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umit\Desktop\"/>
    </mc:Choice>
  </mc:AlternateContent>
  <xr:revisionPtr revIDLastSave="0" documentId="13_ncr:1_{76188C8B-B9F3-4FE4-80A9-EA2C8C8E7814}" xr6:coauthVersionLast="47" xr6:coauthVersionMax="47" xr10:uidLastSave="{00000000-0000-0000-0000-000000000000}"/>
  <bookViews>
    <workbookView xWindow="-110" yWindow="-110" windowWidth="19420" windowHeight="10300" tabRatio="500" xr2:uid="{00000000-000D-0000-FFFF-FFFF00000000}"/>
  </bookViews>
  <sheets>
    <sheet name="Dashboard" sheetId="5" r:id="rId1"/>
    <sheet name="Pivot_Tables" sheetId="4" r:id="rId2"/>
    <sheet name="Data" sheetId="3" r:id="rId3"/>
  </sheets>
  <definedNames>
    <definedName name="Slicer_Category">#N/A</definedName>
    <definedName name="Slicer_Region">#N/A</definedName>
    <definedName name="Slicer_Years__Order_Date">#N/A</definedName>
  </definedNames>
  <calcPr calcId="191029" iterateDelta="1E-4"/>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G5" i="4" l="1"/>
  <c r="AG6" i="4"/>
  <c r="AG7" i="4"/>
  <c r="AG8" i="4"/>
  <c r="AG9" i="4"/>
  <c r="AG10" i="4"/>
  <c r="AG11" i="4"/>
  <c r="AG12" i="4"/>
  <c r="AG13" i="4"/>
  <c r="AG14" i="4"/>
  <c r="AG15" i="4"/>
  <c r="AG16" i="4"/>
  <c r="AG17" i="4"/>
  <c r="AG18" i="4"/>
  <c r="AG19" i="4"/>
  <c r="AG4" i="4"/>
  <c r="AF4" i="4" a="1"/>
  <c r="AF4" i="4" s="1"/>
  <c r="AC4" i="4"/>
  <c r="S6" i="4"/>
  <c r="T6" i="4"/>
  <c r="U6" i="4"/>
  <c r="S7" i="4"/>
  <c r="T7" i="4"/>
  <c r="U7" i="4"/>
  <c r="S8" i="4"/>
  <c r="T8" i="4"/>
  <c r="U8" i="4"/>
  <c r="S9" i="4"/>
  <c r="T9" i="4"/>
  <c r="U9" i="4"/>
  <c r="R7" i="4"/>
  <c r="R8" i="4"/>
  <c r="R9" i="4"/>
  <c r="R6" i="4"/>
  <c r="N13" i="4"/>
  <c r="N7" i="4"/>
  <c r="N10" i="4" s="1"/>
  <c r="N4" i="4"/>
  <c r="N16" i="4" s="1"/>
  <c r="N5001" i="3" l="1"/>
  <c r="O5001" i="3" s="1"/>
  <c r="P5001" i="3" s="1"/>
  <c r="M5001" i="3"/>
  <c r="N5000" i="3"/>
  <c r="M5000" i="3"/>
  <c r="O5000" i="3" s="1"/>
  <c r="P5000" i="3" s="1"/>
  <c r="N4999" i="3"/>
  <c r="O4999" i="3" s="1"/>
  <c r="P4999" i="3" s="1"/>
  <c r="M4999" i="3"/>
  <c r="N4998" i="3"/>
  <c r="M4998" i="3"/>
  <c r="O4998" i="3" s="1"/>
  <c r="P4998" i="3" s="1"/>
  <c r="O4997" i="3"/>
  <c r="P4997" i="3" s="1"/>
  <c r="N4997" i="3"/>
  <c r="M4997" i="3"/>
  <c r="N4996" i="3"/>
  <c r="M4996" i="3"/>
  <c r="O4996" i="3" s="1"/>
  <c r="P4996" i="3" s="1"/>
  <c r="N4995" i="3"/>
  <c r="O4995" i="3" s="1"/>
  <c r="P4995" i="3" s="1"/>
  <c r="M4995" i="3"/>
  <c r="N4994" i="3"/>
  <c r="M4994" i="3"/>
  <c r="O4994" i="3" s="1"/>
  <c r="P4994" i="3" s="1"/>
  <c r="N4993" i="3"/>
  <c r="O4993" i="3" s="1"/>
  <c r="P4993" i="3" s="1"/>
  <c r="M4993" i="3"/>
  <c r="N4992" i="3"/>
  <c r="M4992" i="3"/>
  <c r="O4992" i="3" s="1"/>
  <c r="P4992" i="3" s="1"/>
  <c r="O4991" i="3"/>
  <c r="P4991" i="3" s="1"/>
  <c r="N4991" i="3"/>
  <c r="M4991" i="3"/>
  <c r="N4990" i="3"/>
  <c r="M4990" i="3"/>
  <c r="O4990" i="3" s="1"/>
  <c r="P4990" i="3" s="1"/>
  <c r="O4989" i="3"/>
  <c r="P4989" i="3" s="1"/>
  <c r="N4989" i="3"/>
  <c r="M4989" i="3"/>
  <c r="N4988" i="3"/>
  <c r="M4988" i="3"/>
  <c r="O4988" i="3" s="1"/>
  <c r="P4988" i="3" s="1"/>
  <c r="N4987" i="3"/>
  <c r="O4987" i="3" s="1"/>
  <c r="P4987" i="3" s="1"/>
  <c r="M4987" i="3"/>
  <c r="N4986" i="3"/>
  <c r="M4986" i="3"/>
  <c r="O4986" i="3" s="1"/>
  <c r="P4986" i="3" s="1"/>
  <c r="N4985" i="3"/>
  <c r="O4985" i="3" s="1"/>
  <c r="P4985" i="3" s="1"/>
  <c r="M4985" i="3"/>
  <c r="N4984" i="3"/>
  <c r="M4984" i="3"/>
  <c r="O4984" i="3" s="1"/>
  <c r="P4984" i="3" s="1"/>
  <c r="N4983" i="3"/>
  <c r="O4983" i="3" s="1"/>
  <c r="P4983" i="3" s="1"/>
  <c r="M4983" i="3"/>
  <c r="N4982" i="3"/>
  <c r="M4982" i="3"/>
  <c r="O4982" i="3" s="1"/>
  <c r="P4982" i="3" s="1"/>
  <c r="O4981" i="3"/>
  <c r="P4981" i="3" s="1"/>
  <c r="N4981" i="3"/>
  <c r="M4981" i="3"/>
  <c r="N4980" i="3"/>
  <c r="M4980" i="3"/>
  <c r="O4980" i="3" s="1"/>
  <c r="P4980" i="3" s="1"/>
  <c r="N4979" i="3"/>
  <c r="O4979" i="3" s="1"/>
  <c r="P4979" i="3" s="1"/>
  <c r="M4979" i="3"/>
  <c r="N4978" i="3"/>
  <c r="M4978" i="3"/>
  <c r="O4978" i="3" s="1"/>
  <c r="P4978" i="3" s="1"/>
  <c r="N4977" i="3"/>
  <c r="O4977" i="3" s="1"/>
  <c r="P4977" i="3" s="1"/>
  <c r="M4977" i="3"/>
  <c r="N4976" i="3"/>
  <c r="M4976" i="3"/>
  <c r="O4976" i="3" s="1"/>
  <c r="P4976" i="3" s="1"/>
  <c r="O4975" i="3"/>
  <c r="P4975" i="3" s="1"/>
  <c r="N4975" i="3"/>
  <c r="M4975" i="3"/>
  <c r="N4974" i="3"/>
  <c r="M4974" i="3"/>
  <c r="O4974" i="3" s="1"/>
  <c r="P4974" i="3" s="1"/>
  <c r="O4973" i="3"/>
  <c r="P4973" i="3" s="1"/>
  <c r="N4973" i="3"/>
  <c r="M4973" i="3"/>
  <c r="N4972" i="3"/>
  <c r="M4972" i="3"/>
  <c r="O4972" i="3" s="1"/>
  <c r="P4972" i="3" s="1"/>
  <c r="N4971" i="3"/>
  <c r="O4971" i="3" s="1"/>
  <c r="P4971" i="3" s="1"/>
  <c r="M4971" i="3"/>
  <c r="N4970" i="3"/>
  <c r="M4970" i="3"/>
  <c r="O4970" i="3" s="1"/>
  <c r="P4970" i="3" s="1"/>
  <c r="N4969" i="3"/>
  <c r="O4969" i="3" s="1"/>
  <c r="P4969" i="3" s="1"/>
  <c r="M4969" i="3"/>
  <c r="N4968" i="3"/>
  <c r="M4968" i="3"/>
  <c r="O4968" i="3" s="1"/>
  <c r="P4968" i="3" s="1"/>
  <c r="N4967" i="3"/>
  <c r="O4967" i="3" s="1"/>
  <c r="P4967" i="3" s="1"/>
  <c r="M4967" i="3"/>
  <c r="N4966" i="3"/>
  <c r="M4966" i="3"/>
  <c r="O4966" i="3" s="1"/>
  <c r="P4966" i="3" s="1"/>
  <c r="O4965" i="3"/>
  <c r="P4965" i="3" s="1"/>
  <c r="N4965" i="3"/>
  <c r="M4965" i="3"/>
  <c r="N4964" i="3"/>
  <c r="M4964" i="3"/>
  <c r="O4964" i="3" s="1"/>
  <c r="P4964" i="3" s="1"/>
  <c r="N4963" i="3"/>
  <c r="O4963" i="3" s="1"/>
  <c r="P4963" i="3" s="1"/>
  <c r="M4963" i="3"/>
  <c r="N4962" i="3"/>
  <c r="M4962" i="3"/>
  <c r="O4962" i="3" s="1"/>
  <c r="P4962" i="3" s="1"/>
  <c r="N4961" i="3"/>
  <c r="O4961" i="3" s="1"/>
  <c r="P4961" i="3" s="1"/>
  <c r="M4961" i="3"/>
  <c r="N4960" i="3"/>
  <c r="M4960" i="3"/>
  <c r="O4960" i="3" s="1"/>
  <c r="P4960" i="3" s="1"/>
  <c r="O4959" i="3"/>
  <c r="P4959" i="3" s="1"/>
  <c r="N4959" i="3"/>
  <c r="M4959" i="3"/>
  <c r="N4958" i="3"/>
  <c r="M4958" i="3"/>
  <c r="O4958" i="3" s="1"/>
  <c r="P4958" i="3" s="1"/>
  <c r="O4957" i="3"/>
  <c r="P4957" i="3" s="1"/>
  <c r="N4957" i="3"/>
  <c r="M4957" i="3"/>
  <c r="N4956" i="3"/>
  <c r="M4956" i="3"/>
  <c r="O4956" i="3" s="1"/>
  <c r="P4956" i="3" s="1"/>
  <c r="N4955" i="3"/>
  <c r="O4955" i="3" s="1"/>
  <c r="P4955" i="3" s="1"/>
  <c r="M4955" i="3"/>
  <c r="N4954" i="3"/>
  <c r="M4954" i="3"/>
  <c r="O4954" i="3" s="1"/>
  <c r="P4954" i="3" s="1"/>
  <c r="N4953" i="3"/>
  <c r="O4953" i="3" s="1"/>
  <c r="P4953" i="3" s="1"/>
  <c r="M4953" i="3"/>
  <c r="N4952" i="3"/>
  <c r="M4952" i="3"/>
  <c r="O4952" i="3" s="1"/>
  <c r="P4952" i="3" s="1"/>
  <c r="N4951" i="3"/>
  <c r="O4951" i="3" s="1"/>
  <c r="P4951" i="3" s="1"/>
  <c r="M4951" i="3"/>
  <c r="N4950" i="3"/>
  <c r="M4950" i="3"/>
  <c r="O4950" i="3" s="1"/>
  <c r="P4950" i="3" s="1"/>
  <c r="O4949" i="3"/>
  <c r="P4949" i="3" s="1"/>
  <c r="N4949" i="3"/>
  <c r="M4949" i="3"/>
  <c r="N4948" i="3"/>
  <c r="M4948" i="3"/>
  <c r="O4948" i="3" s="1"/>
  <c r="P4948" i="3" s="1"/>
  <c r="N4947" i="3"/>
  <c r="O4947" i="3" s="1"/>
  <c r="P4947" i="3" s="1"/>
  <c r="M4947" i="3"/>
  <c r="N4946" i="3"/>
  <c r="M4946" i="3"/>
  <c r="O4946" i="3" s="1"/>
  <c r="P4946" i="3" s="1"/>
  <c r="N4945" i="3"/>
  <c r="O4945" i="3" s="1"/>
  <c r="P4945" i="3" s="1"/>
  <c r="M4945" i="3"/>
  <c r="N4944" i="3"/>
  <c r="M4944" i="3"/>
  <c r="O4944" i="3" s="1"/>
  <c r="P4944" i="3" s="1"/>
  <c r="O4943" i="3"/>
  <c r="P4943" i="3" s="1"/>
  <c r="N4943" i="3"/>
  <c r="M4943" i="3"/>
  <c r="N4942" i="3"/>
  <c r="M4942" i="3"/>
  <c r="O4942" i="3" s="1"/>
  <c r="P4942" i="3" s="1"/>
  <c r="O4941" i="3"/>
  <c r="P4941" i="3" s="1"/>
  <c r="N4941" i="3"/>
  <c r="M4941" i="3"/>
  <c r="N4940" i="3"/>
  <c r="M4940" i="3"/>
  <c r="O4940" i="3" s="1"/>
  <c r="P4940" i="3" s="1"/>
  <c r="N4939" i="3"/>
  <c r="O4939" i="3" s="1"/>
  <c r="P4939" i="3" s="1"/>
  <c r="M4939" i="3"/>
  <c r="N4938" i="3"/>
  <c r="M4938" i="3"/>
  <c r="O4938" i="3" s="1"/>
  <c r="P4938" i="3" s="1"/>
  <c r="N4937" i="3"/>
  <c r="O4937" i="3" s="1"/>
  <c r="P4937" i="3" s="1"/>
  <c r="M4937" i="3"/>
  <c r="N4936" i="3"/>
  <c r="M4936" i="3"/>
  <c r="O4936" i="3" s="1"/>
  <c r="P4936" i="3" s="1"/>
  <c r="N4935" i="3"/>
  <c r="O4935" i="3" s="1"/>
  <c r="P4935" i="3" s="1"/>
  <c r="M4935" i="3"/>
  <c r="N4934" i="3"/>
  <c r="M4934" i="3"/>
  <c r="O4934" i="3" s="1"/>
  <c r="P4934" i="3" s="1"/>
  <c r="O4933" i="3"/>
  <c r="P4933" i="3" s="1"/>
  <c r="N4933" i="3"/>
  <c r="M4933" i="3"/>
  <c r="N4932" i="3"/>
  <c r="M4932" i="3"/>
  <c r="O4932" i="3" s="1"/>
  <c r="P4932" i="3" s="1"/>
  <c r="N4931" i="3"/>
  <c r="O4931" i="3" s="1"/>
  <c r="P4931" i="3" s="1"/>
  <c r="M4931" i="3"/>
  <c r="N4930" i="3"/>
  <c r="M4930" i="3"/>
  <c r="O4930" i="3" s="1"/>
  <c r="P4930" i="3" s="1"/>
  <c r="N4929" i="3"/>
  <c r="O4929" i="3" s="1"/>
  <c r="P4929" i="3" s="1"/>
  <c r="M4929" i="3"/>
  <c r="N4928" i="3"/>
  <c r="M4928" i="3"/>
  <c r="O4928" i="3" s="1"/>
  <c r="P4928" i="3" s="1"/>
  <c r="O4927" i="3"/>
  <c r="P4927" i="3" s="1"/>
  <c r="N4927" i="3"/>
  <c r="M4927" i="3"/>
  <c r="N4926" i="3"/>
  <c r="M4926" i="3"/>
  <c r="O4926" i="3" s="1"/>
  <c r="P4926" i="3" s="1"/>
  <c r="O4925" i="3"/>
  <c r="P4925" i="3" s="1"/>
  <c r="N4925" i="3"/>
  <c r="M4925" i="3"/>
  <c r="N4924" i="3"/>
  <c r="M4924" i="3"/>
  <c r="O4924" i="3" s="1"/>
  <c r="P4924" i="3" s="1"/>
  <c r="N4923" i="3"/>
  <c r="O4923" i="3" s="1"/>
  <c r="P4923" i="3" s="1"/>
  <c r="M4923" i="3"/>
  <c r="N4922" i="3"/>
  <c r="M4922" i="3"/>
  <c r="O4922" i="3" s="1"/>
  <c r="P4922" i="3" s="1"/>
  <c r="N4921" i="3"/>
  <c r="O4921" i="3" s="1"/>
  <c r="P4921" i="3" s="1"/>
  <c r="M4921" i="3"/>
  <c r="N4920" i="3"/>
  <c r="M4920" i="3"/>
  <c r="O4920" i="3" s="1"/>
  <c r="P4920" i="3" s="1"/>
  <c r="N4919" i="3"/>
  <c r="O4919" i="3" s="1"/>
  <c r="P4919" i="3" s="1"/>
  <c r="M4919" i="3"/>
  <c r="N4918" i="3"/>
  <c r="M4918" i="3"/>
  <c r="O4918" i="3" s="1"/>
  <c r="P4918" i="3" s="1"/>
  <c r="O4917" i="3"/>
  <c r="P4917" i="3" s="1"/>
  <c r="N4917" i="3"/>
  <c r="M4917" i="3"/>
  <c r="N4916" i="3"/>
  <c r="M4916" i="3"/>
  <c r="O4916" i="3" s="1"/>
  <c r="P4916" i="3" s="1"/>
  <c r="N4915" i="3"/>
  <c r="O4915" i="3" s="1"/>
  <c r="P4915" i="3" s="1"/>
  <c r="M4915" i="3"/>
  <c r="N4914" i="3"/>
  <c r="M4914" i="3"/>
  <c r="O4914" i="3" s="1"/>
  <c r="P4914" i="3" s="1"/>
  <c r="N4913" i="3"/>
  <c r="O4913" i="3" s="1"/>
  <c r="P4913" i="3" s="1"/>
  <c r="M4913" i="3"/>
  <c r="N4912" i="3"/>
  <c r="M4912" i="3"/>
  <c r="O4912" i="3" s="1"/>
  <c r="P4912" i="3" s="1"/>
  <c r="N4911" i="3"/>
  <c r="O4911" i="3" s="1"/>
  <c r="P4911" i="3" s="1"/>
  <c r="M4911" i="3"/>
  <c r="N4910" i="3"/>
  <c r="M4910" i="3"/>
  <c r="O4910" i="3" s="1"/>
  <c r="P4910" i="3" s="1"/>
  <c r="O4909" i="3"/>
  <c r="P4909" i="3" s="1"/>
  <c r="N4909" i="3"/>
  <c r="M4909" i="3"/>
  <c r="N4908" i="3"/>
  <c r="M4908" i="3"/>
  <c r="O4908" i="3" s="1"/>
  <c r="P4908" i="3" s="1"/>
  <c r="N4907" i="3"/>
  <c r="O4907" i="3" s="1"/>
  <c r="P4907" i="3" s="1"/>
  <c r="M4907" i="3"/>
  <c r="N4906" i="3"/>
  <c r="M4906" i="3"/>
  <c r="O4906" i="3" s="1"/>
  <c r="P4906" i="3" s="1"/>
  <c r="N4905" i="3"/>
  <c r="O4905" i="3" s="1"/>
  <c r="P4905" i="3" s="1"/>
  <c r="M4905" i="3"/>
  <c r="N4904" i="3"/>
  <c r="M4904" i="3"/>
  <c r="O4904" i="3" s="1"/>
  <c r="P4904" i="3" s="1"/>
  <c r="N4903" i="3"/>
  <c r="O4903" i="3" s="1"/>
  <c r="P4903" i="3" s="1"/>
  <c r="M4903" i="3"/>
  <c r="N4902" i="3"/>
  <c r="M4902" i="3"/>
  <c r="O4902" i="3" s="1"/>
  <c r="P4902" i="3" s="1"/>
  <c r="N4901" i="3"/>
  <c r="O4901" i="3" s="1"/>
  <c r="P4901" i="3" s="1"/>
  <c r="M4901" i="3"/>
  <c r="N4900" i="3"/>
  <c r="M4900" i="3"/>
  <c r="O4900" i="3" s="1"/>
  <c r="P4900" i="3" s="1"/>
  <c r="N4899" i="3"/>
  <c r="O4899" i="3" s="1"/>
  <c r="P4899" i="3" s="1"/>
  <c r="M4899" i="3"/>
  <c r="O4898" i="3"/>
  <c r="P4898" i="3" s="1"/>
  <c r="N4898" i="3"/>
  <c r="M4898" i="3"/>
  <c r="O4897" i="3"/>
  <c r="P4897" i="3" s="1"/>
  <c r="N4897" i="3"/>
  <c r="M4897" i="3"/>
  <c r="N4896" i="3"/>
  <c r="M4896" i="3"/>
  <c r="O4896" i="3" s="1"/>
  <c r="P4896" i="3" s="1"/>
  <c r="N4895" i="3"/>
  <c r="O4895" i="3" s="1"/>
  <c r="P4895" i="3" s="1"/>
  <c r="M4895" i="3"/>
  <c r="N4894" i="3"/>
  <c r="M4894" i="3"/>
  <c r="O4894" i="3" s="1"/>
  <c r="P4894" i="3" s="1"/>
  <c r="N4893" i="3"/>
  <c r="O4893" i="3" s="1"/>
  <c r="P4893" i="3" s="1"/>
  <c r="M4893" i="3"/>
  <c r="N4892" i="3"/>
  <c r="M4892" i="3"/>
  <c r="O4892" i="3" s="1"/>
  <c r="P4892" i="3" s="1"/>
  <c r="P4891" i="3"/>
  <c r="N4891" i="3"/>
  <c r="O4891" i="3" s="1"/>
  <c r="M4891" i="3"/>
  <c r="O4890" i="3"/>
  <c r="P4890" i="3" s="1"/>
  <c r="N4890" i="3"/>
  <c r="M4890" i="3"/>
  <c r="O4889" i="3"/>
  <c r="P4889" i="3" s="1"/>
  <c r="N4889" i="3"/>
  <c r="M4889" i="3"/>
  <c r="O4888" i="3"/>
  <c r="P4888" i="3" s="1"/>
  <c r="N4888" i="3"/>
  <c r="M4888" i="3"/>
  <c r="N4887" i="3"/>
  <c r="O4887" i="3" s="1"/>
  <c r="P4887" i="3" s="1"/>
  <c r="M4887" i="3"/>
  <c r="N4886" i="3"/>
  <c r="M4886" i="3"/>
  <c r="O4886" i="3" s="1"/>
  <c r="P4886" i="3" s="1"/>
  <c r="N4885" i="3"/>
  <c r="O4885" i="3" s="1"/>
  <c r="P4885" i="3" s="1"/>
  <c r="M4885" i="3"/>
  <c r="N4884" i="3"/>
  <c r="M4884" i="3"/>
  <c r="O4884" i="3" s="1"/>
  <c r="P4884" i="3" s="1"/>
  <c r="N4883" i="3"/>
  <c r="M4883" i="3"/>
  <c r="O4883" i="3" s="1"/>
  <c r="P4883" i="3" s="1"/>
  <c r="O4882" i="3"/>
  <c r="P4882" i="3" s="1"/>
  <c r="N4882" i="3"/>
  <c r="M4882" i="3"/>
  <c r="O4881" i="3"/>
  <c r="P4881" i="3" s="1"/>
  <c r="N4881" i="3"/>
  <c r="M4881" i="3"/>
  <c r="O4880" i="3"/>
  <c r="P4880" i="3" s="1"/>
  <c r="N4880" i="3"/>
  <c r="M4880" i="3"/>
  <c r="N4879" i="3"/>
  <c r="O4879" i="3" s="1"/>
  <c r="P4879" i="3" s="1"/>
  <c r="M4879" i="3"/>
  <c r="N4878" i="3"/>
  <c r="M4878" i="3"/>
  <c r="O4878" i="3" s="1"/>
  <c r="P4878" i="3" s="1"/>
  <c r="N4877" i="3"/>
  <c r="M4877" i="3"/>
  <c r="O4877" i="3" s="1"/>
  <c r="P4877" i="3" s="1"/>
  <c r="N4876" i="3"/>
  <c r="M4876" i="3"/>
  <c r="O4876" i="3" s="1"/>
  <c r="P4876" i="3" s="1"/>
  <c r="N4875" i="3"/>
  <c r="M4875" i="3"/>
  <c r="O4875" i="3" s="1"/>
  <c r="P4875" i="3" s="1"/>
  <c r="O4874" i="3"/>
  <c r="P4874" i="3" s="1"/>
  <c r="N4874" i="3"/>
  <c r="M4874" i="3"/>
  <c r="O4873" i="3"/>
  <c r="P4873" i="3" s="1"/>
  <c r="N4873" i="3"/>
  <c r="M4873" i="3"/>
  <c r="O4872" i="3"/>
  <c r="P4872" i="3" s="1"/>
  <c r="N4872" i="3"/>
  <c r="M4872" i="3"/>
  <c r="N4871" i="3"/>
  <c r="O4871" i="3" s="1"/>
  <c r="P4871" i="3" s="1"/>
  <c r="M4871" i="3"/>
  <c r="N4870" i="3"/>
  <c r="M4870" i="3"/>
  <c r="O4870" i="3" s="1"/>
  <c r="P4870" i="3" s="1"/>
  <c r="N4869" i="3"/>
  <c r="M4869" i="3"/>
  <c r="O4869" i="3" s="1"/>
  <c r="P4869" i="3" s="1"/>
  <c r="N4868" i="3"/>
  <c r="M4868" i="3"/>
  <c r="O4868" i="3" s="1"/>
  <c r="P4868" i="3" s="1"/>
  <c r="N4867" i="3"/>
  <c r="M4867" i="3"/>
  <c r="O4867" i="3" s="1"/>
  <c r="P4867" i="3" s="1"/>
  <c r="O4866" i="3"/>
  <c r="P4866" i="3" s="1"/>
  <c r="N4866" i="3"/>
  <c r="M4866" i="3"/>
  <c r="O4865" i="3"/>
  <c r="P4865" i="3" s="1"/>
  <c r="N4865" i="3"/>
  <c r="M4865" i="3"/>
  <c r="O4864" i="3"/>
  <c r="P4864" i="3" s="1"/>
  <c r="N4864" i="3"/>
  <c r="M4864" i="3"/>
  <c r="N4863" i="3"/>
  <c r="O4863" i="3" s="1"/>
  <c r="P4863" i="3" s="1"/>
  <c r="M4863" i="3"/>
  <c r="N4862" i="3"/>
  <c r="M4862" i="3"/>
  <c r="O4862" i="3" s="1"/>
  <c r="P4862" i="3" s="1"/>
  <c r="N4861" i="3"/>
  <c r="M4861" i="3"/>
  <c r="O4861" i="3" s="1"/>
  <c r="P4861" i="3" s="1"/>
  <c r="N4860" i="3"/>
  <c r="M4860" i="3"/>
  <c r="O4860" i="3" s="1"/>
  <c r="P4860" i="3" s="1"/>
  <c r="N4859" i="3"/>
  <c r="M4859" i="3"/>
  <c r="O4859" i="3" s="1"/>
  <c r="P4859" i="3" s="1"/>
  <c r="O4858" i="3"/>
  <c r="P4858" i="3" s="1"/>
  <c r="N4858" i="3"/>
  <c r="M4858" i="3"/>
  <c r="O4857" i="3"/>
  <c r="P4857" i="3" s="1"/>
  <c r="N4857" i="3"/>
  <c r="M4857" i="3"/>
  <c r="N4856" i="3"/>
  <c r="O4856" i="3" s="1"/>
  <c r="P4856" i="3" s="1"/>
  <c r="M4856" i="3"/>
  <c r="N4855" i="3"/>
  <c r="M4855" i="3"/>
  <c r="O4855" i="3" s="1"/>
  <c r="P4855" i="3" s="1"/>
  <c r="N4854" i="3"/>
  <c r="M4854" i="3"/>
  <c r="O4854" i="3" s="1"/>
  <c r="P4854" i="3" s="1"/>
  <c r="N4853" i="3"/>
  <c r="M4853" i="3"/>
  <c r="O4853" i="3" s="1"/>
  <c r="P4853" i="3" s="1"/>
  <c r="N4852" i="3"/>
  <c r="M4852" i="3"/>
  <c r="O4852" i="3" s="1"/>
  <c r="P4852" i="3" s="1"/>
  <c r="N4851" i="3"/>
  <c r="M4851" i="3"/>
  <c r="O4851" i="3" s="1"/>
  <c r="P4851" i="3" s="1"/>
  <c r="O4850" i="3"/>
  <c r="P4850" i="3" s="1"/>
  <c r="N4850" i="3"/>
  <c r="M4850" i="3"/>
  <c r="O4849" i="3"/>
  <c r="P4849" i="3" s="1"/>
  <c r="N4849" i="3"/>
  <c r="M4849" i="3"/>
  <c r="N4848" i="3"/>
  <c r="M4848" i="3"/>
  <c r="O4848" i="3" s="1"/>
  <c r="P4848" i="3" s="1"/>
  <c r="N4847" i="3"/>
  <c r="O4847" i="3" s="1"/>
  <c r="P4847" i="3" s="1"/>
  <c r="M4847" i="3"/>
  <c r="N4846" i="3"/>
  <c r="M4846" i="3"/>
  <c r="O4846" i="3" s="1"/>
  <c r="P4846" i="3" s="1"/>
  <c r="N4845" i="3"/>
  <c r="M4845" i="3"/>
  <c r="O4845" i="3" s="1"/>
  <c r="P4845" i="3" s="1"/>
  <c r="N4844" i="3"/>
  <c r="M4844" i="3"/>
  <c r="O4844" i="3" s="1"/>
  <c r="P4844" i="3" s="1"/>
  <c r="P4843" i="3"/>
  <c r="N4843" i="3"/>
  <c r="M4843" i="3"/>
  <c r="O4843" i="3" s="1"/>
  <c r="O4842" i="3"/>
  <c r="P4842" i="3" s="1"/>
  <c r="N4842" i="3"/>
  <c r="M4842" i="3"/>
  <c r="O4841" i="3"/>
  <c r="P4841" i="3" s="1"/>
  <c r="N4841" i="3"/>
  <c r="M4841" i="3"/>
  <c r="N4840" i="3"/>
  <c r="O4840" i="3" s="1"/>
  <c r="P4840" i="3" s="1"/>
  <c r="M4840" i="3"/>
  <c r="N4839" i="3"/>
  <c r="M4839" i="3"/>
  <c r="N4838" i="3"/>
  <c r="M4838" i="3"/>
  <c r="O4838" i="3" s="1"/>
  <c r="P4838" i="3" s="1"/>
  <c r="N4837" i="3"/>
  <c r="M4837" i="3"/>
  <c r="O4837" i="3" s="1"/>
  <c r="P4837" i="3" s="1"/>
  <c r="N4836" i="3"/>
  <c r="M4836" i="3"/>
  <c r="O4836" i="3" s="1"/>
  <c r="P4836" i="3" s="1"/>
  <c r="N4835" i="3"/>
  <c r="M4835" i="3"/>
  <c r="O4835" i="3" s="1"/>
  <c r="P4835" i="3" s="1"/>
  <c r="O4834" i="3"/>
  <c r="P4834" i="3" s="1"/>
  <c r="N4834" i="3"/>
  <c r="M4834" i="3"/>
  <c r="O4833" i="3"/>
  <c r="P4833" i="3" s="1"/>
  <c r="N4833" i="3"/>
  <c r="M4833" i="3"/>
  <c r="N4832" i="3"/>
  <c r="M4832" i="3"/>
  <c r="N4831" i="3"/>
  <c r="O4831" i="3" s="1"/>
  <c r="P4831" i="3" s="1"/>
  <c r="M4831" i="3"/>
  <c r="N4830" i="3"/>
  <c r="M4830" i="3"/>
  <c r="O4830" i="3" s="1"/>
  <c r="P4830" i="3" s="1"/>
  <c r="N4829" i="3"/>
  <c r="O4829" i="3" s="1"/>
  <c r="P4829" i="3" s="1"/>
  <c r="M4829" i="3"/>
  <c r="N4828" i="3"/>
  <c r="M4828" i="3"/>
  <c r="N4827" i="3"/>
  <c r="O4827" i="3" s="1"/>
  <c r="P4827" i="3" s="1"/>
  <c r="M4827" i="3"/>
  <c r="N4826" i="3"/>
  <c r="M4826" i="3"/>
  <c r="O4826" i="3" s="1"/>
  <c r="P4826" i="3" s="1"/>
  <c r="N4825" i="3"/>
  <c r="O4825" i="3" s="1"/>
  <c r="P4825" i="3" s="1"/>
  <c r="M4825" i="3"/>
  <c r="N4824" i="3"/>
  <c r="M4824" i="3"/>
  <c r="N4823" i="3"/>
  <c r="O4823" i="3" s="1"/>
  <c r="P4823" i="3" s="1"/>
  <c r="M4823" i="3"/>
  <c r="N4822" i="3"/>
  <c r="M4822" i="3"/>
  <c r="O4822" i="3" s="1"/>
  <c r="P4822" i="3" s="1"/>
  <c r="N4821" i="3"/>
  <c r="O4821" i="3" s="1"/>
  <c r="P4821" i="3" s="1"/>
  <c r="M4821" i="3"/>
  <c r="N4820" i="3"/>
  <c r="M4820" i="3"/>
  <c r="N4819" i="3"/>
  <c r="O4819" i="3" s="1"/>
  <c r="P4819" i="3" s="1"/>
  <c r="M4819" i="3"/>
  <c r="N4818" i="3"/>
  <c r="M4818" i="3"/>
  <c r="O4818" i="3" s="1"/>
  <c r="P4818" i="3" s="1"/>
  <c r="N4817" i="3"/>
  <c r="O4817" i="3" s="1"/>
  <c r="P4817" i="3" s="1"/>
  <c r="M4817" i="3"/>
  <c r="N4816" i="3"/>
  <c r="M4816" i="3"/>
  <c r="N4815" i="3"/>
  <c r="O4815" i="3" s="1"/>
  <c r="P4815" i="3" s="1"/>
  <c r="M4815" i="3"/>
  <c r="N4814" i="3"/>
  <c r="M4814" i="3"/>
  <c r="O4814" i="3" s="1"/>
  <c r="P4814" i="3" s="1"/>
  <c r="N4813" i="3"/>
  <c r="O4813" i="3" s="1"/>
  <c r="P4813" i="3" s="1"/>
  <c r="M4813" i="3"/>
  <c r="N4812" i="3"/>
  <c r="M4812" i="3"/>
  <c r="N4811" i="3"/>
  <c r="O4811" i="3" s="1"/>
  <c r="P4811" i="3" s="1"/>
  <c r="M4811" i="3"/>
  <c r="N4810" i="3"/>
  <c r="M4810" i="3"/>
  <c r="O4810" i="3" s="1"/>
  <c r="P4810" i="3" s="1"/>
  <c r="N4809" i="3"/>
  <c r="O4809" i="3" s="1"/>
  <c r="P4809" i="3" s="1"/>
  <c r="M4809" i="3"/>
  <c r="N4808" i="3"/>
  <c r="M4808" i="3"/>
  <c r="N4807" i="3"/>
  <c r="O4807" i="3" s="1"/>
  <c r="P4807" i="3" s="1"/>
  <c r="M4807" i="3"/>
  <c r="N4806" i="3"/>
  <c r="M4806" i="3"/>
  <c r="O4806" i="3" s="1"/>
  <c r="P4806" i="3" s="1"/>
  <c r="N4805" i="3"/>
  <c r="O4805" i="3" s="1"/>
  <c r="P4805" i="3" s="1"/>
  <c r="M4805" i="3"/>
  <c r="N4804" i="3"/>
  <c r="M4804" i="3"/>
  <c r="N4803" i="3"/>
  <c r="O4803" i="3" s="1"/>
  <c r="P4803" i="3" s="1"/>
  <c r="M4803" i="3"/>
  <c r="N4802" i="3"/>
  <c r="M4802" i="3"/>
  <c r="O4802" i="3" s="1"/>
  <c r="P4802" i="3" s="1"/>
  <c r="N4801" i="3"/>
  <c r="O4801" i="3" s="1"/>
  <c r="P4801" i="3" s="1"/>
  <c r="M4801" i="3"/>
  <c r="N4800" i="3"/>
  <c r="M4800" i="3"/>
  <c r="N4799" i="3"/>
  <c r="O4799" i="3" s="1"/>
  <c r="P4799" i="3" s="1"/>
  <c r="M4799" i="3"/>
  <c r="N4798" i="3"/>
  <c r="M4798" i="3"/>
  <c r="O4798" i="3" s="1"/>
  <c r="P4798" i="3" s="1"/>
  <c r="N4797" i="3"/>
  <c r="O4797" i="3" s="1"/>
  <c r="P4797" i="3" s="1"/>
  <c r="M4797" i="3"/>
  <c r="N4796" i="3"/>
  <c r="M4796" i="3"/>
  <c r="N4795" i="3"/>
  <c r="O4795" i="3" s="1"/>
  <c r="P4795" i="3" s="1"/>
  <c r="M4795" i="3"/>
  <c r="N4794" i="3"/>
  <c r="M4794" i="3"/>
  <c r="O4794" i="3" s="1"/>
  <c r="P4794" i="3" s="1"/>
  <c r="N4793" i="3"/>
  <c r="O4793" i="3" s="1"/>
  <c r="P4793" i="3" s="1"/>
  <c r="M4793" i="3"/>
  <c r="N4792" i="3"/>
  <c r="M4792" i="3"/>
  <c r="N4791" i="3"/>
  <c r="O4791" i="3" s="1"/>
  <c r="P4791" i="3" s="1"/>
  <c r="M4791" i="3"/>
  <c r="N4790" i="3"/>
  <c r="M4790" i="3"/>
  <c r="O4790" i="3" s="1"/>
  <c r="P4790" i="3" s="1"/>
  <c r="N4789" i="3"/>
  <c r="O4789" i="3" s="1"/>
  <c r="P4789" i="3" s="1"/>
  <c r="M4789" i="3"/>
  <c r="N4788" i="3"/>
  <c r="M4788" i="3"/>
  <c r="N4787" i="3"/>
  <c r="O4787" i="3" s="1"/>
  <c r="P4787" i="3" s="1"/>
  <c r="M4787" i="3"/>
  <c r="N4786" i="3"/>
  <c r="M4786" i="3"/>
  <c r="O4786" i="3" s="1"/>
  <c r="P4786" i="3" s="1"/>
  <c r="N4785" i="3"/>
  <c r="O4785" i="3" s="1"/>
  <c r="P4785" i="3" s="1"/>
  <c r="M4785" i="3"/>
  <c r="N4784" i="3"/>
  <c r="M4784" i="3"/>
  <c r="N4783" i="3"/>
  <c r="O4783" i="3" s="1"/>
  <c r="P4783" i="3" s="1"/>
  <c r="M4783" i="3"/>
  <c r="N4782" i="3"/>
  <c r="M4782" i="3"/>
  <c r="O4782" i="3" s="1"/>
  <c r="P4782" i="3" s="1"/>
  <c r="N4781" i="3"/>
  <c r="O4781" i="3" s="1"/>
  <c r="P4781" i="3" s="1"/>
  <c r="M4781" i="3"/>
  <c r="N4780" i="3"/>
  <c r="M4780" i="3"/>
  <c r="N4779" i="3"/>
  <c r="O4779" i="3" s="1"/>
  <c r="P4779" i="3" s="1"/>
  <c r="M4779" i="3"/>
  <c r="N4778" i="3"/>
  <c r="M4778" i="3"/>
  <c r="O4778" i="3" s="1"/>
  <c r="P4778" i="3" s="1"/>
  <c r="N4777" i="3"/>
  <c r="O4777" i="3" s="1"/>
  <c r="P4777" i="3" s="1"/>
  <c r="M4777" i="3"/>
  <c r="N4776" i="3"/>
  <c r="M4776" i="3"/>
  <c r="N4775" i="3"/>
  <c r="O4775" i="3" s="1"/>
  <c r="P4775" i="3" s="1"/>
  <c r="M4775" i="3"/>
  <c r="N4774" i="3"/>
  <c r="M4774" i="3"/>
  <c r="O4774" i="3" s="1"/>
  <c r="P4774" i="3" s="1"/>
  <c r="N4773" i="3"/>
  <c r="O4773" i="3" s="1"/>
  <c r="P4773" i="3" s="1"/>
  <c r="M4773" i="3"/>
  <c r="N4772" i="3"/>
  <c r="M4772" i="3"/>
  <c r="N4771" i="3"/>
  <c r="O4771" i="3" s="1"/>
  <c r="P4771" i="3" s="1"/>
  <c r="M4771" i="3"/>
  <c r="N4770" i="3"/>
  <c r="M4770" i="3"/>
  <c r="O4770" i="3" s="1"/>
  <c r="P4770" i="3" s="1"/>
  <c r="N4769" i="3"/>
  <c r="O4769" i="3" s="1"/>
  <c r="P4769" i="3" s="1"/>
  <c r="M4769" i="3"/>
  <c r="N4768" i="3"/>
  <c r="M4768" i="3"/>
  <c r="N4767" i="3"/>
  <c r="O4767" i="3" s="1"/>
  <c r="P4767" i="3" s="1"/>
  <c r="M4767" i="3"/>
  <c r="N4766" i="3"/>
  <c r="M4766" i="3"/>
  <c r="O4766" i="3" s="1"/>
  <c r="P4766" i="3" s="1"/>
  <c r="N4765" i="3"/>
  <c r="O4765" i="3" s="1"/>
  <c r="P4765" i="3" s="1"/>
  <c r="M4765" i="3"/>
  <c r="N4764" i="3"/>
  <c r="M4764" i="3"/>
  <c r="N4763" i="3"/>
  <c r="O4763" i="3" s="1"/>
  <c r="P4763" i="3" s="1"/>
  <c r="M4763" i="3"/>
  <c r="N4762" i="3"/>
  <c r="M4762" i="3"/>
  <c r="O4762" i="3" s="1"/>
  <c r="P4762" i="3" s="1"/>
  <c r="N4761" i="3"/>
  <c r="O4761" i="3" s="1"/>
  <c r="P4761" i="3" s="1"/>
  <c r="M4761" i="3"/>
  <c r="N4760" i="3"/>
  <c r="M4760" i="3"/>
  <c r="N4759" i="3"/>
  <c r="O4759" i="3" s="1"/>
  <c r="P4759" i="3" s="1"/>
  <c r="M4759" i="3"/>
  <c r="N4758" i="3"/>
  <c r="M4758" i="3"/>
  <c r="O4758" i="3" s="1"/>
  <c r="P4758" i="3" s="1"/>
  <c r="N4757" i="3"/>
  <c r="O4757" i="3" s="1"/>
  <c r="P4757" i="3" s="1"/>
  <c r="M4757" i="3"/>
  <c r="N4756" i="3"/>
  <c r="M4756" i="3"/>
  <c r="N4755" i="3"/>
  <c r="O4755" i="3" s="1"/>
  <c r="P4755" i="3" s="1"/>
  <c r="M4755" i="3"/>
  <c r="N4754" i="3"/>
  <c r="M4754" i="3"/>
  <c r="O4754" i="3" s="1"/>
  <c r="P4754" i="3" s="1"/>
  <c r="N4753" i="3"/>
  <c r="O4753" i="3" s="1"/>
  <c r="P4753" i="3" s="1"/>
  <c r="M4753" i="3"/>
  <c r="N4752" i="3"/>
  <c r="M4752" i="3"/>
  <c r="N4751" i="3"/>
  <c r="M4751" i="3"/>
  <c r="O4751" i="3" s="1"/>
  <c r="P4751" i="3" s="1"/>
  <c r="N4750" i="3"/>
  <c r="M4750" i="3"/>
  <c r="O4750" i="3" s="1"/>
  <c r="P4750" i="3" s="1"/>
  <c r="N4749" i="3"/>
  <c r="M4749" i="3"/>
  <c r="O4749" i="3" s="1"/>
  <c r="P4749" i="3" s="1"/>
  <c r="N4748" i="3"/>
  <c r="M4748" i="3"/>
  <c r="N4747" i="3"/>
  <c r="M4747" i="3"/>
  <c r="O4747" i="3" s="1"/>
  <c r="P4747" i="3" s="1"/>
  <c r="N4746" i="3"/>
  <c r="M4746" i="3"/>
  <c r="O4746" i="3" s="1"/>
  <c r="P4746" i="3" s="1"/>
  <c r="N4745" i="3"/>
  <c r="M4745" i="3"/>
  <c r="O4745" i="3" s="1"/>
  <c r="P4745" i="3" s="1"/>
  <c r="N4744" i="3"/>
  <c r="M4744" i="3"/>
  <c r="N4743" i="3"/>
  <c r="M4743" i="3"/>
  <c r="O4743" i="3" s="1"/>
  <c r="P4743" i="3" s="1"/>
  <c r="N4742" i="3"/>
  <c r="M4742" i="3"/>
  <c r="O4742" i="3" s="1"/>
  <c r="P4742" i="3" s="1"/>
  <c r="N4741" i="3"/>
  <c r="M4741" i="3"/>
  <c r="O4741" i="3" s="1"/>
  <c r="P4741" i="3" s="1"/>
  <c r="N4740" i="3"/>
  <c r="M4740" i="3"/>
  <c r="N4739" i="3"/>
  <c r="M4739" i="3"/>
  <c r="O4739" i="3" s="1"/>
  <c r="P4739" i="3" s="1"/>
  <c r="N4738" i="3"/>
  <c r="M4738" i="3"/>
  <c r="O4738" i="3" s="1"/>
  <c r="P4738" i="3" s="1"/>
  <c r="N4737" i="3"/>
  <c r="M4737" i="3"/>
  <c r="O4737" i="3" s="1"/>
  <c r="P4737" i="3" s="1"/>
  <c r="N4736" i="3"/>
  <c r="M4736" i="3"/>
  <c r="N4735" i="3"/>
  <c r="M4735" i="3"/>
  <c r="O4735" i="3" s="1"/>
  <c r="P4735" i="3" s="1"/>
  <c r="N4734" i="3"/>
  <c r="M4734" i="3"/>
  <c r="O4734" i="3" s="1"/>
  <c r="P4734" i="3" s="1"/>
  <c r="N4733" i="3"/>
  <c r="M4733" i="3"/>
  <c r="O4733" i="3" s="1"/>
  <c r="P4733" i="3" s="1"/>
  <c r="N4732" i="3"/>
  <c r="M4732" i="3"/>
  <c r="N4731" i="3"/>
  <c r="M4731" i="3"/>
  <c r="O4731" i="3" s="1"/>
  <c r="P4731" i="3" s="1"/>
  <c r="N4730" i="3"/>
  <c r="M4730" i="3"/>
  <c r="O4730" i="3" s="1"/>
  <c r="P4730" i="3" s="1"/>
  <c r="N4729" i="3"/>
  <c r="M4729" i="3"/>
  <c r="O4729" i="3" s="1"/>
  <c r="P4729" i="3" s="1"/>
  <c r="N4728" i="3"/>
  <c r="M4728" i="3"/>
  <c r="N4727" i="3"/>
  <c r="M4727" i="3"/>
  <c r="O4727" i="3" s="1"/>
  <c r="P4727" i="3" s="1"/>
  <c r="N4726" i="3"/>
  <c r="M4726" i="3"/>
  <c r="O4726" i="3" s="1"/>
  <c r="P4726" i="3" s="1"/>
  <c r="N4725" i="3"/>
  <c r="M4725" i="3"/>
  <c r="O4725" i="3" s="1"/>
  <c r="P4725" i="3" s="1"/>
  <c r="N4724" i="3"/>
  <c r="M4724" i="3"/>
  <c r="N4723" i="3"/>
  <c r="M4723" i="3"/>
  <c r="O4723" i="3" s="1"/>
  <c r="P4723" i="3" s="1"/>
  <c r="N4722" i="3"/>
  <c r="M4722" i="3"/>
  <c r="O4722" i="3" s="1"/>
  <c r="P4722" i="3" s="1"/>
  <c r="N4721" i="3"/>
  <c r="M4721" i="3"/>
  <c r="O4721" i="3" s="1"/>
  <c r="P4721" i="3" s="1"/>
  <c r="N4720" i="3"/>
  <c r="M4720" i="3"/>
  <c r="N4719" i="3"/>
  <c r="M4719" i="3"/>
  <c r="O4719" i="3" s="1"/>
  <c r="P4719" i="3" s="1"/>
  <c r="N4718" i="3"/>
  <c r="M4718" i="3"/>
  <c r="O4718" i="3" s="1"/>
  <c r="P4718" i="3" s="1"/>
  <c r="N4717" i="3"/>
  <c r="M4717" i="3"/>
  <c r="O4717" i="3" s="1"/>
  <c r="P4717" i="3" s="1"/>
  <c r="N4716" i="3"/>
  <c r="M4716" i="3"/>
  <c r="N4715" i="3"/>
  <c r="M4715" i="3"/>
  <c r="O4715" i="3" s="1"/>
  <c r="P4715" i="3" s="1"/>
  <c r="N4714" i="3"/>
  <c r="M4714" i="3"/>
  <c r="O4714" i="3" s="1"/>
  <c r="P4714" i="3" s="1"/>
  <c r="N4713" i="3"/>
  <c r="M4713" i="3"/>
  <c r="O4713" i="3" s="1"/>
  <c r="P4713" i="3" s="1"/>
  <c r="N4712" i="3"/>
  <c r="M4712" i="3"/>
  <c r="N4711" i="3"/>
  <c r="M4711" i="3"/>
  <c r="O4711" i="3" s="1"/>
  <c r="P4711" i="3" s="1"/>
  <c r="N4710" i="3"/>
  <c r="M4710" i="3"/>
  <c r="O4710" i="3" s="1"/>
  <c r="P4710" i="3" s="1"/>
  <c r="N4709" i="3"/>
  <c r="M4709" i="3"/>
  <c r="O4709" i="3" s="1"/>
  <c r="P4709" i="3" s="1"/>
  <c r="N4708" i="3"/>
  <c r="M4708" i="3"/>
  <c r="N4707" i="3"/>
  <c r="M4707" i="3"/>
  <c r="O4707" i="3" s="1"/>
  <c r="P4707" i="3" s="1"/>
  <c r="N4706" i="3"/>
  <c r="M4706" i="3"/>
  <c r="O4706" i="3" s="1"/>
  <c r="P4706" i="3" s="1"/>
  <c r="N4705" i="3"/>
  <c r="M4705" i="3"/>
  <c r="O4705" i="3" s="1"/>
  <c r="P4705" i="3" s="1"/>
  <c r="N4704" i="3"/>
  <c r="M4704" i="3"/>
  <c r="O4704" i="3" s="1"/>
  <c r="P4704" i="3" s="1"/>
  <c r="N4703" i="3"/>
  <c r="M4703" i="3"/>
  <c r="O4703" i="3" s="1"/>
  <c r="P4703" i="3" s="1"/>
  <c r="N4702" i="3"/>
  <c r="M4702" i="3"/>
  <c r="O4702" i="3" s="1"/>
  <c r="P4702" i="3" s="1"/>
  <c r="N4701" i="3"/>
  <c r="M4701" i="3"/>
  <c r="O4701" i="3" s="1"/>
  <c r="P4701" i="3" s="1"/>
  <c r="N4700" i="3"/>
  <c r="M4700" i="3"/>
  <c r="O4700" i="3" s="1"/>
  <c r="P4700" i="3" s="1"/>
  <c r="N4699" i="3"/>
  <c r="O4699" i="3" s="1"/>
  <c r="P4699" i="3" s="1"/>
  <c r="M4699" i="3"/>
  <c r="N4698" i="3"/>
  <c r="M4698" i="3"/>
  <c r="O4698" i="3" s="1"/>
  <c r="P4698" i="3" s="1"/>
  <c r="N4697" i="3"/>
  <c r="O4697" i="3" s="1"/>
  <c r="P4697" i="3" s="1"/>
  <c r="M4697" i="3"/>
  <c r="N4696" i="3"/>
  <c r="M4696" i="3"/>
  <c r="O4696" i="3" s="1"/>
  <c r="P4696" i="3" s="1"/>
  <c r="N4695" i="3"/>
  <c r="O4695" i="3" s="1"/>
  <c r="P4695" i="3" s="1"/>
  <c r="M4695" i="3"/>
  <c r="N4694" i="3"/>
  <c r="M4694" i="3"/>
  <c r="O4694" i="3" s="1"/>
  <c r="P4694" i="3" s="1"/>
  <c r="N4693" i="3"/>
  <c r="O4693" i="3" s="1"/>
  <c r="P4693" i="3" s="1"/>
  <c r="M4693" i="3"/>
  <c r="N4692" i="3"/>
  <c r="M4692" i="3"/>
  <c r="O4692" i="3" s="1"/>
  <c r="P4692" i="3" s="1"/>
  <c r="N4691" i="3"/>
  <c r="O4691" i="3" s="1"/>
  <c r="P4691" i="3" s="1"/>
  <c r="M4691" i="3"/>
  <c r="N4690" i="3"/>
  <c r="M4690" i="3"/>
  <c r="O4690" i="3" s="1"/>
  <c r="P4690" i="3" s="1"/>
  <c r="N4689" i="3"/>
  <c r="O4689" i="3" s="1"/>
  <c r="P4689" i="3" s="1"/>
  <c r="M4689" i="3"/>
  <c r="N4688" i="3"/>
  <c r="M4688" i="3"/>
  <c r="O4688" i="3" s="1"/>
  <c r="P4688" i="3" s="1"/>
  <c r="N4687" i="3"/>
  <c r="O4687" i="3" s="1"/>
  <c r="P4687" i="3" s="1"/>
  <c r="M4687" i="3"/>
  <c r="N4686" i="3"/>
  <c r="M4686" i="3"/>
  <c r="O4686" i="3" s="1"/>
  <c r="P4686" i="3" s="1"/>
  <c r="N4685" i="3"/>
  <c r="O4685" i="3" s="1"/>
  <c r="P4685" i="3" s="1"/>
  <c r="M4685" i="3"/>
  <c r="N4684" i="3"/>
  <c r="M4684" i="3"/>
  <c r="O4684" i="3" s="1"/>
  <c r="P4684" i="3" s="1"/>
  <c r="N4683" i="3"/>
  <c r="O4683" i="3" s="1"/>
  <c r="P4683" i="3" s="1"/>
  <c r="M4683" i="3"/>
  <c r="N4682" i="3"/>
  <c r="M4682" i="3"/>
  <c r="O4682" i="3" s="1"/>
  <c r="P4682" i="3" s="1"/>
  <c r="N4681" i="3"/>
  <c r="O4681" i="3" s="1"/>
  <c r="P4681" i="3" s="1"/>
  <c r="M4681" i="3"/>
  <c r="N4680" i="3"/>
  <c r="M4680" i="3"/>
  <c r="O4680" i="3" s="1"/>
  <c r="P4680" i="3" s="1"/>
  <c r="N4679" i="3"/>
  <c r="O4679" i="3" s="1"/>
  <c r="P4679" i="3" s="1"/>
  <c r="M4679" i="3"/>
  <c r="N4678" i="3"/>
  <c r="M4678" i="3"/>
  <c r="O4678" i="3" s="1"/>
  <c r="P4678" i="3" s="1"/>
  <c r="N4677" i="3"/>
  <c r="O4677" i="3" s="1"/>
  <c r="P4677" i="3" s="1"/>
  <c r="M4677" i="3"/>
  <c r="N4676" i="3"/>
  <c r="M4676" i="3"/>
  <c r="O4676" i="3" s="1"/>
  <c r="P4676" i="3" s="1"/>
  <c r="N4675" i="3"/>
  <c r="O4675" i="3" s="1"/>
  <c r="P4675" i="3" s="1"/>
  <c r="M4675" i="3"/>
  <c r="N4674" i="3"/>
  <c r="M4674" i="3"/>
  <c r="O4674" i="3" s="1"/>
  <c r="P4674" i="3" s="1"/>
  <c r="N4673" i="3"/>
  <c r="O4673" i="3" s="1"/>
  <c r="P4673" i="3" s="1"/>
  <c r="M4673" i="3"/>
  <c r="N4672" i="3"/>
  <c r="M4672" i="3"/>
  <c r="O4672" i="3" s="1"/>
  <c r="P4672" i="3" s="1"/>
  <c r="N4671" i="3"/>
  <c r="O4671" i="3" s="1"/>
  <c r="P4671" i="3" s="1"/>
  <c r="M4671" i="3"/>
  <c r="N4670" i="3"/>
  <c r="M4670" i="3"/>
  <c r="O4670" i="3" s="1"/>
  <c r="P4670" i="3" s="1"/>
  <c r="N4669" i="3"/>
  <c r="O4669" i="3" s="1"/>
  <c r="P4669" i="3" s="1"/>
  <c r="M4669" i="3"/>
  <c r="N4668" i="3"/>
  <c r="M4668" i="3"/>
  <c r="O4668" i="3" s="1"/>
  <c r="P4668" i="3" s="1"/>
  <c r="N4667" i="3"/>
  <c r="O4667" i="3" s="1"/>
  <c r="P4667" i="3" s="1"/>
  <c r="M4667" i="3"/>
  <c r="N4666" i="3"/>
  <c r="M4666" i="3"/>
  <c r="O4666" i="3" s="1"/>
  <c r="P4666" i="3" s="1"/>
  <c r="N4665" i="3"/>
  <c r="O4665" i="3" s="1"/>
  <c r="P4665" i="3" s="1"/>
  <c r="M4665" i="3"/>
  <c r="N4664" i="3"/>
  <c r="M4664" i="3"/>
  <c r="O4664" i="3" s="1"/>
  <c r="P4664" i="3" s="1"/>
  <c r="N4663" i="3"/>
  <c r="O4663" i="3" s="1"/>
  <c r="P4663" i="3" s="1"/>
  <c r="M4663" i="3"/>
  <c r="N4662" i="3"/>
  <c r="M4662" i="3"/>
  <c r="O4662" i="3" s="1"/>
  <c r="P4662" i="3" s="1"/>
  <c r="N4661" i="3"/>
  <c r="O4661" i="3" s="1"/>
  <c r="P4661" i="3" s="1"/>
  <c r="M4661" i="3"/>
  <c r="N4660" i="3"/>
  <c r="M4660" i="3"/>
  <c r="O4660" i="3" s="1"/>
  <c r="P4660" i="3" s="1"/>
  <c r="N4659" i="3"/>
  <c r="O4659" i="3" s="1"/>
  <c r="P4659" i="3" s="1"/>
  <c r="M4659" i="3"/>
  <c r="N4658" i="3"/>
  <c r="M4658" i="3"/>
  <c r="O4658" i="3" s="1"/>
  <c r="P4658" i="3" s="1"/>
  <c r="N4657" i="3"/>
  <c r="O4657" i="3" s="1"/>
  <c r="P4657" i="3" s="1"/>
  <c r="M4657" i="3"/>
  <c r="N4656" i="3"/>
  <c r="M4656" i="3"/>
  <c r="O4656" i="3" s="1"/>
  <c r="P4656" i="3" s="1"/>
  <c r="N4655" i="3"/>
  <c r="O4655" i="3" s="1"/>
  <c r="P4655" i="3" s="1"/>
  <c r="M4655" i="3"/>
  <c r="N4654" i="3"/>
  <c r="M4654" i="3"/>
  <c r="O4654" i="3" s="1"/>
  <c r="P4654" i="3" s="1"/>
  <c r="N4653" i="3"/>
  <c r="O4653" i="3" s="1"/>
  <c r="P4653" i="3" s="1"/>
  <c r="M4653" i="3"/>
  <c r="N4652" i="3"/>
  <c r="M4652" i="3"/>
  <c r="O4652" i="3" s="1"/>
  <c r="P4652" i="3" s="1"/>
  <c r="N4651" i="3"/>
  <c r="O4651" i="3" s="1"/>
  <c r="P4651" i="3" s="1"/>
  <c r="M4651" i="3"/>
  <c r="N4650" i="3"/>
  <c r="M4650" i="3"/>
  <c r="O4650" i="3" s="1"/>
  <c r="P4650" i="3" s="1"/>
  <c r="N4649" i="3"/>
  <c r="O4649" i="3" s="1"/>
  <c r="P4649" i="3" s="1"/>
  <c r="M4649" i="3"/>
  <c r="N4648" i="3"/>
  <c r="M4648" i="3"/>
  <c r="O4648" i="3" s="1"/>
  <c r="P4648" i="3" s="1"/>
  <c r="N4647" i="3"/>
  <c r="O4647" i="3" s="1"/>
  <c r="P4647" i="3" s="1"/>
  <c r="M4647" i="3"/>
  <c r="N4646" i="3"/>
  <c r="M4646" i="3"/>
  <c r="O4646" i="3" s="1"/>
  <c r="P4646" i="3" s="1"/>
  <c r="N4645" i="3"/>
  <c r="O4645" i="3" s="1"/>
  <c r="P4645" i="3" s="1"/>
  <c r="M4645" i="3"/>
  <c r="N4644" i="3"/>
  <c r="M4644" i="3"/>
  <c r="O4644" i="3" s="1"/>
  <c r="P4644" i="3" s="1"/>
  <c r="N4643" i="3"/>
  <c r="O4643" i="3" s="1"/>
  <c r="P4643" i="3" s="1"/>
  <c r="M4643" i="3"/>
  <c r="N4642" i="3"/>
  <c r="M4642" i="3"/>
  <c r="O4642" i="3" s="1"/>
  <c r="P4642" i="3" s="1"/>
  <c r="N4641" i="3"/>
  <c r="O4641" i="3" s="1"/>
  <c r="P4641" i="3" s="1"/>
  <c r="M4641" i="3"/>
  <c r="N4640" i="3"/>
  <c r="M4640" i="3"/>
  <c r="O4640" i="3" s="1"/>
  <c r="P4640" i="3" s="1"/>
  <c r="N4639" i="3"/>
  <c r="O4639" i="3" s="1"/>
  <c r="P4639" i="3" s="1"/>
  <c r="M4639" i="3"/>
  <c r="N4638" i="3"/>
  <c r="M4638" i="3"/>
  <c r="O4638" i="3" s="1"/>
  <c r="P4638" i="3" s="1"/>
  <c r="N4637" i="3"/>
  <c r="O4637" i="3" s="1"/>
  <c r="P4637" i="3" s="1"/>
  <c r="M4637" i="3"/>
  <c r="N4636" i="3"/>
  <c r="M4636" i="3"/>
  <c r="O4636" i="3" s="1"/>
  <c r="P4636" i="3" s="1"/>
  <c r="N4635" i="3"/>
  <c r="O4635" i="3" s="1"/>
  <c r="P4635" i="3" s="1"/>
  <c r="M4635" i="3"/>
  <c r="N4634" i="3"/>
  <c r="M4634" i="3"/>
  <c r="O4634" i="3" s="1"/>
  <c r="P4634" i="3" s="1"/>
  <c r="N4633" i="3"/>
  <c r="O4633" i="3" s="1"/>
  <c r="P4633" i="3" s="1"/>
  <c r="M4633" i="3"/>
  <c r="N4632" i="3"/>
  <c r="M4632" i="3"/>
  <c r="O4632" i="3" s="1"/>
  <c r="P4632" i="3" s="1"/>
  <c r="N4631" i="3"/>
  <c r="O4631" i="3" s="1"/>
  <c r="P4631" i="3" s="1"/>
  <c r="M4631" i="3"/>
  <c r="N4630" i="3"/>
  <c r="M4630" i="3"/>
  <c r="O4630" i="3" s="1"/>
  <c r="P4630" i="3" s="1"/>
  <c r="N4629" i="3"/>
  <c r="O4629" i="3" s="1"/>
  <c r="P4629" i="3" s="1"/>
  <c r="M4629" i="3"/>
  <c r="N4628" i="3"/>
  <c r="M4628" i="3"/>
  <c r="O4628" i="3" s="1"/>
  <c r="P4628" i="3" s="1"/>
  <c r="O4627" i="3"/>
  <c r="P4627" i="3" s="1"/>
  <c r="N4627" i="3"/>
  <c r="M4627" i="3"/>
  <c r="N4626" i="3"/>
  <c r="M4626" i="3"/>
  <c r="O4626" i="3" s="1"/>
  <c r="P4626" i="3" s="1"/>
  <c r="N4625" i="3"/>
  <c r="O4625" i="3" s="1"/>
  <c r="P4625" i="3" s="1"/>
  <c r="M4625" i="3"/>
  <c r="N4624" i="3"/>
  <c r="M4624" i="3"/>
  <c r="O4624" i="3" s="1"/>
  <c r="P4624" i="3" s="1"/>
  <c r="N4623" i="3"/>
  <c r="O4623" i="3" s="1"/>
  <c r="P4623" i="3" s="1"/>
  <c r="M4623" i="3"/>
  <c r="N4622" i="3"/>
  <c r="M4622" i="3"/>
  <c r="O4622" i="3" s="1"/>
  <c r="P4622" i="3" s="1"/>
  <c r="O4621" i="3"/>
  <c r="P4621" i="3" s="1"/>
  <c r="N4621" i="3"/>
  <c r="M4621" i="3"/>
  <c r="N4620" i="3"/>
  <c r="M4620" i="3"/>
  <c r="O4620" i="3" s="1"/>
  <c r="P4620" i="3" s="1"/>
  <c r="O4619" i="3"/>
  <c r="P4619" i="3" s="1"/>
  <c r="N4619" i="3"/>
  <c r="M4619" i="3"/>
  <c r="N4618" i="3"/>
  <c r="M4618" i="3"/>
  <c r="O4618" i="3" s="1"/>
  <c r="P4618" i="3" s="1"/>
  <c r="O4617" i="3"/>
  <c r="P4617" i="3" s="1"/>
  <c r="N4617" i="3"/>
  <c r="M4617" i="3"/>
  <c r="N4616" i="3"/>
  <c r="M4616" i="3"/>
  <c r="O4616" i="3" s="1"/>
  <c r="P4616" i="3" s="1"/>
  <c r="N4615" i="3"/>
  <c r="O4615" i="3" s="1"/>
  <c r="P4615" i="3" s="1"/>
  <c r="M4615" i="3"/>
  <c r="N4614" i="3"/>
  <c r="M4614" i="3"/>
  <c r="O4614" i="3" s="1"/>
  <c r="P4614" i="3" s="1"/>
  <c r="N4613" i="3"/>
  <c r="O4613" i="3" s="1"/>
  <c r="P4613" i="3" s="1"/>
  <c r="M4613" i="3"/>
  <c r="N4612" i="3"/>
  <c r="M4612" i="3"/>
  <c r="O4612" i="3" s="1"/>
  <c r="P4612" i="3" s="1"/>
  <c r="O4611" i="3"/>
  <c r="P4611" i="3" s="1"/>
  <c r="N4611" i="3"/>
  <c r="M4611" i="3"/>
  <c r="N4610" i="3"/>
  <c r="M4610" i="3"/>
  <c r="O4610" i="3" s="1"/>
  <c r="P4610" i="3" s="1"/>
  <c r="N4609" i="3"/>
  <c r="O4609" i="3" s="1"/>
  <c r="P4609" i="3" s="1"/>
  <c r="M4609" i="3"/>
  <c r="N4608" i="3"/>
  <c r="M4608" i="3"/>
  <c r="O4608" i="3" s="1"/>
  <c r="P4608" i="3" s="1"/>
  <c r="N4607" i="3"/>
  <c r="O4607" i="3" s="1"/>
  <c r="P4607" i="3" s="1"/>
  <c r="M4607" i="3"/>
  <c r="N4606" i="3"/>
  <c r="M4606" i="3"/>
  <c r="O4606" i="3" s="1"/>
  <c r="P4606" i="3" s="1"/>
  <c r="N4605" i="3"/>
  <c r="O4605" i="3" s="1"/>
  <c r="P4605" i="3" s="1"/>
  <c r="M4605" i="3"/>
  <c r="N4604" i="3"/>
  <c r="M4604" i="3"/>
  <c r="O4604" i="3" s="1"/>
  <c r="P4604" i="3" s="1"/>
  <c r="O4603" i="3"/>
  <c r="P4603" i="3" s="1"/>
  <c r="N4603" i="3"/>
  <c r="M4603" i="3"/>
  <c r="N4602" i="3"/>
  <c r="M4602" i="3"/>
  <c r="O4602" i="3" s="1"/>
  <c r="P4602" i="3" s="1"/>
  <c r="O4601" i="3"/>
  <c r="P4601" i="3" s="1"/>
  <c r="N4601" i="3"/>
  <c r="M4601" i="3"/>
  <c r="N4600" i="3"/>
  <c r="M4600" i="3"/>
  <c r="O4600" i="3" s="1"/>
  <c r="P4600" i="3" s="1"/>
  <c r="N4599" i="3"/>
  <c r="O4599" i="3" s="1"/>
  <c r="P4599" i="3" s="1"/>
  <c r="M4599" i="3"/>
  <c r="N4598" i="3"/>
  <c r="M4598" i="3"/>
  <c r="O4598" i="3" s="1"/>
  <c r="P4598" i="3" s="1"/>
  <c r="N4597" i="3"/>
  <c r="O4597" i="3" s="1"/>
  <c r="P4597" i="3" s="1"/>
  <c r="M4597" i="3"/>
  <c r="N4596" i="3"/>
  <c r="M4596" i="3"/>
  <c r="O4596" i="3" s="1"/>
  <c r="P4596" i="3" s="1"/>
  <c r="O4595" i="3"/>
  <c r="P4595" i="3" s="1"/>
  <c r="N4595" i="3"/>
  <c r="M4595" i="3"/>
  <c r="N4594" i="3"/>
  <c r="M4594" i="3"/>
  <c r="O4594" i="3" s="1"/>
  <c r="P4594" i="3" s="1"/>
  <c r="N4593" i="3"/>
  <c r="O4593" i="3" s="1"/>
  <c r="P4593" i="3" s="1"/>
  <c r="M4593" i="3"/>
  <c r="N4592" i="3"/>
  <c r="M4592" i="3"/>
  <c r="O4592" i="3" s="1"/>
  <c r="P4592" i="3" s="1"/>
  <c r="N4591" i="3"/>
  <c r="O4591" i="3" s="1"/>
  <c r="P4591" i="3" s="1"/>
  <c r="M4591" i="3"/>
  <c r="N4590" i="3"/>
  <c r="M4590" i="3"/>
  <c r="O4590" i="3" s="1"/>
  <c r="P4590" i="3" s="1"/>
  <c r="O4589" i="3"/>
  <c r="P4589" i="3" s="1"/>
  <c r="N4589" i="3"/>
  <c r="M4589" i="3"/>
  <c r="N4588" i="3"/>
  <c r="M4588" i="3"/>
  <c r="O4588" i="3" s="1"/>
  <c r="P4588" i="3" s="1"/>
  <c r="O4587" i="3"/>
  <c r="P4587" i="3" s="1"/>
  <c r="N4587" i="3"/>
  <c r="M4587" i="3"/>
  <c r="N4586" i="3"/>
  <c r="M4586" i="3"/>
  <c r="O4586" i="3" s="1"/>
  <c r="P4586" i="3" s="1"/>
  <c r="O4585" i="3"/>
  <c r="P4585" i="3" s="1"/>
  <c r="N4585" i="3"/>
  <c r="M4585" i="3"/>
  <c r="N4584" i="3"/>
  <c r="M4584" i="3"/>
  <c r="O4584" i="3" s="1"/>
  <c r="P4584" i="3" s="1"/>
  <c r="N4583" i="3"/>
  <c r="O4583" i="3" s="1"/>
  <c r="P4583" i="3" s="1"/>
  <c r="M4583" i="3"/>
  <c r="N4582" i="3"/>
  <c r="M4582" i="3"/>
  <c r="O4582" i="3" s="1"/>
  <c r="P4582" i="3" s="1"/>
  <c r="N4581" i="3"/>
  <c r="O4581" i="3" s="1"/>
  <c r="P4581" i="3" s="1"/>
  <c r="M4581" i="3"/>
  <c r="N4580" i="3"/>
  <c r="M4580" i="3"/>
  <c r="O4580" i="3" s="1"/>
  <c r="P4580" i="3" s="1"/>
  <c r="O4579" i="3"/>
  <c r="P4579" i="3" s="1"/>
  <c r="N4579" i="3"/>
  <c r="M4579" i="3"/>
  <c r="N4578" i="3"/>
  <c r="M4578" i="3"/>
  <c r="O4578" i="3" s="1"/>
  <c r="P4578" i="3" s="1"/>
  <c r="N4577" i="3"/>
  <c r="O4577" i="3" s="1"/>
  <c r="P4577" i="3" s="1"/>
  <c r="M4577" i="3"/>
  <c r="N4576" i="3"/>
  <c r="M4576" i="3"/>
  <c r="O4576" i="3" s="1"/>
  <c r="P4576" i="3" s="1"/>
  <c r="N4575" i="3"/>
  <c r="O4575" i="3" s="1"/>
  <c r="P4575" i="3" s="1"/>
  <c r="M4575" i="3"/>
  <c r="N4574" i="3"/>
  <c r="M4574" i="3"/>
  <c r="O4574" i="3" s="1"/>
  <c r="P4574" i="3" s="1"/>
  <c r="N4573" i="3"/>
  <c r="O4573" i="3" s="1"/>
  <c r="P4573" i="3" s="1"/>
  <c r="M4573" i="3"/>
  <c r="N4572" i="3"/>
  <c r="M4572" i="3"/>
  <c r="O4572" i="3" s="1"/>
  <c r="P4572" i="3" s="1"/>
  <c r="O4571" i="3"/>
  <c r="P4571" i="3" s="1"/>
  <c r="N4571" i="3"/>
  <c r="M4571" i="3"/>
  <c r="N4570" i="3"/>
  <c r="M4570" i="3"/>
  <c r="O4570" i="3" s="1"/>
  <c r="P4570" i="3" s="1"/>
  <c r="O4569" i="3"/>
  <c r="P4569" i="3" s="1"/>
  <c r="N4569" i="3"/>
  <c r="M4569" i="3"/>
  <c r="N4568" i="3"/>
  <c r="M4568" i="3"/>
  <c r="O4568" i="3" s="1"/>
  <c r="P4568" i="3" s="1"/>
  <c r="N4567" i="3"/>
  <c r="O4567" i="3" s="1"/>
  <c r="P4567" i="3" s="1"/>
  <c r="M4567" i="3"/>
  <c r="N4566" i="3"/>
  <c r="M4566" i="3"/>
  <c r="O4566" i="3" s="1"/>
  <c r="P4566" i="3" s="1"/>
  <c r="N4565" i="3"/>
  <c r="O4565" i="3" s="1"/>
  <c r="P4565" i="3" s="1"/>
  <c r="M4565" i="3"/>
  <c r="N4564" i="3"/>
  <c r="M4564" i="3"/>
  <c r="O4564" i="3" s="1"/>
  <c r="P4564" i="3" s="1"/>
  <c r="O4563" i="3"/>
  <c r="P4563" i="3" s="1"/>
  <c r="N4563" i="3"/>
  <c r="M4563" i="3"/>
  <c r="N4562" i="3"/>
  <c r="M4562" i="3"/>
  <c r="O4562" i="3" s="1"/>
  <c r="P4562" i="3" s="1"/>
  <c r="N4561" i="3"/>
  <c r="O4561" i="3" s="1"/>
  <c r="P4561" i="3" s="1"/>
  <c r="M4561" i="3"/>
  <c r="N4560" i="3"/>
  <c r="M4560" i="3"/>
  <c r="O4560" i="3" s="1"/>
  <c r="P4560" i="3" s="1"/>
  <c r="N4559" i="3"/>
  <c r="O4559" i="3" s="1"/>
  <c r="P4559" i="3" s="1"/>
  <c r="M4559" i="3"/>
  <c r="N4558" i="3"/>
  <c r="M4558" i="3"/>
  <c r="O4558" i="3" s="1"/>
  <c r="P4558" i="3" s="1"/>
  <c r="O4557" i="3"/>
  <c r="P4557" i="3" s="1"/>
  <c r="N4557" i="3"/>
  <c r="M4557" i="3"/>
  <c r="N4556" i="3"/>
  <c r="M4556" i="3"/>
  <c r="O4556" i="3" s="1"/>
  <c r="P4556" i="3" s="1"/>
  <c r="O4555" i="3"/>
  <c r="P4555" i="3" s="1"/>
  <c r="N4555" i="3"/>
  <c r="M4555" i="3"/>
  <c r="N4554" i="3"/>
  <c r="M4554" i="3"/>
  <c r="O4554" i="3" s="1"/>
  <c r="P4554" i="3" s="1"/>
  <c r="O4553" i="3"/>
  <c r="P4553" i="3" s="1"/>
  <c r="N4553" i="3"/>
  <c r="M4553" i="3"/>
  <c r="N4552" i="3"/>
  <c r="M4552" i="3"/>
  <c r="O4552" i="3" s="1"/>
  <c r="P4552" i="3" s="1"/>
  <c r="N4551" i="3"/>
  <c r="O4551" i="3" s="1"/>
  <c r="P4551" i="3" s="1"/>
  <c r="M4551" i="3"/>
  <c r="N4550" i="3"/>
  <c r="M4550" i="3"/>
  <c r="O4550" i="3" s="1"/>
  <c r="P4550" i="3" s="1"/>
  <c r="N4549" i="3"/>
  <c r="O4549" i="3" s="1"/>
  <c r="P4549" i="3" s="1"/>
  <c r="M4549" i="3"/>
  <c r="N4548" i="3"/>
  <c r="M4548" i="3"/>
  <c r="O4548" i="3" s="1"/>
  <c r="P4548" i="3" s="1"/>
  <c r="O4547" i="3"/>
  <c r="P4547" i="3" s="1"/>
  <c r="N4547" i="3"/>
  <c r="M4547" i="3"/>
  <c r="P4546" i="3"/>
  <c r="N4546" i="3"/>
  <c r="M4546" i="3"/>
  <c r="O4546" i="3" s="1"/>
  <c r="O4545" i="3"/>
  <c r="P4545" i="3" s="1"/>
  <c r="N4545" i="3"/>
  <c r="M4545" i="3"/>
  <c r="N4544" i="3"/>
  <c r="M4544" i="3"/>
  <c r="O4544" i="3" s="1"/>
  <c r="P4544" i="3" s="1"/>
  <c r="N4543" i="3"/>
  <c r="M4543" i="3"/>
  <c r="P4542" i="3"/>
  <c r="N4542" i="3"/>
  <c r="M4542" i="3"/>
  <c r="O4542" i="3" s="1"/>
  <c r="N4541" i="3"/>
  <c r="M4541" i="3"/>
  <c r="O4541" i="3" s="1"/>
  <c r="P4541" i="3" s="1"/>
  <c r="P4540" i="3"/>
  <c r="N4540" i="3"/>
  <c r="M4540" i="3"/>
  <c r="O4540" i="3" s="1"/>
  <c r="O4539" i="3"/>
  <c r="P4539" i="3" s="1"/>
  <c r="N4539" i="3"/>
  <c r="M4539" i="3"/>
  <c r="P4538" i="3"/>
  <c r="N4538" i="3"/>
  <c r="M4538" i="3"/>
  <c r="O4538" i="3" s="1"/>
  <c r="N4537" i="3"/>
  <c r="O4537" i="3" s="1"/>
  <c r="P4537" i="3" s="1"/>
  <c r="M4537" i="3"/>
  <c r="N4536" i="3"/>
  <c r="M4536" i="3"/>
  <c r="O4536" i="3" s="1"/>
  <c r="P4536" i="3" s="1"/>
  <c r="N4535" i="3"/>
  <c r="M4535" i="3"/>
  <c r="O4535" i="3" s="1"/>
  <c r="P4535" i="3" s="1"/>
  <c r="N4534" i="3"/>
  <c r="M4534" i="3"/>
  <c r="O4534" i="3" s="1"/>
  <c r="P4534" i="3" s="1"/>
  <c r="P4533" i="3"/>
  <c r="O4533" i="3"/>
  <c r="N4533" i="3"/>
  <c r="M4533" i="3"/>
  <c r="N4532" i="3"/>
  <c r="M4532" i="3"/>
  <c r="O4532" i="3" s="1"/>
  <c r="P4532" i="3" s="1"/>
  <c r="P4531" i="3"/>
  <c r="O4531" i="3"/>
  <c r="N4531" i="3"/>
  <c r="M4531" i="3"/>
  <c r="N4530" i="3"/>
  <c r="M4530" i="3"/>
  <c r="O4530" i="3" s="1"/>
  <c r="P4530" i="3" s="1"/>
  <c r="P4529" i="3"/>
  <c r="O4529" i="3"/>
  <c r="N4529" i="3"/>
  <c r="M4529" i="3"/>
  <c r="N4528" i="3"/>
  <c r="M4528" i="3"/>
  <c r="O4528" i="3" s="1"/>
  <c r="P4528" i="3" s="1"/>
  <c r="P4527" i="3"/>
  <c r="O4527" i="3"/>
  <c r="N4527" i="3"/>
  <c r="M4527" i="3"/>
  <c r="N4526" i="3"/>
  <c r="M4526" i="3"/>
  <c r="O4526" i="3" s="1"/>
  <c r="P4526" i="3" s="1"/>
  <c r="P4525" i="3"/>
  <c r="O4525" i="3"/>
  <c r="N4525" i="3"/>
  <c r="M4525" i="3"/>
  <c r="N4524" i="3"/>
  <c r="M4524" i="3"/>
  <c r="O4524" i="3" s="1"/>
  <c r="P4524" i="3" s="1"/>
  <c r="P4523" i="3"/>
  <c r="O4523" i="3"/>
  <c r="N4523" i="3"/>
  <c r="M4523" i="3"/>
  <c r="N4522" i="3"/>
  <c r="M4522" i="3"/>
  <c r="O4522" i="3" s="1"/>
  <c r="P4522" i="3" s="1"/>
  <c r="P4521" i="3"/>
  <c r="O4521" i="3"/>
  <c r="N4521" i="3"/>
  <c r="M4521" i="3"/>
  <c r="N4520" i="3"/>
  <c r="M4520" i="3"/>
  <c r="O4520" i="3" s="1"/>
  <c r="P4520" i="3" s="1"/>
  <c r="P4519" i="3"/>
  <c r="O4519" i="3"/>
  <c r="N4519" i="3"/>
  <c r="M4519" i="3"/>
  <c r="N4518" i="3"/>
  <c r="M4518" i="3"/>
  <c r="O4518" i="3" s="1"/>
  <c r="P4518" i="3" s="1"/>
  <c r="P4517" i="3"/>
  <c r="O4517" i="3"/>
  <c r="N4517" i="3"/>
  <c r="M4517" i="3"/>
  <c r="N4516" i="3"/>
  <c r="M4516" i="3"/>
  <c r="O4516" i="3" s="1"/>
  <c r="P4516" i="3" s="1"/>
  <c r="P4515" i="3"/>
  <c r="O4515" i="3"/>
  <c r="N4515" i="3"/>
  <c r="M4515" i="3"/>
  <c r="N4514" i="3"/>
  <c r="M4514" i="3"/>
  <c r="O4514" i="3" s="1"/>
  <c r="P4514" i="3" s="1"/>
  <c r="P4513" i="3"/>
  <c r="O4513" i="3"/>
  <c r="N4513" i="3"/>
  <c r="M4513" i="3"/>
  <c r="N4512" i="3"/>
  <c r="M4512" i="3"/>
  <c r="O4512" i="3" s="1"/>
  <c r="P4512" i="3" s="1"/>
  <c r="P4511" i="3"/>
  <c r="O4511" i="3"/>
  <c r="N4511" i="3"/>
  <c r="M4511" i="3"/>
  <c r="N4510" i="3"/>
  <c r="M4510" i="3"/>
  <c r="O4510" i="3" s="1"/>
  <c r="P4510" i="3" s="1"/>
  <c r="P4509" i="3"/>
  <c r="O4509" i="3"/>
  <c r="N4509" i="3"/>
  <c r="M4509" i="3"/>
  <c r="N4508" i="3"/>
  <c r="M4508" i="3"/>
  <c r="O4508" i="3" s="1"/>
  <c r="P4508" i="3" s="1"/>
  <c r="P4507" i="3"/>
  <c r="O4507" i="3"/>
  <c r="N4507" i="3"/>
  <c r="M4507" i="3"/>
  <c r="N4506" i="3"/>
  <c r="M4506" i="3"/>
  <c r="O4506" i="3" s="1"/>
  <c r="P4506" i="3" s="1"/>
  <c r="P4505" i="3"/>
  <c r="O4505" i="3"/>
  <c r="N4505" i="3"/>
  <c r="M4505" i="3"/>
  <c r="N4504" i="3"/>
  <c r="M4504" i="3"/>
  <c r="O4504" i="3" s="1"/>
  <c r="P4504" i="3" s="1"/>
  <c r="P4503" i="3"/>
  <c r="O4503" i="3"/>
  <c r="N4503" i="3"/>
  <c r="M4503" i="3"/>
  <c r="N4502" i="3"/>
  <c r="M4502" i="3"/>
  <c r="O4502" i="3" s="1"/>
  <c r="P4502" i="3" s="1"/>
  <c r="P4501" i="3"/>
  <c r="O4501" i="3"/>
  <c r="N4501" i="3"/>
  <c r="M4501" i="3"/>
  <c r="N4500" i="3"/>
  <c r="M4500" i="3"/>
  <c r="O4500" i="3" s="1"/>
  <c r="P4500" i="3" s="1"/>
  <c r="P4499" i="3"/>
  <c r="O4499" i="3"/>
  <c r="N4499" i="3"/>
  <c r="M4499" i="3"/>
  <c r="N4498" i="3"/>
  <c r="M4498" i="3"/>
  <c r="O4498" i="3" s="1"/>
  <c r="P4498" i="3" s="1"/>
  <c r="P4497" i="3"/>
  <c r="O4497" i="3"/>
  <c r="N4497" i="3"/>
  <c r="M4497" i="3"/>
  <c r="N4496" i="3"/>
  <c r="M4496" i="3"/>
  <c r="O4496" i="3" s="1"/>
  <c r="P4496" i="3" s="1"/>
  <c r="P4495" i="3"/>
  <c r="O4495" i="3"/>
  <c r="N4495" i="3"/>
  <c r="M4495" i="3"/>
  <c r="N4494" i="3"/>
  <c r="M4494" i="3"/>
  <c r="O4494" i="3" s="1"/>
  <c r="P4494" i="3" s="1"/>
  <c r="P4493" i="3"/>
  <c r="O4493" i="3"/>
  <c r="N4493" i="3"/>
  <c r="M4493" i="3"/>
  <c r="N4492" i="3"/>
  <c r="M4492" i="3"/>
  <c r="O4492" i="3" s="1"/>
  <c r="P4492" i="3" s="1"/>
  <c r="P4491" i="3"/>
  <c r="O4491" i="3"/>
  <c r="N4491" i="3"/>
  <c r="M4491" i="3"/>
  <c r="N4490" i="3"/>
  <c r="M4490" i="3"/>
  <c r="O4490" i="3" s="1"/>
  <c r="P4490" i="3" s="1"/>
  <c r="P4489" i="3"/>
  <c r="O4489" i="3"/>
  <c r="N4489" i="3"/>
  <c r="M4489" i="3"/>
  <c r="N4488" i="3"/>
  <c r="M4488" i="3"/>
  <c r="O4488" i="3" s="1"/>
  <c r="P4488" i="3" s="1"/>
  <c r="P4487" i="3"/>
  <c r="O4487" i="3"/>
  <c r="N4487" i="3"/>
  <c r="M4487" i="3"/>
  <c r="N4486" i="3"/>
  <c r="M4486" i="3"/>
  <c r="O4486" i="3" s="1"/>
  <c r="P4486" i="3" s="1"/>
  <c r="P4485" i="3"/>
  <c r="O4485" i="3"/>
  <c r="N4485" i="3"/>
  <c r="M4485" i="3"/>
  <c r="N4484" i="3"/>
  <c r="M4484" i="3"/>
  <c r="O4484" i="3" s="1"/>
  <c r="P4484" i="3" s="1"/>
  <c r="P4483" i="3"/>
  <c r="O4483" i="3"/>
  <c r="N4483" i="3"/>
  <c r="M4483" i="3"/>
  <c r="N4482" i="3"/>
  <c r="M4482" i="3"/>
  <c r="O4482" i="3" s="1"/>
  <c r="P4482" i="3" s="1"/>
  <c r="P4481" i="3"/>
  <c r="O4481" i="3"/>
  <c r="N4481" i="3"/>
  <c r="M4481" i="3"/>
  <c r="N4480" i="3"/>
  <c r="M4480" i="3"/>
  <c r="O4480" i="3" s="1"/>
  <c r="P4480" i="3" s="1"/>
  <c r="P4479" i="3"/>
  <c r="O4479" i="3"/>
  <c r="N4479" i="3"/>
  <c r="M4479" i="3"/>
  <c r="N4478" i="3"/>
  <c r="M4478" i="3"/>
  <c r="O4478" i="3" s="1"/>
  <c r="P4478" i="3" s="1"/>
  <c r="P4477" i="3"/>
  <c r="O4477" i="3"/>
  <c r="N4477" i="3"/>
  <c r="M4477" i="3"/>
  <c r="N4476" i="3"/>
  <c r="M4476" i="3"/>
  <c r="O4476" i="3" s="1"/>
  <c r="P4476" i="3" s="1"/>
  <c r="P4475" i="3"/>
  <c r="O4475" i="3"/>
  <c r="N4475" i="3"/>
  <c r="M4475" i="3"/>
  <c r="N4474" i="3"/>
  <c r="M4474" i="3"/>
  <c r="O4474" i="3" s="1"/>
  <c r="P4474" i="3" s="1"/>
  <c r="P4473" i="3"/>
  <c r="O4473" i="3"/>
  <c r="N4473" i="3"/>
  <c r="M4473" i="3"/>
  <c r="N4472" i="3"/>
  <c r="M4472" i="3"/>
  <c r="O4472" i="3" s="1"/>
  <c r="P4472" i="3" s="1"/>
  <c r="P4471" i="3"/>
  <c r="O4471" i="3"/>
  <c r="N4471" i="3"/>
  <c r="M4471" i="3"/>
  <c r="N4470" i="3"/>
  <c r="M4470" i="3"/>
  <c r="O4470" i="3" s="1"/>
  <c r="P4470" i="3" s="1"/>
  <c r="P4469" i="3"/>
  <c r="O4469" i="3"/>
  <c r="N4469" i="3"/>
  <c r="M4469" i="3"/>
  <c r="N4468" i="3"/>
  <c r="M4468" i="3"/>
  <c r="O4468" i="3" s="1"/>
  <c r="P4468" i="3" s="1"/>
  <c r="P4467" i="3"/>
  <c r="O4467" i="3"/>
  <c r="N4467" i="3"/>
  <c r="M4467" i="3"/>
  <c r="N4466" i="3"/>
  <c r="M4466" i="3"/>
  <c r="O4466" i="3" s="1"/>
  <c r="P4466" i="3" s="1"/>
  <c r="O4465" i="3"/>
  <c r="P4465" i="3" s="1"/>
  <c r="N4465" i="3"/>
  <c r="M4465" i="3"/>
  <c r="N4464" i="3"/>
  <c r="M4464" i="3"/>
  <c r="O4464" i="3" s="1"/>
  <c r="P4464" i="3" s="1"/>
  <c r="O4463" i="3"/>
  <c r="P4463" i="3" s="1"/>
  <c r="N4463" i="3"/>
  <c r="M4463" i="3"/>
  <c r="N4462" i="3"/>
  <c r="M4462" i="3"/>
  <c r="O4462" i="3" s="1"/>
  <c r="P4462" i="3" s="1"/>
  <c r="O4461" i="3"/>
  <c r="P4461" i="3" s="1"/>
  <c r="N4461" i="3"/>
  <c r="M4461" i="3"/>
  <c r="N4460" i="3"/>
  <c r="M4460" i="3"/>
  <c r="O4460" i="3" s="1"/>
  <c r="P4460" i="3" s="1"/>
  <c r="P4459" i="3"/>
  <c r="O4459" i="3"/>
  <c r="N4459" i="3"/>
  <c r="M4459" i="3"/>
  <c r="N4458" i="3"/>
  <c r="M4458" i="3"/>
  <c r="O4458" i="3" s="1"/>
  <c r="P4458" i="3" s="1"/>
  <c r="O4457" i="3"/>
  <c r="P4457" i="3" s="1"/>
  <c r="N4457" i="3"/>
  <c r="M4457" i="3"/>
  <c r="N4456" i="3"/>
  <c r="M4456" i="3"/>
  <c r="O4456" i="3" s="1"/>
  <c r="P4456" i="3" s="1"/>
  <c r="O4455" i="3"/>
  <c r="P4455" i="3" s="1"/>
  <c r="N4455" i="3"/>
  <c r="M4455" i="3"/>
  <c r="N4454" i="3"/>
  <c r="M4454" i="3"/>
  <c r="O4454" i="3" s="1"/>
  <c r="P4454" i="3" s="1"/>
  <c r="O4453" i="3"/>
  <c r="P4453" i="3" s="1"/>
  <c r="N4453" i="3"/>
  <c r="M4453" i="3"/>
  <c r="N4452" i="3"/>
  <c r="M4452" i="3"/>
  <c r="O4452" i="3" s="1"/>
  <c r="P4452" i="3" s="1"/>
  <c r="P4451" i="3"/>
  <c r="O4451" i="3"/>
  <c r="N4451" i="3"/>
  <c r="M4451" i="3"/>
  <c r="N4450" i="3"/>
  <c r="M4450" i="3"/>
  <c r="O4450" i="3" s="1"/>
  <c r="P4450" i="3" s="1"/>
  <c r="O4449" i="3"/>
  <c r="P4449" i="3" s="1"/>
  <c r="N4449" i="3"/>
  <c r="M4449" i="3"/>
  <c r="N4448" i="3"/>
  <c r="M4448" i="3"/>
  <c r="O4448" i="3" s="1"/>
  <c r="P4448" i="3" s="1"/>
  <c r="O4447" i="3"/>
  <c r="P4447" i="3" s="1"/>
  <c r="N4447" i="3"/>
  <c r="M4447" i="3"/>
  <c r="N4446" i="3"/>
  <c r="M4446" i="3"/>
  <c r="O4446" i="3" s="1"/>
  <c r="P4446" i="3" s="1"/>
  <c r="O4445" i="3"/>
  <c r="P4445" i="3" s="1"/>
  <c r="N4445" i="3"/>
  <c r="M4445" i="3"/>
  <c r="N4444" i="3"/>
  <c r="M4444" i="3"/>
  <c r="O4444" i="3" s="1"/>
  <c r="P4444" i="3" s="1"/>
  <c r="P4443" i="3"/>
  <c r="O4443" i="3"/>
  <c r="N4443" i="3"/>
  <c r="M4443" i="3"/>
  <c r="N4442" i="3"/>
  <c r="M4442" i="3"/>
  <c r="O4442" i="3" s="1"/>
  <c r="P4442" i="3" s="1"/>
  <c r="O4441" i="3"/>
  <c r="P4441" i="3" s="1"/>
  <c r="N4441" i="3"/>
  <c r="M4441" i="3"/>
  <c r="N4440" i="3"/>
  <c r="M4440" i="3"/>
  <c r="O4440" i="3" s="1"/>
  <c r="P4440" i="3" s="1"/>
  <c r="O4439" i="3"/>
  <c r="P4439" i="3" s="1"/>
  <c r="N4439" i="3"/>
  <c r="M4439" i="3"/>
  <c r="N4438" i="3"/>
  <c r="M4438" i="3"/>
  <c r="O4438" i="3" s="1"/>
  <c r="P4438" i="3" s="1"/>
  <c r="O4437" i="3"/>
  <c r="P4437" i="3" s="1"/>
  <c r="N4437" i="3"/>
  <c r="M4437" i="3"/>
  <c r="N4436" i="3"/>
  <c r="M4436" i="3"/>
  <c r="O4436" i="3" s="1"/>
  <c r="P4436" i="3" s="1"/>
  <c r="O4435" i="3"/>
  <c r="P4435" i="3" s="1"/>
  <c r="N4435" i="3"/>
  <c r="M4435" i="3"/>
  <c r="N4434" i="3"/>
  <c r="M4434" i="3"/>
  <c r="O4434" i="3" s="1"/>
  <c r="P4434" i="3" s="1"/>
  <c r="O4433" i="3"/>
  <c r="P4433" i="3" s="1"/>
  <c r="N4433" i="3"/>
  <c r="M4433" i="3"/>
  <c r="N4432" i="3"/>
  <c r="M4432" i="3"/>
  <c r="O4432" i="3" s="1"/>
  <c r="P4432" i="3" s="1"/>
  <c r="O4431" i="3"/>
  <c r="P4431" i="3" s="1"/>
  <c r="N4431" i="3"/>
  <c r="M4431" i="3"/>
  <c r="N4430" i="3"/>
  <c r="M4430" i="3"/>
  <c r="O4430" i="3" s="1"/>
  <c r="P4430" i="3" s="1"/>
  <c r="O4429" i="3"/>
  <c r="P4429" i="3" s="1"/>
  <c r="N4429" i="3"/>
  <c r="M4429" i="3"/>
  <c r="N4428" i="3"/>
  <c r="M4428" i="3"/>
  <c r="O4428" i="3" s="1"/>
  <c r="P4428" i="3" s="1"/>
  <c r="O4427" i="3"/>
  <c r="P4427" i="3" s="1"/>
  <c r="N4427" i="3"/>
  <c r="M4427" i="3"/>
  <c r="N4426" i="3"/>
  <c r="M4426" i="3"/>
  <c r="O4426" i="3" s="1"/>
  <c r="P4426" i="3" s="1"/>
  <c r="O4425" i="3"/>
  <c r="P4425" i="3" s="1"/>
  <c r="N4425" i="3"/>
  <c r="M4425" i="3"/>
  <c r="N4424" i="3"/>
  <c r="M4424" i="3"/>
  <c r="O4424" i="3" s="1"/>
  <c r="P4424" i="3" s="1"/>
  <c r="O4423" i="3"/>
  <c r="P4423" i="3" s="1"/>
  <c r="N4423" i="3"/>
  <c r="M4423" i="3"/>
  <c r="N4422" i="3"/>
  <c r="M4422" i="3"/>
  <c r="O4422" i="3" s="1"/>
  <c r="P4422" i="3" s="1"/>
  <c r="O4421" i="3"/>
  <c r="P4421" i="3" s="1"/>
  <c r="N4421" i="3"/>
  <c r="M4421" i="3"/>
  <c r="N4420" i="3"/>
  <c r="M4420" i="3"/>
  <c r="O4420" i="3" s="1"/>
  <c r="P4420" i="3" s="1"/>
  <c r="O4419" i="3"/>
  <c r="P4419" i="3" s="1"/>
  <c r="N4419" i="3"/>
  <c r="M4419" i="3"/>
  <c r="N4418" i="3"/>
  <c r="M4418" i="3"/>
  <c r="O4418" i="3" s="1"/>
  <c r="P4418" i="3" s="1"/>
  <c r="O4417" i="3"/>
  <c r="P4417" i="3" s="1"/>
  <c r="N4417" i="3"/>
  <c r="M4417" i="3"/>
  <c r="N4416" i="3"/>
  <c r="M4416" i="3"/>
  <c r="O4416" i="3" s="1"/>
  <c r="P4416" i="3" s="1"/>
  <c r="O4415" i="3"/>
  <c r="P4415" i="3" s="1"/>
  <c r="N4415" i="3"/>
  <c r="M4415" i="3"/>
  <c r="N4414" i="3"/>
  <c r="M4414" i="3"/>
  <c r="O4414" i="3" s="1"/>
  <c r="P4414" i="3" s="1"/>
  <c r="O4413" i="3"/>
  <c r="P4413" i="3" s="1"/>
  <c r="N4413" i="3"/>
  <c r="M4413" i="3"/>
  <c r="N4412" i="3"/>
  <c r="M4412" i="3"/>
  <c r="O4412" i="3" s="1"/>
  <c r="P4412" i="3" s="1"/>
  <c r="O4411" i="3"/>
  <c r="P4411" i="3" s="1"/>
  <c r="N4411" i="3"/>
  <c r="M4411" i="3"/>
  <c r="N4410" i="3"/>
  <c r="M4410" i="3"/>
  <c r="O4410" i="3" s="1"/>
  <c r="P4410" i="3" s="1"/>
  <c r="O4409" i="3"/>
  <c r="P4409" i="3" s="1"/>
  <c r="N4409" i="3"/>
  <c r="M4409" i="3"/>
  <c r="N4408" i="3"/>
  <c r="M4408" i="3"/>
  <c r="O4408" i="3" s="1"/>
  <c r="P4408" i="3" s="1"/>
  <c r="O4407" i="3"/>
  <c r="P4407" i="3" s="1"/>
  <c r="N4407" i="3"/>
  <c r="M4407" i="3"/>
  <c r="N4406" i="3"/>
  <c r="M4406" i="3"/>
  <c r="O4406" i="3" s="1"/>
  <c r="P4406" i="3" s="1"/>
  <c r="O4405" i="3"/>
  <c r="P4405" i="3" s="1"/>
  <c r="N4405" i="3"/>
  <c r="M4405" i="3"/>
  <c r="N4404" i="3"/>
  <c r="M4404" i="3"/>
  <c r="O4404" i="3" s="1"/>
  <c r="P4404" i="3" s="1"/>
  <c r="O4403" i="3"/>
  <c r="P4403" i="3" s="1"/>
  <c r="N4403" i="3"/>
  <c r="M4403" i="3"/>
  <c r="N4402" i="3"/>
  <c r="M4402" i="3"/>
  <c r="O4402" i="3" s="1"/>
  <c r="P4402" i="3" s="1"/>
  <c r="O4401" i="3"/>
  <c r="P4401" i="3" s="1"/>
  <c r="N4401" i="3"/>
  <c r="M4401" i="3"/>
  <c r="N4400" i="3"/>
  <c r="M4400" i="3"/>
  <c r="O4400" i="3" s="1"/>
  <c r="P4400" i="3" s="1"/>
  <c r="O4399" i="3"/>
  <c r="P4399" i="3" s="1"/>
  <c r="N4399" i="3"/>
  <c r="M4399" i="3"/>
  <c r="N4398" i="3"/>
  <c r="M4398" i="3"/>
  <c r="O4398" i="3" s="1"/>
  <c r="P4398" i="3" s="1"/>
  <c r="O4397" i="3"/>
  <c r="P4397" i="3" s="1"/>
  <c r="N4397" i="3"/>
  <c r="M4397" i="3"/>
  <c r="N4396" i="3"/>
  <c r="M4396" i="3"/>
  <c r="O4396" i="3" s="1"/>
  <c r="P4396" i="3" s="1"/>
  <c r="O4395" i="3"/>
  <c r="P4395" i="3" s="1"/>
  <c r="N4395" i="3"/>
  <c r="M4395" i="3"/>
  <c r="N4394" i="3"/>
  <c r="M4394" i="3"/>
  <c r="O4394" i="3" s="1"/>
  <c r="P4394" i="3" s="1"/>
  <c r="O4393" i="3"/>
  <c r="P4393" i="3" s="1"/>
  <c r="N4393" i="3"/>
  <c r="M4393" i="3"/>
  <c r="N4392" i="3"/>
  <c r="M4392" i="3"/>
  <c r="O4392" i="3" s="1"/>
  <c r="P4392" i="3" s="1"/>
  <c r="O4391" i="3"/>
  <c r="P4391" i="3" s="1"/>
  <c r="N4391" i="3"/>
  <c r="M4391" i="3"/>
  <c r="N4390" i="3"/>
  <c r="M4390" i="3"/>
  <c r="O4390" i="3" s="1"/>
  <c r="P4390" i="3" s="1"/>
  <c r="O4389" i="3"/>
  <c r="P4389" i="3" s="1"/>
  <c r="N4389" i="3"/>
  <c r="M4389" i="3"/>
  <c r="N4388" i="3"/>
  <c r="M4388" i="3"/>
  <c r="O4388" i="3" s="1"/>
  <c r="P4388" i="3" s="1"/>
  <c r="O4387" i="3"/>
  <c r="P4387" i="3" s="1"/>
  <c r="N4387" i="3"/>
  <c r="M4387" i="3"/>
  <c r="N4386" i="3"/>
  <c r="M4386" i="3"/>
  <c r="O4386" i="3" s="1"/>
  <c r="P4386" i="3" s="1"/>
  <c r="O4385" i="3"/>
  <c r="P4385" i="3" s="1"/>
  <c r="N4385" i="3"/>
  <c r="M4385" i="3"/>
  <c r="N4384" i="3"/>
  <c r="M4384" i="3"/>
  <c r="O4384" i="3" s="1"/>
  <c r="P4384" i="3" s="1"/>
  <c r="O4383" i="3"/>
  <c r="P4383" i="3" s="1"/>
  <c r="N4383" i="3"/>
  <c r="M4383" i="3"/>
  <c r="N4382" i="3"/>
  <c r="M4382" i="3"/>
  <c r="O4382" i="3" s="1"/>
  <c r="P4382" i="3" s="1"/>
  <c r="O4381" i="3"/>
  <c r="P4381" i="3" s="1"/>
  <c r="N4381" i="3"/>
  <c r="M4381" i="3"/>
  <c r="N4380" i="3"/>
  <c r="M4380" i="3"/>
  <c r="O4380" i="3" s="1"/>
  <c r="P4380" i="3" s="1"/>
  <c r="O4379" i="3"/>
  <c r="P4379" i="3" s="1"/>
  <c r="N4379" i="3"/>
  <c r="M4379" i="3"/>
  <c r="N4378" i="3"/>
  <c r="M4378" i="3"/>
  <c r="O4378" i="3" s="1"/>
  <c r="P4378" i="3" s="1"/>
  <c r="O4377" i="3"/>
  <c r="P4377" i="3" s="1"/>
  <c r="N4377" i="3"/>
  <c r="M4377" i="3"/>
  <c r="N4376" i="3"/>
  <c r="M4376" i="3"/>
  <c r="O4376" i="3" s="1"/>
  <c r="P4376" i="3" s="1"/>
  <c r="O4375" i="3"/>
  <c r="P4375" i="3" s="1"/>
  <c r="N4375" i="3"/>
  <c r="M4375" i="3"/>
  <c r="N4374" i="3"/>
  <c r="M4374" i="3"/>
  <c r="O4374" i="3" s="1"/>
  <c r="P4374" i="3" s="1"/>
  <c r="O4373" i="3"/>
  <c r="P4373" i="3" s="1"/>
  <c r="N4373" i="3"/>
  <c r="M4373" i="3"/>
  <c r="N4372" i="3"/>
  <c r="M4372" i="3"/>
  <c r="O4372" i="3" s="1"/>
  <c r="P4372" i="3" s="1"/>
  <c r="O4371" i="3"/>
  <c r="P4371" i="3" s="1"/>
  <c r="N4371" i="3"/>
  <c r="M4371" i="3"/>
  <c r="N4370" i="3"/>
  <c r="M4370" i="3"/>
  <c r="O4370" i="3" s="1"/>
  <c r="P4370" i="3" s="1"/>
  <c r="O4369" i="3"/>
  <c r="P4369" i="3" s="1"/>
  <c r="N4369" i="3"/>
  <c r="M4369" i="3"/>
  <c r="N4368" i="3"/>
  <c r="M4368" i="3"/>
  <c r="O4368" i="3" s="1"/>
  <c r="P4368" i="3" s="1"/>
  <c r="O4367" i="3"/>
  <c r="P4367" i="3" s="1"/>
  <c r="N4367" i="3"/>
  <c r="M4367" i="3"/>
  <c r="N4366" i="3"/>
  <c r="M4366" i="3"/>
  <c r="O4366" i="3" s="1"/>
  <c r="P4366" i="3" s="1"/>
  <c r="O4365" i="3"/>
  <c r="P4365" i="3" s="1"/>
  <c r="N4365" i="3"/>
  <c r="M4365" i="3"/>
  <c r="N4364" i="3"/>
  <c r="M4364" i="3"/>
  <c r="O4364" i="3" s="1"/>
  <c r="P4364" i="3" s="1"/>
  <c r="P4363" i="3"/>
  <c r="O4363" i="3"/>
  <c r="N4363" i="3"/>
  <c r="M4363" i="3"/>
  <c r="P4362" i="3"/>
  <c r="N4362" i="3"/>
  <c r="M4362" i="3"/>
  <c r="O4362" i="3" s="1"/>
  <c r="N4361" i="3"/>
  <c r="M4361" i="3"/>
  <c r="O4361" i="3" s="1"/>
  <c r="P4361" i="3" s="1"/>
  <c r="O4360" i="3"/>
  <c r="P4360" i="3" s="1"/>
  <c r="N4360" i="3"/>
  <c r="M4360" i="3"/>
  <c r="N4359" i="3"/>
  <c r="M4359" i="3"/>
  <c r="O4359" i="3" s="1"/>
  <c r="P4359" i="3" s="1"/>
  <c r="O4358" i="3"/>
  <c r="P4358" i="3" s="1"/>
  <c r="N4358" i="3"/>
  <c r="M4358" i="3"/>
  <c r="N4357" i="3"/>
  <c r="M4357" i="3"/>
  <c r="O4357" i="3" s="1"/>
  <c r="P4357" i="3" s="1"/>
  <c r="O4356" i="3"/>
  <c r="P4356" i="3" s="1"/>
  <c r="N4356" i="3"/>
  <c r="M4356" i="3"/>
  <c r="N4355" i="3"/>
  <c r="M4355" i="3"/>
  <c r="O4355" i="3" s="1"/>
  <c r="P4355" i="3" s="1"/>
  <c r="O4354" i="3"/>
  <c r="P4354" i="3" s="1"/>
  <c r="N4354" i="3"/>
  <c r="M4354" i="3"/>
  <c r="N4353" i="3"/>
  <c r="M4353" i="3"/>
  <c r="O4353" i="3" s="1"/>
  <c r="P4353" i="3" s="1"/>
  <c r="O4352" i="3"/>
  <c r="P4352" i="3" s="1"/>
  <c r="N4352" i="3"/>
  <c r="M4352" i="3"/>
  <c r="N4351" i="3"/>
  <c r="M4351" i="3"/>
  <c r="O4351" i="3" s="1"/>
  <c r="P4351" i="3" s="1"/>
  <c r="O4350" i="3"/>
  <c r="P4350" i="3" s="1"/>
  <c r="N4350" i="3"/>
  <c r="M4350" i="3"/>
  <c r="N4349" i="3"/>
  <c r="M4349" i="3"/>
  <c r="O4349" i="3" s="1"/>
  <c r="P4349" i="3" s="1"/>
  <c r="O4348" i="3"/>
  <c r="P4348" i="3" s="1"/>
  <c r="N4348" i="3"/>
  <c r="M4348" i="3"/>
  <c r="N4347" i="3"/>
  <c r="M4347" i="3"/>
  <c r="O4347" i="3" s="1"/>
  <c r="P4347" i="3" s="1"/>
  <c r="O4346" i="3"/>
  <c r="P4346" i="3" s="1"/>
  <c r="N4346" i="3"/>
  <c r="M4346" i="3"/>
  <c r="N4345" i="3"/>
  <c r="M4345" i="3"/>
  <c r="O4345" i="3" s="1"/>
  <c r="P4345" i="3" s="1"/>
  <c r="O4344" i="3"/>
  <c r="P4344" i="3" s="1"/>
  <c r="N4344" i="3"/>
  <c r="M4344" i="3"/>
  <c r="N4343" i="3"/>
  <c r="M4343" i="3"/>
  <c r="O4343" i="3" s="1"/>
  <c r="P4343" i="3" s="1"/>
  <c r="O4342" i="3"/>
  <c r="P4342" i="3" s="1"/>
  <c r="N4342" i="3"/>
  <c r="M4342" i="3"/>
  <c r="N4341" i="3"/>
  <c r="M4341" i="3"/>
  <c r="O4341" i="3" s="1"/>
  <c r="P4341" i="3" s="1"/>
  <c r="O4340" i="3"/>
  <c r="P4340" i="3" s="1"/>
  <c r="N4340" i="3"/>
  <c r="M4340" i="3"/>
  <c r="N4339" i="3"/>
  <c r="M4339" i="3"/>
  <c r="O4339" i="3" s="1"/>
  <c r="P4339" i="3" s="1"/>
  <c r="O4338" i="3"/>
  <c r="P4338" i="3" s="1"/>
  <c r="N4338" i="3"/>
  <c r="M4338" i="3"/>
  <c r="N4337" i="3"/>
  <c r="M4337" i="3"/>
  <c r="O4337" i="3" s="1"/>
  <c r="P4337" i="3" s="1"/>
  <c r="O4336" i="3"/>
  <c r="P4336" i="3" s="1"/>
  <c r="N4336" i="3"/>
  <c r="M4336" i="3"/>
  <c r="N4335" i="3"/>
  <c r="M4335" i="3"/>
  <c r="O4335" i="3" s="1"/>
  <c r="P4335" i="3" s="1"/>
  <c r="O4334" i="3"/>
  <c r="P4334" i="3" s="1"/>
  <c r="N4334" i="3"/>
  <c r="M4334" i="3"/>
  <c r="N4333" i="3"/>
  <c r="M4333" i="3"/>
  <c r="O4333" i="3" s="1"/>
  <c r="P4333" i="3" s="1"/>
  <c r="O4332" i="3"/>
  <c r="P4332" i="3" s="1"/>
  <c r="N4332" i="3"/>
  <c r="M4332" i="3"/>
  <c r="N4331" i="3"/>
  <c r="M4331" i="3"/>
  <c r="O4331" i="3" s="1"/>
  <c r="P4331" i="3" s="1"/>
  <c r="O4330" i="3"/>
  <c r="P4330" i="3" s="1"/>
  <c r="N4330" i="3"/>
  <c r="M4330" i="3"/>
  <c r="N4329" i="3"/>
  <c r="M4329" i="3"/>
  <c r="O4329" i="3" s="1"/>
  <c r="P4329" i="3" s="1"/>
  <c r="O4328" i="3"/>
  <c r="P4328" i="3" s="1"/>
  <c r="N4328" i="3"/>
  <c r="M4328" i="3"/>
  <c r="N4327" i="3"/>
  <c r="M4327" i="3"/>
  <c r="O4327" i="3" s="1"/>
  <c r="P4327" i="3" s="1"/>
  <c r="O4326" i="3"/>
  <c r="P4326" i="3" s="1"/>
  <c r="N4326" i="3"/>
  <c r="M4326" i="3"/>
  <c r="N4325" i="3"/>
  <c r="M4325" i="3"/>
  <c r="O4325" i="3" s="1"/>
  <c r="P4325" i="3" s="1"/>
  <c r="O4324" i="3"/>
  <c r="P4324" i="3" s="1"/>
  <c r="N4324" i="3"/>
  <c r="M4324" i="3"/>
  <c r="N4323" i="3"/>
  <c r="M4323" i="3"/>
  <c r="O4323" i="3" s="1"/>
  <c r="P4323" i="3" s="1"/>
  <c r="O4322" i="3"/>
  <c r="P4322" i="3" s="1"/>
  <c r="N4322" i="3"/>
  <c r="M4322" i="3"/>
  <c r="N4321" i="3"/>
  <c r="M4321" i="3"/>
  <c r="O4321" i="3" s="1"/>
  <c r="P4321" i="3" s="1"/>
  <c r="O4320" i="3"/>
  <c r="P4320" i="3" s="1"/>
  <c r="N4320" i="3"/>
  <c r="M4320" i="3"/>
  <c r="N4319" i="3"/>
  <c r="M4319" i="3"/>
  <c r="O4319" i="3" s="1"/>
  <c r="P4319" i="3" s="1"/>
  <c r="O4318" i="3"/>
  <c r="P4318" i="3" s="1"/>
  <c r="N4318" i="3"/>
  <c r="M4318" i="3"/>
  <c r="N4317" i="3"/>
  <c r="M4317" i="3"/>
  <c r="O4317" i="3" s="1"/>
  <c r="P4317" i="3" s="1"/>
  <c r="O4316" i="3"/>
  <c r="P4316" i="3" s="1"/>
  <c r="N4316" i="3"/>
  <c r="M4316" i="3"/>
  <c r="N4315" i="3"/>
  <c r="M4315" i="3"/>
  <c r="O4315" i="3" s="1"/>
  <c r="P4315" i="3" s="1"/>
  <c r="O4314" i="3"/>
  <c r="P4314" i="3" s="1"/>
  <c r="N4314" i="3"/>
  <c r="M4314" i="3"/>
  <c r="N4313" i="3"/>
  <c r="M4313" i="3"/>
  <c r="O4313" i="3" s="1"/>
  <c r="P4313" i="3" s="1"/>
  <c r="O4312" i="3"/>
  <c r="P4312" i="3" s="1"/>
  <c r="N4312" i="3"/>
  <c r="M4312" i="3"/>
  <c r="N4311" i="3"/>
  <c r="M4311" i="3"/>
  <c r="O4311" i="3" s="1"/>
  <c r="P4311" i="3" s="1"/>
  <c r="O4310" i="3"/>
  <c r="P4310" i="3" s="1"/>
  <c r="N4310" i="3"/>
  <c r="M4310" i="3"/>
  <c r="N4309" i="3"/>
  <c r="M4309" i="3"/>
  <c r="O4309" i="3" s="1"/>
  <c r="P4309" i="3" s="1"/>
  <c r="O4308" i="3"/>
  <c r="P4308" i="3" s="1"/>
  <c r="N4308" i="3"/>
  <c r="M4308" i="3"/>
  <c r="N4307" i="3"/>
  <c r="M4307" i="3"/>
  <c r="O4307" i="3" s="1"/>
  <c r="P4307" i="3" s="1"/>
  <c r="O4306" i="3"/>
  <c r="P4306" i="3" s="1"/>
  <c r="N4306" i="3"/>
  <c r="M4306" i="3"/>
  <c r="N4305" i="3"/>
  <c r="M4305" i="3"/>
  <c r="O4305" i="3" s="1"/>
  <c r="P4305" i="3" s="1"/>
  <c r="O4304" i="3"/>
  <c r="P4304" i="3" s="1"/>
  <c r="N4304" i="3"/>
  <c r="M4304" i="3"/>
  <c r="N4303" i="3"/>
  <c r="M4303" i="3"/>
  <c r="O4303" i="3" s="1"/>
  <c r="P4303" i="3" s="1"/>
  <c r="O4302" i="3"/>
  <c r="P4302" i="3" s="1"/>
  <c r="N4302" i="3"/>
  <c r="M4302" i="3"/>
  <c r="N4301" i="3"/>
  <c r="M4301" i="3"/>
  <c r="O4301" i="3" s="1"/>
  <c r="P4301" i="3" s="1"/>
  <c r="O4300" i="3"/>
  <c r="P4300" i="3" s="1"/>
  <c r="N4300" i="3"/>
  <c r="M4300" i="3"/>
  <c r="N4299" i="3"/>
  <c r="M4299" i="3"/>
  <c r="O4299" i="3" s="1"/>
  <c r="P4299" i="3" s="1"/>
  <c r="O4298" i="3"/>
  <c r="P4298" i="3" s="1"/>
  <c r="N4298" i="3"/>
  <c r="M4298" i="3"/>
  <c r="N4297" i="3"/>
  <c r="M4297" i="3"/>
  <c r="O4297" i="3" s="1"/>
  <c r="P4297" i="3" s="1"/>
  <c r="O4296" i="3"/>
  <c r="P4296" i="3" s="1"/>
  <c r="N4296" i="3"/>
  <c r="M4296" i="3"/>
  <c r="N4295" i="3"/>
  <c r="M4295" i="3"/>
  <c r="O4295" i="3" s="1"/>
  <c r="P4295" i="3" s="1"/>
  <c r="N4294" i="3"/>
  <c r="M4294" i="3"/>
  <c r="O4294" i="3" s="1"/>
  <c r="P4294" i="3" s="1"/>
  <c r="N4293" i="3"/>
  <c r="M4293" i="3"/>
  <c r="O4293" i="3" s="1"/>
  <c r="P4293" i="3" s="1"/>
  <c r="N4292" i="3"/>
  <c r="M4292" i="3"/>
  <c r="O4292" i="3" s="1"/>
  <c r="P4292" i="3" s="1"/>
  <c r="N4291" i="3"/>
  <c r="M4291" i="3"/>
  <c r="O4291" i="3" s="1"/>
  <c r="P4291" i="3" s="1"/>
  <c r="O4290" i="3"/>
  <c r="P4290" i="3" s="1"/>
  <c r="N4290" i="3"/>
  <c r="M4290" i="3"/>
  <c r="N4289" i="3"/>
  <c r="M4289" i="3"/>
  <c r="O4289" i="3" s="1"/>
  <c r="P4289" i="3" s="1"/>
  <c r="O4288" i="3"/>
  <c r="P4288" i="3" s="1"/>
  <c r="N4288" i="3"/>
  <c r="M4288" i="3"/>
  <c r="N4287" i="3"/>
  <c r="M4287" i="3"/>
  <c r="O4287" i="3" s="1"/>
  <c r="P4287" i="3" s="1"/>
  <c r="N4286" i="3"/>
  <c r="M4286" i="3"/>
  <c r="O4286" i="3" s="1"/>
  <c r="P4286" i="3" s="1"/>
  <c r="N4285" i="3"/>
  <c r="M4285" i="3"/>
  <c r="O4285" i="3" s="1"/>
  <c r="P4285" i="3" s="1"/>
  <c r="O4284" i="3"/>
  <c r="P4284" i="3" s="1"/>
  <c r="N4284" i="3"/>
  <c r="M4284" i="3"/>
  <c r="N4283" i="3"/>
  <c r="M4283" i="3"/>
  <c r="O4283" i="3" s="1"/>
  <c r="P4283" i="3" s="1"/>
  <c r="O4282" i="3"/>
  <c r="P4282" i="3" s="1"/>
  <c r="N4282" i="3"/>
  <c r="M4282" i="3"/>
  <c r="N4281" i="3"/>
  <c r="M4281" i="3"/>
  <c r="O4281" i="3" s="1"/>
  <c r="P4281" i="3" s="1"/>
  <c r="N4280" i="3"/>
  <c r="M4280" i="3"/>
  <c r="O4280" i="3" s="1"/>
  <c r="P4280" i="3" s="1"/>
  <c r="N4279" i="3"/>
  <c r="M4279" i="3"/>
  <c r="O4279" i="3" s="1"/>
  <c r="P4279" i="3" s="1"/>
  <c r="N4278" i="3"/>
  <c r="M4278" i="3"/>
  <c r="O4278" i="3" s="1"/>
  <c r="P4278" i="3" s="1"/>
  <c r="N4277" i="3"/>
  <c r="M4277" i="3"/>
  <c r="O4277" i="3" s="1"/>
  <c r="P4277" i="3" s="1"/>
  <c r="N4276" i="3"/>
  <c r="M4276" i="3"/>
  <c r="O4276" i="3" s="1"/>
  <c r="P4276" i="3" s="1"/>
  <c r="N4275" i="3"/>
  <c r="M4275" i="3"/>
  <c r="O4275" i="3" s="1"/>
  <c r="P4275" i="3" s="1"/>
  <c r="O4274" i="3"/>
  <c r="P4274" i="3" s="1"/>
  <c r="N4274" i="3"/>
  <c r="M4274" i="3"/>
  <c r="N4273" i="3"/>
  <c r="M4273" i="3"/>
  <c r="O4273" i="3" s="1"/>
  <c r="P4273" i="3" s="1"/>
  <c r="N4272" i="3"/>
  <c r="M4272" i="3"/>
  <c r="O4272" i="3" s="1"/>
  <c r="P4272" i="3" s="1"/>
  <c r="N4271" i="3"/>
  <c r="M4271" i="3"/>
  <c r="O4271" i="3" s="1"/>
  <c r="P4271" i="3" s="1"/>
  <c r="O4270" i="3"/>
  <c r="P4270" i="3" s="1"/>
  <c r="N4270" i="3"/>
  <c r="M4270" i="3"/>
  <c r="O4269" i="3"/>
  <c r="P4269" i="3" s="1"/>
  <c r="N4269" i="3"/>
  <c r="M4269" i="3"/>
  <c r="N4268" i="3"/>
  <c r="M4268" i="3"/>
  <c r="O4268" i="3" s="1"/>
  <c r="P4268" i="3" s="1"/>
  <c r="O4267" i="3"/>
  <c r="P4267" i="3" s="1"/>
  <c r="N4267" i="3"/>
  <c r="M4267" i="3"/>
  <c r="O4266" i="3"/>
  <c r="P4266" i="3" s="1"/>
  <c r="N4266" i="3"/>
  <c r="M4266" i="3"/>
  <c r="N4265" i="3"/>
  <c r="M4265" i="3"/>
  <c r="O4265" i="3" s="1"/>
  <c r="P4265" i="3" s="1"/>
  <c r="N4264" i="3"/>
  <c r="M4264" i="3"/>
  <c r="O4264" i="3" s="1"/>
  <c r="P4264" i="3" s="1"/>
  <c r="N4263" i="3"/>
  <c r="M4263" i="3"/>
  <c r="O4263" i="3" s="1"/>
  <c r="P4263" i="3" s="1"/>
  <c r="O4262" i="3"/>
  <c r="P4262" i="3" s="1"/>
  <c r="N4262" i="3"/>
  <c r="M4262" i="3"/>
  <c r="N4261" i="3"/>
  <c r="O4261" i="3" s="1"/>
  <c r="P4261" i="3" s="1"/>
  <c r="M4261" i="3"/>
  <c r="N4260" i="3"/>
  <c r="M4260" i="3"/>
  <c r="O4260" i="3" s="1"/>
  <c r="P4260" i="3" s="1"/>
  <c r="O4259" i="3"/>
  <c r="P4259" i="3" s="1"/>
  <c r="N4259" i="3"/>
  <c r="M4259" i="3"/>
  <c r="O4258" i="3"/>
  <c r="P4258" i="3" s="1"/>
  <c r="N4258" i="3"/>
  <c r="M4258" i="3"/>
  <c r="N4257" i="3"/>
  <c r="M4257" i="3"/>
  <c r="O4257" i="3" s="1"/>
  <c r="P4257" i="3" s="1"/>
  <c r="N4256" i="3"/>
  <c r="M4256" i="3"/>
  <c r="O4256" i="3" s="1"/>
  <c r="P4256" i="3" s="1"/>
  <c r="N4255" i="3"/>
  <c r="M4255" i="3"/>
  <c r="O4255" i="3" s="1"/>
  <c r="P4255" i="3" s="1"/>
  <c r="O4254" i="3"/>
  <c r="P4254" i="3" s="1"/>
  <c r="N4254" i="3"/>
  <c r="M4254" i="3"/>
  <c r="N4253" i="3"/>
  <c r="O4253" i="3" s="1"/>
  <c r="P4253" i="3" s="1"/>
  <c r="M4253" i="3"/>
  <c r="N4252" i="3"/>
  <c r="M4252" i="3"/>
  <c r="O4252" i="3" s="1"/>
  <c r="P4252" i="3" s="1"/>
  <c r="O4251" i="3"/>
  <c r="P4251" i="3" s="1"/>
  <c r="N4251" i="3"/>
  <c r="M4251" i="3"/>
  <c r="O4250" i="3"/>
  <c r="P4250" i="3" s="1"/>
  <c r="N4250" i="3"/>
  <c r="M4250" i="3"/>
  <c r="N4249" i="3"/>
  <c r="M4249" i="3"/>
  <c r="N4248" i="3"/>
  <c r="M4248" i="3"/>
  <c r="O4248" i="3" s="1"/>
  <c r="P4248" i="3" s="1"/>
  <c r="N4247" i="3"/>
  <c r="M4247" i="3"/>
  <c r="O4247" i="3" s="1"/>
  <c r="P4247" i="3" s="1"/>
  <c r="O4246" i="3"/>
  <c r="P4246" i="3" s="1"/>
  <c r="N4246" i="3"/>
  <c r="M4246" i="3"/>
  <c r="N4245" i="3"/>
  <c r="O4245" i="3" s="1"/>
  <c r="P4245" i="3" s="1"/>
  <c r="M4245" i="3"/>
  <c r="N4244" i="3"/>
  <c r="M4244" i="3"/>
  <c r="O4244" i="3" s="1"/>
  <c r="P4244" i="3" s="1"/>
  <c r="O4243" i="3"/>
  <c r="P4243" i="3" s="1"/>
  <c r="N4243" i="3"/>
  <c r="M4243" i="3"/>
  <c r="O4242" i="3"/>
  <c r="P4242" i="3" s="1"/>
  <c r="N4242" i="3"/>
  <c r="M4242" i="3"/>
  <c r="N4241" i="3"/>
  <c r="M4241" i="3"/>
  <c r="N4240" i="3"/>
  <c r="M4240" i="3"/>
  <c r="O4240" i="3" s="1"/>
  <c r="P4240" i="3" s="1"/>
  <c r="N4239" i="3"/>
  <c r="M4239" i="3"/>
  <c r="O4239" i="3" s="1"/>
  <c r="P4239" i="3" s="1"/>
  <c r="N4238" i="3"/>
  <c r="O4238" i="3" s="1"/>
  <c r="P4238" i="3" s="1"/>
  <c r="M4238" i="3"/>
  <c r="N4237" i="3"/>
  <c r="O4237" i="3" s="1"/>
  <c r="P4237" i="3" s="1"/>
  <c r="M4237" i="3"/>
  <c r="N4236" i="3"/>
  <c r="M4236" i="3"/>
  <c r="O4236" i="3" s="1"/>
  <c r="P4236" i="3" s="1"/>
  <c r="O4235" i="3"/>
  <c r="P4235" i="3" s="1"/>
  <c r="N4235" i="3"/>
  <c r="M4235" i="3"/>
  <c r="O4234" i="3"/>
  <c r="P4234" i="3" s="1"/>
  <c r="N4234" i="3"/>
  <c r="M4234" i="3"/>
  <c r="N4233" i="3"/>
  <c r="M4233" i="3"/>
  <c r="N4232" i="3"/>
  <c r="M4232" i="3"/>
  <c r="O4232" i="3" s="1"/>
  <c r="P4232" i="3" s="1"/>
  <c r="N4231" i="3"/>
  <c r="M4231" i="3"/>
  <c r="O4231" i="3" s="1"/>
  <c r="P4231" i="3" s="1"/>
  <c r="N4230" i="3"/>
  <c r="O4230" i="3" s="1"/>
  <c r="P4230" i="3" s="1"/>
  <c r="M4230" i="3"/>
  <c r="N4229" i="3"/>
  <c r="O4229" i="3" s="1"/>
  <c r="P4229" i="3" s="1"/>
  <c r="M4229" i="3"/>
  <c r="N4228" i="3"/>
  <c r="M4228" i="3"/>
  <c r="O4228" i="3" s="1"/>
  <c r="P4228" i="3" s="1"/>
  <c r="N4227" i="3"/>
  <c r="M4227" i="3"/>
  <c r="O4227" i="3" s="1"/>
  <c r="P4227" i="3" s="1"/>
  <c r="O4226" i="3"/>
  <c r="P4226" i="3" s="1"/>
  <c r="N4226" i="3"/>
  <c r="M4226" i="3"/>
  <c r="N4225" i="3"/>
  <c r="M4225" i="3"/>
  <c r="O4225" i="3" s="1"/>
  <c r="P4225" i="3" s="1"/>
  <c r="N4224" i="3"/>
  <c r="M4224" i="3"/>
  <c r="O4224" i="3" s="1"/>
  <c r="P4224" i="3" s="1"/>
  <c r="N4223" i="3"/>
  <c r="M4223" i="3"/>
  <c r="O4223" i="3" s="1"/>
  <c r="P4223" i="3" s="1"/>
  <c r="O4222" i="3"/>
  <c r="P4222" i="3" s="1"/>
  <c r="N4222" i="3"/>
  <c r="M4222" i="3"/>
  <c r="O4221" i="3"/>
  <c r="P4221" i="3" s="1"/>
  <c r="N4221" i="3"/>
  <c r="M4221" i="3"/>
  <c r="N4220" i="3"/>
  <c r="M4220" i="3"/>
  <c r="N4219" i="3"/>
  <c r="M4219" i="3"/>
  <c r="N4218" i="3"/>
  <c r="M4218" i="3"/>
  <c r="O4218" i="3" s="1"/>
  <c r="P4218" i="3" s="1"/>
  <c r="N4217" i="3"/>
  <c r="M4217" i="3"/>
  <c r="O4217" i="3" s="1"/>
  <c r="P4217" i="3" s="1"/>
  <c r="N4216" i="3"/>
  <c r="M4216" i="3"/>
  <c r="O4216" i="3" s="1"/>
  <c r="P4216" i="3" s="1"/>
  <c r="N4215" i="3"/>
  <c r="M4215" i="3"/>
  <c r="O4215" i="3" s="1"/>
  <c r="P4215" i="3" s="1"/>
  <c r="N4214" i="3"/>
  <c r="M4214" i="3"/>
  <c r="O4214" i="3" s="1"/>
  <c r="P4214" i="3" s="1"/>
  <c r="P4213" i="3"/>
  <c r="N4213" i="3"/>
  <c r="M4213" i="3"/>
  <c r="O4213" i="3" s="1"/>
  <c r="N4212" i="3"/>
  <c r="M4212" i="3"/>
  <c r="O4212" i="3" s="1"/>
  <c r="P4212" i="3" s="1"/>
  <c r="P4211" i="3"/>
  <c r="N4211" i="3"/>
  <c r="M4211" i="3"/>
  <c r="O4211" i="3" s="1"/>
  <c r="N4210" i="3"/>
  <c r="M4210" i="3"/>
  <c r="O4210" i="3" s="1"/>
  <c r="P4210" i="3" s="1"/>
  <c r="P4209" i="3"/>
  <c r="N4209" i="3"/>
  <c r="M4209" i="3"/>
  <c r="O4209" i="3" s="1"/>
  <c r="N4208" i="3"/>
  <c r="M4208" i="3"/>
  <c r="O4208" i="3" s="1"/>
  <c r="P4208" i="3" s="1"/>
  <c r="N4207" i="3"/>
  <c r="M4207" i="3"/>
  <c r="N4206" i="3"/>
  <c r="M4206" i="3"/>
  <c r="O4206" i="3" s="1"/>
  <c r="P4206" i="3" s="1"/>
  <c r="N4205" i="3"/>
  <c r="M4205" i="3"/>
  <c r="N4204" i="3"/>
  <c r="M4204" i="3"/>
  <c r="O4204" i="3" s="1"/>
  <c r="P4204" i="3" s="1"/>
  <c r="N4203" i="3"/>
  <c r="M4203" i="3"/>
  <c r="N4202" i="3"/>
  <c r="M4202" i="3"/>
  <c r="O4202" i="3" s="1"/>
  <c r="P4202" i="3" s="1"/>
  <c r="N4201" i="3"/>
  <c r="M4201" i="3"/>
  <c r="O4201" i="3" s="1"/>
  <c r="P4201" i="3" s="1"/>
  <c r="N4200" i="3"/>
  <c r="M4200" i="3"/>
  <c r="O4200" i="3" s="1"/>
  <c r="P4200" i="3" s="1"/>
  <c r="N4199" i="3"/>
  <c r="M4199" i="3"/>
  <c r="O4199" i="3" s="1"/>
  <c r="P4199" i="3" s="1"/>
  <c r="N4198" i="3"/>
  <c r="M4198" i="3"/>
  <c r="O4198" i="3" s="1"/>
  <c r="P4198" i="3" s="1"/>
  <c r="P4197" i="3"/>
  <c r="N4197" i="3"/>
  <c r="M4197" i="3"/>
  <c r="O4197" i="3" s="1"/>
  <c r="N4196" i="3"/>
  <c r="M4196" i="3"/>
  <c r="O4196" i="3" s="1"/>
  <c r="P4196" i="3" s="1"/>
  <c r="P4195" i="3"/>
  <c r="N4195" i="3"/>
  <c r="M4195" i="3"/>
  <c r="O4195" i="3" s="1"/>
  <c r="N4194" i="3"/>
  <c r="M4194" i="3"/>
  <c r="O4194" i="3" s="1"/>
  <c r="P4194" i="3" s="1"/>
  <c r="P4193" i="3"/>
  <c r="N4193" i="3"/>
  <c r="M4193" i="3"/>
  <c r="O4193" i="3" s="1"/>
  <c r="N4192" i="3"/>
  <c r="M4192" i="3"/>
  <c r="O4192" i="3" s="1"/>
  <c r="P4192" i="3" s="1"/>
  <c r="N4191" i="3"/>
  <c r="M4191" i="3"/>
  <c r="N4190" i="3"/>
  <c r="M4190" i="3"/>
  <c r="O4190" i="3" s="1"/>
  <c r="P4190" i="3" s="1"/>
  <c r="N4189" i="3"/>
  <c r="M4189" i="3"/>
  <c r="N4188" i="3"/>
  <c r="M4188" i="3"/>
  <c r="O4188" i="3" s="1"/>
  <c r="P4188" i="3" s="1"/>
  <c r="N4187" i="3"/>
  <c r="M4187" i="3"/>
  <c r="N4186" i="3"/>
  <c r="M4186" i="3"/>
  <c r="O4186" i="3" s="1"/>
  <c r="P4186" i="3" s="1"/>
  <c r="N4185" i="3"/>
  <c r="M4185" i="3"/>
  <c r="O4185" i="3" s="1"/>
  <c r="P4185" i="3" s="1"/>
  <c r="N4184" i="3"/>
  <c r="M4184" i="3"/>
  <c r="O4184" i="3" s="1"/>
  <c r="P4184" i="3" s="1"/>
  <c r="N4183" i="3"/>
  <c r="M4183" i="3"/>
  <c r="O4183" i="3" s="1"/>
  <c r="P4183" i="3" s="1"/>
  <c r="N4182" i="3"/>
  <c r="M4182" i="3"/>
  <c r="O4182" i="3" s="1"/>
  <c r="P4182" i="3" s="1"/>
  <c r="N4181" i="3"/>
  <c r="M4181" i="3"/>
  <c r="O4181" i="3" s="1"/>
  <c r="P4181" i="3" s="1"/>
  <c r="N4180" i="3"/>
  <c r="M4180" i="3"/>
  <c r="O4180" i="3" s="1"/>
  <c r="P4180" i="3" s="1"/>
  <c r="P4179" i="3"/>
  <c r="N4179" i="3"/>
  <c r="M4179" i="3"/>
  <c r="O4179" i="3" s="1"/>
  <c r="N4178" i="3"/>
  <c r="M4178" i="3"/>
  <c r="O4178" i="3" s="1"/>
  <c r="P4178" i="3" s="1"/>
  <c r="P4177" i="3"/>
  <c r="N4177" i="3"/>
  <c r="M4177" i="3"/>
  <c r="O4177" i="3" s="1"/>
  <c r="N4176" i="3"/>
  <c r="M4176" i="3"/>
  <c r="O4176" i="3" s="1"/>
  <c r="P4176" i="3" s="1"/>
  <c r="N4175" i="3"/>
  <c r="M4175" i="3"/>
  <c r="N4174" i="3"/>
  <c r="M4174" i="3"/>
  <c r="O4174" i="3" s="1"/>
  <c r="P4174" i="3" s="1"/>
  <c r="N4173" i="3"/>
  <c r="M4173" i="3"/>
  <c r="N4172" i="3"/>
  <c r="M4172" i="3"/>
  <c r="O4172" i="3" s="1"/>
  <c r="P4172" i="3" s="1"/>
  <c r="N4171" i="3"/>
  <c r="M4171" i="3"/>
  <c r="N4170" i="3"/>
  <c r="M4170" i="3"/>
  <c r="O4170" i="3" s="1"/>
  <c r="P4170" i="3" s="1"/>
  <c r="N4169" i="3"/>
  <c r="M4169" i="3"/>
  <c r="O4169" i="3" s="1"/>
  <c r="P4169" i="3" s="1"/>
  <c r="N4168" i="3"/>
  <c r="M4168" i="3"/>
  <c r="O4168" i="3" s="1"/>
  <c r="P4168" i="3" s="1"/>
  <c r="N4167" i="3"/>
  <c r="M4167" i="3"/>
  <c r="O4167" i="3" s="1"/>
  <c r="P4167" i="3" s="1"/>
  <c r="N4166" i="3"/>
  <c r="M4166" i="3"/>
  <c r="O4166" i="3" s="1"/>
  <c r="P4166" i="3" s="1"/>
  <c r="N4165" i="3"/>
  <c r="M4165" i="3"/>
  <c r="O4165" i="3" s="1"/>
  <c r="P4165" i="3" s="1"/>
  <c r="N4164" i="3"/>
  <c r="M4164" i="3"/>
  <c r="O4164" i="3" s="1"/>
  <c r="P4164" i="3" s="1"/>
  <c r="P4163" i="3"/>
  <c r="N4163" i="3"/>
  <c r="M4163" i="3"/>
  <c r="O4163" i="3" s="1"/>
  <c r="N4162" i="3"/>
  <c r="M4162" i="3"/>
  <c r="O4162" i="3" s="1"/>
  <c r="P4162" i="3" s="1"/>
  <c r="P4161" i="3"/>
  <c r="N4161" i="3"/>
  <c r="M4161" i="3"/>
  <c r="O4161" i="3" s="1"/>
  <c r="N4160" i="3"/>
  <c r="M4160" i="3"/>
  <c r="O4160" i="3" s="1"/>
  <c r="P4160" i="3" s="1"/>
  <c r="N4159" i="3"/>
  <c r="M4159" i="3"/>
  <c r="N4158" i="3"/>
  <c r="M4158" i="3"/>
  <c r="O4158" i="3" s="1"/>
  <c r="P4158" i="3" s="1"/>
  <c r="N4157" i="3"/>
  <c r="M4157" i="3"/>
  <c r="N4156" i="3"/>
  <c r="M4156" i="3"/>
  <c r="O4156" i="3" s="1"/>
  <c r="P4156" i="3" s="1"/>
  <c r="N4155" i="3"/>
  <c r="M4155" i="3"/>
  <c r="N4154" i="3"/>
  <c r="M4154" i="3"/>
  <c r="O4154" i="3" s="1"/>
  <c r="P4154" i="3" s="1"/>
  <c r="N4153" i="3"/>
  <c r="M4153" i="3"/>
  <c r="O4153" i="3" s="1"/>
  <c r="P4153" i="3" s="1"/>
  <c r="N4152" i="3"/>
  <c r="M4152" i="3"/>
  <c r="O4152" i="3" s="1"/>
  <c r="P4152" i="3" s="1"/>
  <c r="N4151" i="3"/>
  <c r="M4151" i="3"/>
  <c r="O4151" i="3" s="1"/>
  <c r="P4151" i="3" s="1"/>
  <c r="N4150" i="3"/>
  <c r="M4150" i="3"/>
  <c r="O4150" i="3" s="1"/>
  <c r="P4150" i="3" s="1"/>
  <c r="N4149" i="3"/>
  <c r="M4149" i="3"/>
  <c r="O4149" i="3" s="1"/>
  <c r="P4149" i="3" s="1"/>
  <c r="N4148" i="3"/>
  <c r="M4148" i="3"/>
  <c r="O4148" i="3" s="1"/>
  <c r="P4148" i="3" s="1"/>
  <c r="P4147" i="3"/>
  <c r="N4147" i="3"/>
  <c r="M4147" i="3"/>
  <c r="O4147" i="3" s="1"/>
  <c r="N4146" i="3"/>
  <c r="M4146" i="3"/>
  <c r="O4146" i="3" s="1"/>
  <c r="P4146" i="3" s="1"/>
  <c r="P4145" i="3"/>
  <c r="N4145" i="3"/>
  <c r="M4145" i="3"/>
  <c r="O4145" i="3" s="1"/>
  <c r="N4144" i="3"/>
  <c r="M4144" i="3"/>
  <c r="O4144" i="3" s="1"/>
  <c r="P4144" i="3" s="1"/>
  <c r="N4143" i="3"/>
  <c r="M4143" i="3"/>
  <c r="N4142" i="3"/>
  <c r="M4142" i="3"/>
  <c r="O4142" i="3" s="1"/>
  <c r="P4142" i="3" s="1"/>
  <c r="N4141" i="3"/>
  <c r="M4141" i="3"/>
  <c r="N4140" i="3"/>
  <c r="M4140" i="3"/>
  <c r="O4140" i="3" s="1"/>
  <c r="P4140" i="3" s="1"/>
  <c r="N4139" i="3"/>
  <c r="M4139" i="3"/>
  <c r="N4138" i="3"/>
  <c r="M4138" i="3"/>
  <c r="O4138" i="3" s="1"/>
  <c r="P4138" i="3" s="1"/>
  <c r="N4137" i="3"/>
  <c r="M4137" i="3"/>
  <c r="O4137" i="3" s="1"/>
  <c r="P4137" i="3" s="1"/>
  <c r="N4136" i="3"/>
  <c r="M4136" i="3"/>
  <c r="O4136" i="3" s="1"/>
  <c r="P4136" i="3" s="1"/>
  <c r="N4135" i="3"/>
  <c r="M4135" i="3"/>
  <c r="O4135" i="3" s="1"/>
  <c r="P4135" i="3" s="1"/>
  <c r="N4134" i="3"/>
  <c r="M4134" i="3"/>
  <c r="O4134" i="3" s="1"/>
  <c r="P4134" i="3" s="1"/>
  <c r="N4133" i="3"/>
  <c r="M4133" i="3"/>
  <c r="O4133" i="3" s="1"/>
  <c r="P4133" i="3" s="1"/>
  <c r="N4132" i="3"/>
  <c r="M4132" i="3"/>
  <c r="O4132" i="3" s="1"/>
  <c r="P4132" i="3" s="1"/>
  <c r="P4131" i="3"/>
  <c r="N4131" i="3"/>
  <c r="M4131" i="3"/>
  <c r="O4131" i="3" s="1"/>
  <c r="N4130" i="3"/>
  <c r="M4130" i="3"/>
  <c r="O4130" i="3" s="1"/>
  <c r="P4130" i="3" s="1"/>
  <c r="P4129" i="3"/>
  <c r="N4129" i="3"/>
  <c r="M4129" i="3"/>
  <c r="O4129" i="3" s="1"/>
  <c r="N4128" i="3"/>
  <c r="M4128" i="3"/>
  <c r="O4128" i="3" s="1"/>
  <c r="P4128" i="3" s="1"/>
  <c r="N4127" i="3"/>
  <c r="M4127" i="3"/>
  <c r="N4126" i="3"/>
  <c r="M4126" i="3"/>
  <c r="O4126" i="3" s="1"/>
  <c r="P4126" i="3" s="1"/>
  <c r="N4125" i="3"/>
  <c r="M4125" i="3"/>
  <c r="N4124" i="3"/>
  <c r="M4124" i="3"/>
  <c r="O4124" i="3" s="1"/>
  <c r="P4124" i="3" s="1"/>
  <c r="N4123" i="3"/>
  <c r="M4123" i="3"/>
  <c r="N4122" i="3"/>
  <c r="M4122" i="3"/>
  <c r="O4122" i="3" s="1"/>
  <c r="P4122" i="3" s="1"/>
  <c r="N4121" i="3"/>
  <c r="M4121" i="3"/>
  <c r="O4121" i="3" s="1"/>
  <c r="P4121" i="3" s="1"/>
  <c r="N4120" i="3"/>
  <c r="M4120" i="3"/>
  <c r="O4120" i="3" s="1"/>
  <c r="P4120" i="3" s="1"/>
  <c r="N4119" i="3"/>
  <c r="M4119" i="3"/>
  <c r="O4119" i="3" s="1"/>
  <c r="P4119" i="3" s="1"/>
  <c r="N4118" i="3"/>
  <c r="M4118" i="3"/>
  <c r="O4118" i="3" s="1"/>
  <c r="P4118" i="3" s="1"/>
  <c r="P4117" i="3"/>
  <c r="N4117" i="3"/>
  <c r="M4117" i="3"/>
  <c r="O4117" i="3" s="1"/>
  <c r="N4116" i="3"/>
  <c r="M4116" i="3"/>
  <c r="O4116" i="3" s="1"/>
  <c r="P4116" i="3" s="1"/>
  <c r="P4115" i="3"/>
  <c r="N4115" i="3"/>
  <c r="M4115" i="3"/>
  <c r="O4115" i="3" s="1"/>
  <c r="N4114" i="3"/>
  <c r="M4114" i="3"/>
  <c r="O4114" i="3" s="1"/>
  <c r="P4114" i="3" s="1"/>
  <c r="P4113" i="3"/>
  <c r="N4113" i="3"/>
  <c r="M4113" i="3"/>
  <c r="O4113" i="3" s="1"/>
  <c r="N4112" i="3"/>
  <c r="M4112" i="3"/>
  <c r="O4112" i="3" s="1"/>
  <c r="P4112" i="3" s="1"/>
  <c r="N4111" i="3"/>
  <c r="M4111" i="3"/>
  <c r="N4110" i="3"/>
  <c r="M4110" i="3"/>
  <c r="O4110" i="3" s="1"/>
  <c r="P4110" i="3" s="1"/>
  <c r="N4109" i="3"/>
  <c r="M4109" i="3"/>
  <c r="N4108" i="3"/>
  <c r="M4108" i="3"/>
  <c r="O4108" i="3" s="1"/>
  <c r="P4108" i="3" s="1"/>
  <c r="N4107" i="3"/>
  <c r="M4107" i="3"/>
  <c r="N4106" i="3"/>
  <c r="M4106" i="3"/>
  <c r="O4106" i="3" s="1"/>
  <c r="P4106" i="3" s="1"/>
  <c r="N4105" i="3"/>
  <c r="M4105" i="3"/>
  <c r="O4105" i="3" s="1"/>
  <c r="P4105" i="3" s="1"/>
  <c r="N4104" i="3"/>
  <c r="M4104" i="3"/>
  <c r="O4104" i="3" s="1"/>
  <c r="P4104" i="3" s="1"/>
  <c r="N4103" i="3"/>
  <c r="M4103" i="3"/>
  <c r="O4103" i="3" s="1"/>
  <c r="P4103" i="3" s="1"/>
  <c r="N4102" i="3"/>
  <c r="M4102" i="3"/>
  <c r="O4102" i="3" s="1"/>
  <c r="P4102" i="3" s="1"/>
  <c r="P4101" i="3"/>
  <c r="N4101" i="3"/>
  <c r="M4101" i="3"/>
  <c r="O4101" i="3" s="1"/>
  <c r="N4100" i="3"/>
  <c r="M4100" i="3"/>
  <c r="O4100" i="3" s="1"/>
  <c r="P4100" i="3" s="1"/>
  <c r="P4099" i="3"/>
  <c r="N4099" i="3"/>
  <c r="M4099" i="3"/>
  <c r="O4099" i="3" s="1"/>
  <c r="N4098" i="3"/>
  <c r="M4098" i="3"/>
  <c r="O4098" i="3" s="1"/>
  <c r="P4098" i="3" s="1"/>
  <c r="P4097" i="3"/>
  <c r="N4097" i="3"/>
  <c r="M4097" i="3"/>
  <c r="O4097" i="3" s="1"/>
  <c r="N4096" i="3"/>
  <c r="M4096" i="3"/>
  <c r="O4096" i="3" s="1"/>
  <c r="P4096" i="3" s="1"/>
  <c r="N4095" i="3"/>
  <c r="M4095" i="3"/>
  <c r="N4094" i="3"/>
  <c r="M4094" i="3"/>
  <c r="O4094" i="3" s="1"/>
  <c r="P4094" i="3" s="1"/>
  <c r="N4093" i="3"/>
  <c r="M4093" i="3"/>
  <c r="N4092" i="3"/>
  <c r="M4092" i="3"/>
  <c r="O4092" i="3" s="1"/>
  <c r="P4092" i="3" s="1"/>
  <c r="N4091" i="3"/>
  <c r="M4091" i="3"/>
  <c r="N4090" i="3"/>
  <c r="M4090" i="3"/>
  <c r="O4090" i="3" s="1"/>
  <c r="P4090" i="3" s="1"/>
  <c r="N4089" i="3"/>
  <c r="M4089" i="3"/>
  <c r="O4089" i="3" s="1"/>
  <c r="P4089" i="3" s="1"/>
  <c r="N4088" i="3"/>
  <c r="M4088" i="3"/>
  <c r="O4088" i="3" s="1"/>
  <c r="P4088" i="3" s="1"/>
  <c r="N4087" i="3"/>
  <c r="M4087" i="3"/>
  <c r="O4087" i="3" s="1"/>
  <c r="P4087" i="3" s="1"/>
  <c r="N4086" i="3"/>
  <c r="M4086" i="3"/>
  <c r="O4086" i="3" s="1"/>
  <c r="P4086" i="3" s="1"/>
  <c r="P4085" i="3"/>
  <c r="N4085" i="3"/>
  <c r="M4085" i="3"/>
  <c r="O4085" i="3" s="1"/>
  <c r="N4084" i="3"/>
  <c r="M4084" i="3"/>
  <c r="O4084" i="3" s="1"/>
  <c r="P4084" i="3" s="1"/>
  <c r="P4083" i="3"/>
  <c r="N4083" i="3"/>
  <c r="M4083" i="3"/>
  <c r="O4083" i="3" s="1"/>
  <c r="N4082" i="3"/>
  <c r="M4082" i="3"/>
  <c r="N4081" i="3"/>
  <c r="M4081" i="3"/>
  <c r="O4081" i="3" s="1"/>
  <c r="P4081" i="3" s="1"/>
  <c r="N4080" i="3"/>
  <c r="M4080" i="3"/>
  <c r="N4079" i="3"/>
  <c r="M4079" i="3"/>
  <c r="N4078" i="3"/>
  <c r="M4078" i="3"/>
  <c r="N4077" i="3"/>
  <c r="M4077" i="3"/>
  <c r="N4076" i="3"/>
  <c r="M4076" i="3"/>
  <c r="O4076" i="3" s="1"/>
  <c r="P4076" i="3" s="1"/>
  <c r="N4075" i="3"/>
  <c r="M4075" i="3"/>
  <c r="N4074" i="3"/>
  <c r="M4074" i="3"/>
  <c r="O4074" i="3" s="1"/>
  <c r="P4074" i="3" s="1"/>
  <c r="N4073" i="3"/>
  <c r="M4073" i="3"/>
  <c r="O4073" i="3" s="1"/>
  <c r="P4073" i="3" s="1"/>
  <c r="N4072" i="3"/>
  <c r="M4072" i="3"/>
  <c r="O4072" i="3" s="1"/>
  <c r="P4072" i="3" s="1"/>
  <c r="N4071" i="3"/>
  <c r="M4071" i="3"/>
  <c r="O4071" i="3" s="1"/>
  <c r="P4071" i="3" s="1"/>
  <c r="N4070" i="3"/>
  <c r="M4070" i="3"/>
  <c r="O4070" i="3" s="1"/>
  <c r="P4070" i="3" s="1"/>
  <c r="N4069" i="3"/>
  <c r="M4069" i="3"/>
  <c r="N4068" i="3"/>
  <c r="M4068" i="3"/>
  <c r="O4067" i="3"/>
  <c r="P4067" i="3" s="1"/>
  <c r="N4067" i="3"/>
  <c r="M4067" i="3"/>
  <c r="N4066" i="3"/>
  <c r="M4066" i="3"/>
  <c r="O4065" i="3"/>
  <c r="P4065" i="3" s="1"/>
  <c r="N4065" i="3"/>
  <c r="M4065" i="3"/>
  <c r="N4064" i="3"/>
  <c r="M4064" i="3"/>
  <c r="N4063" i="3"/>
  <c r="M4063" i="3"/>
  <c r="O4063" i="3" s="1"/>
  <c r="P4063" i="3" s="1"/>
  <c r="N4062" i="3"/>
  <c r="M4062" i="3"/>
  <c r="O4062" i="3" s="1"/>
  <c r="P4062" i="3" s="1"/>
  <c r="N4061" i="3"/>
  <c r="M4061" i="3"/>
  <c r="O4061" i="3" s="1"/>
  <c r="P4061" i="3" s="1"/>
  <c r="N4060" i="3"/>
  <c r="M4060" i="3"/>
  <c r="P4059" i="3"/>
  <c r="O4059" i="3"/>
  <c r="N4059" i="3"/>
  <c r="M4059" i="3"/>
  <c r="P4058" i="3"/>
  <c r="N4058" i="3"/>
  <c r="M4058" i="3"/>
  <c r="O4058" i="3" s="1"/>
  <c r="O4057" i="3"/>
  <c r="P4057" i="3" s="1"/>
  <c r="N4057" i="3"/>
  <c r="M4057" i="3"/>
  <c r="N4056" i="3"/>
  <c r="M4056" i="3"/>
  <c r="P4055" i="3"/>
  <c r="O4055" i="3"/>
  <c r="N4055" i="3"/>
  <c r="M4055" i="3"/>
  <c r="N4054" i="3"/>
  <c r="M4054" i="3"/>
  <c r="O4054" i="3" s="1"/>
  <c r="P4054" i="3" s="1"/>
  <c r="N4053" i="3"/>
  <c r="M4053" i="3"/>
  <c r="O4053" i="3" s="1"/>
  <c r="P4053" i="3" s="1"/>
  <c r="N4052" i="3"/>
  <c r="M4052" i="3"/>
  <c r="N4051" i="3"/>
  <c r="M4051" i="3"/>
  <c r="O4051" i="3" s="1"/>
  <c r="P4051" i="3" s="1"/>
  <c r="P4050" i="3"/>
  <c r="N4050" i="3"/>
  <c r="M4050" i="3"/>
  <c r="O4050" i="3" s="1"/>
  <c r="O4049" i="3"/>
  <c r="P4049" i="3" s="1"/>
  <c r="N4049" i="3"/>
  <c r="M4049" i="3"/>
  <c r="N4048" i="3"/>
  <c r="M4048" i="3"/>
  <c r="N4047" i="3"/>
  <c r="M4047" i="3"/>
  <c r="O4047" i="3" s="1"/>
  <c r="P4047" i="3" s="1"/>
  <c r="N4046" i="3"/>
  <c r="M4046" i="3"/>
  <c r="O4046" i="3" s="1"/>
  <c r="P4046" i="3" s="1"/>
  <c r="N4045" i="3"/>
  <c r="M4045" i="3"/>
  <c r="O4045" i="3" s="1"/>
  <c r="P4045" i="3" s="1"/>
  <c r="N4044" i="3"/>
  <c r="M4044" i="3"/>
  <c r="P4043" i="3"/>
  <c r="O4043" i="3"/>
  <c r="N4043" i="3"/>
  <c r="M4043" i="3"/>
  <c r="P4042" i="3"/>
  <c r="N4042" i="3"/>
  <c r="M4042" i="3"/>
  <c r="O4042" i="3" s="1"/>
  <c r="O4041" i="3"/>
  <c r="P4041" i="3" s="1"/>
  <c r="N4041" i="3"/>
  <c r="M4041" i="3"/>
  <c r="N4040" i="3"/>
  <c r="M4040" i="3"/>
  <c r="P4039" i="3"/>
  <c r="O4039" i="3"/>
  <c r="N4039" i="3"/>
  <c r="M4039" i="3"/>
  <c r="N4038" i="3"/>
  <c r="M4038" i="3"/>
  <c r="O4038" i="3" s="1"/>
  <c r="P4038" i="3" s="1"/>
  <c r="N4037" i="3"/>
  <c r="M4037" i="3"/>
  <c r="O4037" i="3" s="1"/>
  <c r="P4037" i="3" s="1"/>
  <c r="N4036" i="3"/>
  <c r="M4036" i="3"/>
  <c r="N4035" i="3"/>
  <c r="M4035" i="3"/>
  <c r="O4035" i="3" s="1"/>
  <c r="P4035" i="3" s="1"/>
  <c r="P4034" i="3"/>
  <c r="N4034" i="3"/>
  <c r="M4034" i="3"/>
  <c r="O4034" i="3" s="1"/>
  <c r="O4033" i="3"/>
  <c r="P4033" i="3" s="1"/>
  <c r="N4033" i="3"/>
  <c r="M4033" i="3"/>
  <c r="N4032" i="3"/>
  <c r="M4032" i="3"/>
  <c r="N4031" i="3"/>
  <c r="M4031" i="3"/>
  <c r="O4031" i="3" s="1"/>
  <c r="P4031" i="3" s="1"/>
  <c r="N4030" i="3"/>
  <c r="M4030" i="3"/>
  <c r="O4030" i="3" s="1"/>
  <c r="P4030" i="3" s="1"/>
  <c r="N4029" i="3"/>
  <c r="M4029" i="3"/>
  <c r="O4029" i="3" s="1"/>
  <c r="P4029" i="3" s="1"/>
  <c r="N4028" i="3"/>
  <c r="M4028" i="3"/>
  <c r="P4027" i="3"/>
  <c r="O4027" i="3"/>
  <c r="N4027" i="3"/>
  <c r="M4027" i="3"/>
  <c r="P4026" i="3"/>
  <c r="N4026" i="3"/>
  <c r="M4026" i="3"/>
  <c r="O4026" i="3" s="1"/>
  <c r="O4025" i="3"/>
  <c r="P4025" i="3" s="1"/>
  <c r="N4025" i="3"/>
  <c r="M4025" i="3"/>
  <c r="N4024" i="3"/>
  <c r="M4024" i="3"/>
  <c r="P4023" i="3"/>
  <c r="O4023" i="3"/>
  <c r="N4023" i="3"/>
  <c r="M4023" i="3"/>
  <c r="N4022" i="3"/>
  <c r="M4022" i="3"/>
  <c r="O4022" i="3" s="1"/>
  <c r="P4022" i="3" s="1"/>
  <c r="N4021" i="3"/>
  <c r="M4021" i="3"/>
  <c r="O4021" i="3" s="1"/>
  <c r="P4021" i="3" s="1"/>
  <c r="N4020" i="3"/>
  <c r="M4020" i="3"/>
  <c r="N4019" i="3"/>
  <c r="M4019" i="3"/>
  <c r="O4019" i="3" s="1"/>
  <c r="P4019" i="3" s="1"/>
  <c r="P4018" i="3"/>
  <c r="N4018" i="3"/>
  <c r="M4018" i="3"/>
  <c r="O4018" i="3" s="1"/>
  <c r="O4017" i="3"/>
  <c r="P4017" i="3" s="1"/>
  <c r="N4017" i="3"/>
  <c r="M4017" i="3"/>
  <c r="N4016" i="3"/>
  <c r="M4016" i="3"/>
  <c r="N4015" i="3"/>
  <c r="M4015" i="3"/>
  <c r="O4015" i="3" s="1"/>
  <c r="P4015" i="3" s="1"/>
  <c r="N4014" i="3"/>
  <c r="M4014" i="3"/>
  <c r="O4014" i="3" s="1"/>
  <c r="P4014" i="3" s="1"/>
  <c r="N4013" i="3"/>
  <c r="M4013" i="3"/>
  <c r="O4013" i="3" s="1"/>
  <c r="P4013" i="3" s="1"/>
  <c r="N4012" i="3"/>
  <c r="M4012" i="3"/>
  <c r="P4011" i="3"/>
  <c r="O4011" i="3"/>
  <c r="N4011" i="3"/>
  <c r="M4011" i="3"/>
  <c r="P4010" i="3"/>
  <c r="N4010" i="3"/>
  <c r="M4010" i="3"/>
  <c r="O4010" i="3" s="1"/>
  <c r="O4009" i="3"/>
  <c r="P4009" i="3" s="1"/>
  <c r="N4009" i="3"/>
  <c r="M4009" i="3"/>
  <c r="N4008" i="3"/>
  <c r="M4008" i="3"/>
  <c r="P4007" i="3"/>
  <c r="O4007" i="3"/>
  <c r="N4007" i="3"/>
  <c r="M4007" i="3"/>
  <c r="N4006" i="3"/>
  <c r="M4006" i="3"/>
  <c r="O4006" i="3" s="1"/>
  <c r="P4006" i="3" s="1"/>
  <c r="N4005" i="3"/>
  <c r="M4005" i="3"/>
  <c r="O4005" i="3" s="1"/>
  <c r="P4005" i="3" s="1"/>
  <c r="N4004" i="3"/>
  <c r="M4004" i="3"/>
  <c r="N4003" i="3"/>
  <c r="M4003" i="3"/>
  <c r="O4003" i="3" s="1"/>
  <c r="P4003" i="3" s="1"/>
  <c r="P4002" i="3"/>
  <c r="N4002" i="3"/>
  <c r="M4002" i="3"/>
  <c r="O4002" i="3" s="1"/>
  <c r="O4001" i="3"/>
  <c r="P4001" i="3" s="1"/>
  <c r="N4001" i="3"/>
  <c r="M4001" i="3"/>
  <c r="N4000" i="3"/>
  <c r="M4000" i="3"/>
  <c r="N3999" i="3"/>
  <c r="M3999" i="3"/>
  <c r="O3999" i="3" s="1"/>
  <c r="P3999" i="3" s="1"/>
  <c r="N3998" i="3"/>
  <c r="M3998" i="3"/>
  <c r="O3998" i="3" s="1"/>
  <c r="P3998" i="3" s="1"/>
  <c r="N3997" i="3"/>
  <c r="M3997" i="3"/>
  <c r="O3997" i="3" s="1"/>
  <c r="P3997" i="3" s="1"/>
  <c r="N3996" i="3"/>
  <c r="M3996" i="3"/>
  <c r="P3995" i="3"/>
  <c r="O3995" i="3"/>
  <c r="N3995" i="3"/>
  <c r="M3995" i="3"/>
  <c r="P3994" i="3"/>
  <c r="N3994" i="3"/>
  <c r="M3994" i="3"/>
  <c r="O3994" i="3" s="1"/>
  <c r="O3993" i="3"/>
  <c r="P3993" i="3" s="1"/>
  <c r="N3993" i="3"/>
  <c r="M3993" i="3"/>
  <c r="N3992" i="3"/>
  <c r="M3992" i="3"/>
  <c r="P3991" i="3"/>
  <c r="O3991" i="3"/>
  <c r="N3991" i="3"/>
  <c r="M3991" i="3"/>
  <c r="N3990" i="3"/>
  <c r="M3990" i="3"/>
  <c r="O3990" i="3" s="1"/>
  <c r="P3990" i="3" s="1"/>
  <c r="N3989" i="3"/>
  <c r="M3989" i="3"/>
  <c r="O3989" i="3" s="1"/>
  <c r="P3989" i="3" s="1"/>
  <c r="N3988" i="3"/>
  <c r="M3988" i="3"/>
  <c r="N3987" i="3"/>
  <c r="M3987" i="3"/>
  <c r="O3987" i="3" s="1"/>
  <c r="P3987" i="3" s="1"/>
  <c r="P3986" i="3"/>
  <c r="N3986" i="3"/>
  <c r="M3986" i="3"/>
  <c r="O3986" i="3" s="1"/>
  <c r="O3985" i="3"/>
  <c r="P3985" i="3" s="1"/>
  <c r="N3985" i="3"/>
  <c r="M3985" i="3"/>
  <c r="N3984" i="3"/>
  <c r="M3984" i="3"/>
  <c r="N3983" i="3"/>
  <c r="M3983" i="3"/>
  <c r="N3982" i="3"/>
  <c r="M3982" i="3"/>
  <c r="O3982" i="3" s="1"/>
  <c r="P3982" i="3" s="1"/>
  <c r="N3981" i="3"/>
  <c r="M3981" i="3"/>
  <c r="O3981" i="3" s="1"/>
  <c r="P3981" i="3" s="1"/>
  <c r="N3980" i="3"/>
  <c r="M3980" i="3"/>
  <c r="N3979" i="3"/>
  <c r="O3979" i="3" s="1"/>
  <c r="P3979" i="3" s="1"/>
  <c r="M3979" i="3"/>
  <c r="P3978" i="3"/>
  <c r="N3978" i="3"/>
  <c r="M3978" i="3"/>
  <c r="O3978" i="3" s="1"/>
  <c r="O3977" i="3"/>
  <c r="P3977" i="3" s="1"/>
  <c r="N3977" i="3"/>
  <c r="M3977" i="3"/>
  <c r="N3976" i="3"/>
  <c r="M3976" i="3"/>
  <c r="N3975" i="3"/>
  <c r="O3975" i="3" s="1"/>
  <c r="P3975" i="3" s="1"/>
  <c r="M3975" i="3"/>
  <c r="N3974" i="3"/>
  <c r="M3974" i="3"/>
  <c r="O3974" i="3" s="1"/>
  <c r="P3974" i="3" s="1"/>
  <c r="N3973" i="3"/>
  <c r="M3973" i="3"/>
  <c r="O3973" i="3" s="1"/>
  <c r="P3973" i="3" s="1"/>
  <c r="N3972" i="3"/>
  <c r="M3972" i="3"/>
  <c r="N3971" i="3"/>
  <c r="M3971" i="3"/>
  <c r="O3971" i="3" s="1"/>
  <c r="P3971" i="3" s="1"/>
  <c r="P3970" i="3"/>
  <c r="N3970" i="3"/>
  <c r="M3970" i="3"/>
  <c r="O3970" i="3" s="1"/>
  <c r="O3969" i="3"/>
  <c r="P3969" i="3" s="1"/>
  <c r="N3969" i="3"/>
  <c r="M3969" i="3"/>
  <c r="N3968" i="3"/>
  <c r="M3968" i="3"/>
  <c r="N3967" i="3"/>
  <c r="M3967" i="3"/>
  <c r="N3966" i="3"/>
  <c r="M3966" i="3"/>
  <c r="O3966" i="3" s="1"/>
  <c r="P3966" i="3" s="1"/>
  <c r="N3965" i="3"/>
  <c r="M3965" i="3"/>
  <c r="O3965" i="3" s="1"/>
  <c r="P3965" i="3" s="1"/>
  <c r="N3964" i="3"/>
  <c r="M3964" i="3"/>
  <c r="N3963" i="3"/>
  <c r="O3963" i="3" s="1"/>
  <c r="P3963" i="3" s="1"/>
  <c r="M3963" i="3"/>
  <c r="P3962" i="3"/>
  <c r="N3962" i="3"/>
  <c r="M3962" i="3"/>
  <c r="O3962" i="3" s="1"/>
  <c r="O3961" i="3"/>
  <c r="P3961" i="3" s="1"/>
  <c r="N3961" i="3"/>
  <c r="M3961" i="3"/>
  <c r="N3960" i="3"/>
  <c r="M3960" i="3"/>
  <c r="N3959" i="3"/>
  <c r="O3959" i="3" s="1"/>
  <c r="P3959" i="3" s="1"/>
  <c r="M3959" i="3"/>
  <c r="N3958" i="3"/>
  <c r="M3958" i="3"/>
  <c r="O3958" i="3" s="1"/>
  <c r="P3958" i="3" s="1"/>
  <c r="N3957" i="3"/>
  <c r="M3957" i="3"/>
  <c r="O3957" i="3" s="1"/>
  <c r="P3957" i="3" s="1"/>
  <c r="N3956" i="3"/>
  <c r="M3956" i="3"/>
  <c r="P3955" i="3"/>
  <c r="N3955" i="3"/>
  <c r="M3955" i="3"/>
  <c r="O3955" i="3" s="1"/>
  <c r="P3954" i="3"/>
  <c r="N3954" i="3"/>
  <c r="M3954" i="3"/>
  <c r="O3954" i="3" s="1"/>
  <c r="O3953" i="3"/>
  <c r="P3953" i="3" s="1"/>
  <c r="N3953" i="3"/>
  <c r="M3953" i="3"/>
  <c r="N3952" i="3"/>
  <c r="M3952" i="3"/>
  <c r="N3951" i="3"/>
  <c r="M3951" i="3"/>
  <c r="O3951" i="3" s="1"/>
  <c r="P3951" i="3" s="1"/>
  <c r="N3950" i="3"/>
  <c r="M3950" i="3"/>
  <c r="O3950" i="3" s="1"/>
  <c r="P3950" i="3" s="1"/>
  <c r="N3949" i="3"/>
  <c r="M3949" i="3"/>
  <c r="O3949" i="3" s="1"/>
  <c r="P3949" i="3" s="1"/>
  <c r="N3948" i="3"/>
  <c r="M3948" i="3"/>
  <c r="N3947" i="3"/>
  <c r="O3947" i="3" s="1"/>
  <c r="P3947" i="3" s="1"/>
  <c r="M3947" i="3"/>
  <c r="P3946" i="3"/>
  <c r="N3946" i="3"/>
  <c r="M3946" i="3"/>
  <c r="O3946" i="3" s="1"/>
  <c r="O3945" i="3"/>
  <c r="P3945" i="3" s="1"/>
  <c r="N3945" i="3"/>
  <c r="M3945" i="3"/>
  <c r="N3944" i="3"/>
  <c r="M3944" i="3"/>
  <c r="N3943" i="3"/>
  <c r="O3943" i="3" s="1"/>
  <c r="P3943" i="3" s="1"/>
  <c r="M3943" i="3"/>
  <c r="N3942" i="3"/>
  <c r="M3942" i="3"/>
  <c r="O3942" i="3" s="1"/>
  <c r="P3942" i="3" s="1"/>
  <c r="N3941" i="3"/>
  <c r="M3941" i="3"/>
  <c r="O3941" i="3" s="1"/>
  <c r="P3941" i="3" s="1"/>
  <c r="N3940" i="3"/>
  <c r="M3940" i="3"/>
  <c r="N3939" i="3"/>
  <c r="M3939" i="3"/>
  <c r="O3939" i="3" s="1"/>
  <c r="P3939" i="3" s="1"/>
  <c r="P3938" i="3"/>
  <c r="N3938" i="3"/>
  <c r="M3938" i="3"/>
  <c r="O3938" i="3" s="1"/>
  <c r="O3937" i="3"/>
  <c r="P3937" i="3" s="1"/>
  <c r="N3937" i="3"/>
  <c r="M3937" i="3"/>
  <c r="N3936" i="3"/>
  <c r="M3936" i="3"/>
  <c r="N3935" i="3"/>
  <c r="M3935" i="3"/>
  <c r="N3934" i="3"/>
  <c r="M3934" i="3"/>
  <c r="O3934" i="3" s="1"/>
  <c r="P3934" i="3" s="1"/>
  <c r="N3933" i="3"/>
  <c r="M3933" i="3"/>
  <c r="O3933" i="3" s="1"/>
  <c r="P3933" i="3" s="1"/>
  <c r="N3932" i="3"/>
  <c r="M3932" i="3"/>
  <c r="N3931" i="3"/>
  <c r="O3931" i="3" s="1"/>
  <c r="P3931" i="3" s="1"/>
  <c r="M3931" i="3"/>
  <c r="P3930" i="3"/>
  <c r="N3930" i="3"/>
  <c r="M3930" i="3"/>
  <c r="O3930" i="3" s="1"/>
  <c r="O3929" i="3"/>
  <c r="P3929" i="3" s="1"/>
  <c r="N3929" i="3"/>
  <c r="M3929" i="3"/>
  <c r="N3928" i="3"/>
  <c r="M3928" i="3"/>
  <c r="N3927" i="3"/>
  <c r="O3927" i="3" s="1"/>
  <c r="P3927" i="3" s="1"/>
  <c r="M3927" i="3"/>
  <c r="N3926" i="3"/>
  <c r="M3926" i="3"/>
  <c r="O3926" i="3" s="1"/>
  <c r="P3926" i="3" s="1"/>
  <c r="N3925" i="3"/>
  <c r="M3925" i="3"/>
  <c r="O3925" i="3" s="1"/>
  <c r="P3925" i="3" s="1"/>
  <c r="N3924" i="3"/>
  <c r="M3924" i="3"/>
  <c r="N3923" i="3"/>
  <c r="M3923" i="3"/>
  <c r="O3923" i="3" s="1"/>
  <c r="P3923" i="3" s="1"/>
  <c r="P3922" i="3"/>
  <c r="N3922" i="3"/>
  <c r="M3922" i="3"/>
  <c r="O3922" i="3" s="1"/>
  <c r="O3921" i="3"/>
  <c r="P3921" i="3" s="1"/>
  <c r="N3921" i="3"/>
  <c r="M3921" i="3"/>
  <c r="N3920" i="3"/>
  <c r="M3920" i="3"/>
  <c r="N3919" i="3"/>
  <c r="M3919" i="3"/>
  <c r="O3919" i="3" s="1"/>
  <c r="P3919" i="3" s="1"/>
  <c r="N3918" i="3"/>
  <c r="M3918" i="3"/>
  <c r="O3918" i="3" s="1"/>
  <c r="P3918" i="3" s="1"/>
  <c r="N3917" i="3"/>
  <c r="M3917" i="3"/>
  <c r="O3917" i="3" s="1"/>
  <c r="P3917" i="3" s="1"/>
  <c r="N3916" i="3"/>
  <c r="M3916" i="3"/>
  <c r="N3915" i="3"/>
  <c r="O3915" i="3" s="1"/>
  <c r="P3915" i="3" s="1"/>
  <c r="M3915" i="3"/>
  <c r="P3914" i="3"/>
  <c r="N3914" i="3"/>
  <c r="M3914" i="3"/>
  <c r="O3914" i="3" s="1"/>
  <c r="O3913" i="3"/>
  <c r="P3913" i="3" s="1"/>
  <c r="N3913" i="3"/>
  <c r="M3913" i="3"/>
  <c r="N3912" i="3"/>
  <c r="M3912" i="3"/>
  <c r="N3911" i="3"/>
  <c r="O3911" i="3" s="1"/>
  <c r="P3911" i="3" s="1"/>
  <c r="M3911" i="3"/>
  <c r="N3910" i="3"/>
  <c r="M3910" i="3"/>
  <c r="O3910" i="3" s="1"/>
  <c r="P3910" i="3" s="1"/>
  <c r="N3909" i="3"/>
  <c r="M3909" i="3"/>
  <c r="O3909" i="3" s="1"/>
  <c r="P3909" i="3" s="1"/>
  <c r="N3908" i="3"/>
  <c r="M3908" i="3"/>
  <c r="N3907" i="3"/>
  <c r="M3907" i="3"/>
  <c r="O3907" i="3" s="1"/>
  <c r="P3907" i="3" s="1"/>
  <c r="P3906" i="3"/>
  <c r="N3906" i="3"/>
  <c r="M3906" i="3"/>
  <c r="O3906" i="3" s="1"/>
  <c r="O3905" i="3"/>
  <c r="P3905" i="3" s="1"/>
  <c r="N3905" i="3"/>
  <c r="M3905" i="3"/>
  <c r="N3904" i="3"/>
  <c r="M3904" i="3"/>
  <c r="N3903" i="3"/>
  <c r="M3903" i="3"/>
  <c r="N3902" i="3"/>
  <c r="M3902" i="3"/>
  <c r="O3902" i="3" s="1"/>
  <c r="P3902" i="3" s="1"/>
  <c r="N3901" i="3"/>
  <c r="M3901" i="3"/>
  <c r="O3901" i="3" s="1"/>
  <c r="P3901" i="3" s="1"/>
  <c r="N3900" i="3"/>
  <c r="M3900" i="3"/>
  <c r="N3899" i="3"/>
  <c r="O3899" i="3" s="1"/>
  <c r="P3899" i="3" s="1"/>
  <c r="M3899" i="3"/>
  <c r="P3898" i="3"/>
  <c r="N3898" i="3"/>
  <c r="M3898" i="3"/>
  <c r="O3898" i="3" s="1"/>
  <c r="O3897" i="3"/>
  <c r="P3897" i="3" s="1"/>
  <c r="N3897" i="3"/>
  <c r="M3897" i="3"/>
  <c r="N3896" i="3"/>
  <c r="M3896" i="3"/>
  <c r="N3895" i="3"/>
  <c r="O3895" i="3" s="1"/>
  <c r="P3895" i="3" s="1"/>
  <c r="M3895" i="3"/>
  <c r="N3894" i="3"/>
  <c r="M3894" i="3"/>
  <c r="O3894" i="3" s="1"/>
  <c r="P3894" i="3" s="1"/>
  <c r="N3893" i="3"/>
  <c r="M3893" i="3"/>
  <c r="O3893" i="3" s="1"/>
  <c r="P3893" i="3" s="1"/>
  <c r="N3892" i="3"/>
  <c r="M3892" i="3"/>
  <c r="P3891" i="3"/>
  <c r="N3891" i="3"/>
  <c r="M3891" i="3"/>
  <c r="O3891" i="3" s="1"/>
  <c r="P3890" i="3"/>
  <c r="N3890" i="3"/>
  <c r="M3890" i="3"/>
  <c r="O3890" i="3" s="1"/>
  <c r="O3889" i="3"/>
  <c r="P3889" i="3" s="1"/>
  <c r="N3889" i="3"/>
  <c r="M3889" i="3"/>
  <c r="N3888" i="3"/>
  <c r="M3888" i="3"/>
  <c r="N3887" i="3"/>
  <c r="M3887" i="3"/>
  <c r="N3886" i="3"/>
  <c r="M3886" i="3"/>
  <c r="O3886" i="3" s="1"/>
  <c r="P3886" i="3" s="1"/>
  <c r="N3885" i="3"/>
  <c r="M3885" i="3"/>
  <c r="O3885" i="3" s="1"/>
  <c r="P3885" i="3" s="1"/>
  <c r="N3884" i="3"/>
  <c r="M3884" i="3"/>
  <c r="O3884" i="3" s="1"/>
  <c r="P3884" i="3" s="1"/>
  <c r="P3883" i="3"/>
  <c r="N3883" i="3"/>
  <c r="O3883" i="3" s="1"/>
  <c r="M3883" i="3"/>
  <c r="P3882" i="3"/>
  <c r="N3882" i="3"/>
  <c r="M3882" i="3"/>
  <c r="O3882" i="3" s="1"/>
  <c r="O3881" i="3"/>
  <c r="P3881" i="3" s="1"/>
  <c r="N3881" i="3"/>
  <c r="M3881" i="3"/>
  <c r="N3880" i="3"/>
  <c r="M3880" i="3"/>
  <c r="N3879" i="3"/>
  <c r="O3879" i="3" s="1"/>
  <c r="P3879" i="3" s="1"/>
  <c r="M3879" i="3"/>
  <c r="N3878" i="3"/>
  <c r="M3878" i="3"/>
  <c r="O3878" i="3" s="1"/>
  <c r="P3878" i="3" s="1"/>
  <c r="N3877" i="3"/>
  <c r="M3877" i="3"/>
  <c r="O3877" i="3" s="1"/>
  <c r="P3877" i="3" s="1"/>
  <c r="N3876" i="3"/>
  <c r="M3876" i="3"/>
  <c r="N3875" i="3"/>
  <c r="M3875" i="3"/>
  <c r="O3875" i="3" s="1"/>
  <c r="P3875" i="3" s="1"/>
  <c r="P3874" i="3"/>
  <c r="N3874" i="3"/>
  <c r="M3874" i="3"/>
  <c r="O3874" i="3" s="1"/>
  <c r="O3873" i="3"/>
  <c r="P3873" i="3" s="1"/>
  <c r="N3873" i="3"/>
  <c r="M3873" i="3"/>
  <c r="N3872" i="3"/>
  <c r="M3872" i="3"/>
  <c r="N3871" i="3"/>
  <c r="M3871" i="3"/>
  <c r="N3870" i="3"/>
  <c r="M3870" i="3"/>
  <c r="O3870" i="3" s="1"/>
  <c r="P3870" i="3" s="1"/>
  <c r="N3869" i="3"/>
  <c r="M3869" i="3"/>
  <c r="O3869" i="3" s="1"/>
  <c r="P3869" i="3" s="1"/>
  <c r="N3868" i="3"/>
  <c r="M3868" i="3"/>
  <c r="O3868" i="3" s="1"/>
  <c r="P3868" i="3" s="1"/>
  <c r="P3867" i="3"/>
  <c r="N3867" i="3"/>
  <c r="O3867" i="3" s="1"/>
  <c r="M3867" i="3"/>
  <c r="P3866" i="3"/>
  <c r="N3866" i="3"/>
  <c r="M3866" i="3"/>
  <c r="O3866" i="3" s="1"/>
  <c r="O3865" i="3"/>
  <c r="P3865" i="3" s="1"/>
  <c r="N3865" i="3"/>
  <c r="M3865" i="3"/>
  <c r="N3864" i="3"/>
  <c r="M3864" i="3"/>
  <c r="N3863" i="3"/>
  <c r="O3863" i="3" s="1"/>
  <c r="P3863" i="3" s="1"/>
  <c r="M3863" i="3"/>
  <c r="N3862" i="3"/>
  <c r="M3862" i="3"/>
  <c r="O3862" i="3" s="1"/>
  <c r="P3862" i="3" s="1"/>
  <c r="O3861" i="3"/>
  <c r="P3861" i="3" s="1"/>
  <c r="N3861" i="3"/>
  <c r="M3861" i="3"/>
  <c r="N3860" i="3"/>
  <c r="M3860" i="3"/>
  <c r="N3859" i="3"/>
  <c r="M3859" i="3"/>
  <c r="O3859" i="3" s="1"/>
  <c r="P3859" i="3" s="1"/>
  <c r="P3858" i="3"/>
  <c r="N3858" i="3"/>
  <c r="M3858" i="3"/>
  <c r="O3858" i="3" s="1"/>
  <c r="N3857" i="3"/>
  <c r="M3857" i="3"/>
  <c r="O3857" i="3" s="1"/>
  <c r="P3857" i="3" s="1"/>
  <c r="N3856" i="3"/>
  <c r="M3856" i="3"/>
  <c r="N3855" i="3"/>
  <c r="M3855" i="3"/>
  <c r="O3855" i="3" s="1"/>
  <c r="P3855" i="3" s="1"/>
  <c r="N3854" i="3"/>
  <c r="M3854" i="3"/>
  <c r="O3853" i="3"/>
  <c r="P3853" i="3" s="1"/>
  <c r="N3853" i="3"/>
  <c r="M3853" i="3"/>
  <c r="N3852" i="3"/>
  <c r="M3852" i="3"/>
  <c r="O3852" i="3" s="1"/>
  <c r="P3852" i="3" s="1"/>
  <c r="N3851" i="3"/>
  <c r="O3851" i="3" s="1"/>
  <c r="P3851" i="3" s="1"/>
  <c r="M3851" i="3"/>
  <c r="P3850" i="3"/>
  <c r="N3850" i="3"/>
  <c r="M3850" i="3"/>
  <c r="O3850" i="3" s="1"/>
  <c r="N3849" i="3"/>
  <c r="M3849" i="3"/>
  <c r="O3849" i="3" s="1"/>
  <c r="P3849" i="3" s="1"/>
  <c r="N3848" i="3"/>
  <c r="M3848" i="3"/>
  <c r="N3847" i="3"/>
  <c r="O3847" i="3" s="1"/>
  <c r="P3847" i="3" s="1"/>
  <c r="M3847" i="3"/>
  <c r="P3846" i="3"/>
  <c r="N3846" i="3"/>
  <c r="M3846" i="3"/>
  <c r="O3846" i="3" s="1"/>
  <c r="O3845" i="3"/>
  <c r="P3845" i="3" s="1"/>
  <c r="N3845" i="3"/>
  <c r="M3845" i="3"/>
  <c r="N3844" i="3"/>
  <c r="M3844" i="3"/>
  <c r="N3843" i="3"/>
  <c r="M3843" i="3"/>
  <c r="P3842" i="3"/>
  <c r="N3842" i="3"/>
  <c r="M3842" i="3"/>
  <c r="O3842" i="3" s="1"/>
  <c r="N3841" i="3"/>
  <c r="M3841" i="3"/>
  <c r="O3841" i="3" s="1"/>
  <c r="P3841" i="3" s="1"/>
  <c r="N3840" i="3"/>
  <c r="M3840" i="3"/>
  <c r="P3839" i="3"/>
  <c r="N3839" i="3"/>
  <c r="M3839" i="3"/>
  <c r="O3839" i="3" s="1"/>
  <c r="N3838" i="3"/>
  <c r="M3838" i="3"/>
  <c r="O3838" i="3" s="1"/>
  <c r="P3838" i="3" s="1"/>
  <c r="N3837" i="3"/>
  <c r="M3837" i="3"/>
  <c r="O3837" i="3" s="1"/>
  <c r="P3837" i="3" s="1"/>
  <c r="N3836" i="3"/>
  <c r="M3836" i="3"/>
  <c r="O3836" i="3" s="1"/>
  <c r="P3836" i="3" s="1"/>
  <c r="N3835" i="3"/>
  <c r="O3835" i="3" s="1"/>
  <c r="P3835" i="3" s="1"/>
  <c r="M3835" i="3"/>
  <c r="N3834" i="3"/>
  <c r="M3834" i="3"/>
  <c r="O3834" i="3" s="1"/>
  <c r="P3834" i="3" s="1"/>
  <c r="N3833" i="3"/>
  <c r="M3833" i="3"/>
  <c r="O3833" i="3" s="1"/>
  <c r="P3833" i="3" s="1"/>
  <c r="N3832" i="3"/>
  <c r="M3832" i="3"/>
  <c r="P3831" i="3"/>
  <c r="O3831" i="3"/>
  <c r="N3831" i="3"/>
  <c r="M3831" i="3"/>
  <c r="N3830" i="3"/>
  <c r="M3830" i="3"/>
  <c r="O3830" i="3" s="1"/>
  <c r="P3830" i="3" s="1"/>
  <c r="N3829" i="3"/>
  <c r="M3829" i="3"/>
  <c r="O3829" i="3" s="1"/>
  <c r="P3829" i="3" s="1"/>
  <c r="N3828" i="3"/>
  <c r="M3828" i="3"/>
  <c r="N3827" i="3"/>
  <c r="M3827" i="3"/>
  <c r="O3827" i="3" s="1"/>
  <c r="P3827" i="3" s="1"/>
  <c r="N3826" i="3"/>
  <c r="M3826" i="3"/>
  <c r="O3826" i="3" s="1"/>
  <c r="P3826" i="3" s="1"/>
  <c r="N3825" i="3"/>
  <c r="M3825" i="3"/>
  <c r="O3825" i="3" s="1"/>
  <c r="P3825" i="3" s="1"/>
  <c r="N3824" i="3"/>
  <c r="M3824" i="3"/>
  <c r="N3823" i="3"/>
  <c r="M3823" i="3"/>
  <c r="N3822" i="3"/>
  <c r="M3822" i="3"/>
  <c r="O3822" i="3" s="1"/>
  <c r="P3822" i="3" s="1"/>
  <c r="N3821" i="3"/>
  <c r="M3821" i="3"/>
  <c r="O3821" i="3" s="1"/>
  <c r="P3821" i="3" s="1"/>
  <c r="N3820" i="3"/>
  <c r="M3820" i="3"/>
  <c r="N3819" i="3"/>
  <c r="O3819" i="3" s="1"/>
  <c r="P3819" i="3" s="1"/>
  <c r="M3819" i="3"/>
  <c r="N3818" i="3"/>
  <c r="M3818" i="3"/>
  <c r="O3818" i="3" s="1"/>
  <c r="P3818" i="3" s="1"/>
  <c r="N3817" i="3"/>
  <c r="M3817" i="3"/>
  <c r="O3817" i="3" s="1"/>
  <c r="P3817" i="3" s="1"/>
  <c r="N3816" i="3"/>
  <c r="M3816" i="3"/>
  <c r="O3815" i="3"/>
  <c r="P3815" i="3" s="1"/>
  <c r="N3815" i="3"/>
  <c r="M3815" i="3"/>
  <c r="N3814" i="3"/>
  <c r="M3814" i="3"/>
  <c r="O3814" i="3" s="1"/>
  <c r="P3814" i="3" s="1"/>
  <c r="N3813" i="3"/>
  <c r="M3813" i="3"/>
  <c r="O3813" i="3" s="1"/>
  <c r="P3813" i="3" s="1"/>
  <c r="N3812" i="3"/>
  <c r="M3812" i="3"/>
  <c r="N3811" i="3"/>
  <c r="M3811" i="3"/>
  <c r="O3811" i="3" s="1"/>
  <c r="P3811" i="3" s="1"/>
  <c r="N3810" i="3"/>
  <c r="M3810" i="3"/>
  <c r="O3810" i="3" s="1"/>
  <c r="P3810" i="3" s="1"/>
  <c r="O3809" i="3"/>
  <c r="P3809" i="3" s="1"/>
  <c r="N3809" i="3"/>
  <c r="M3809" i="3"/>
  <c r="N3808" i="3"/>
  <c r="M3808" i="3"/>
  <c r="N3807" i="3"/>
  <c r="M3807" i="3"/>
  <c r="N3806" i="3"/>
  <c r="M3806" i="3"/>
  <c r="O3806" i="3" s="1"/>
  <c r="P3806" i="3" s="1"/>
  <c r="O3805" i="3"/>
  <c r="P3805" i="3" s="1"/>
  <c r="N3805" i="3"/>
  <c r="M3805" i="3"/>
  <c r="N3804" i="3"/>
  <c r="M3804" i="3"/>
  <c r="N3803" i="3"/>
  <c r="O3803" i="3" s="1"/>
  <c r="P3803" i="3" s="1"/>
  <c r="M3803" i="3"/>
  <c r="P3802" i="3"/>
  <c r="N3802" i="3"/>
  <c r="M3802" i="3"/>
  <c r="O3802" i="3" s="1"/>
  <c r="P3801" i="3"/>
  <c r="O3801" i="3"/>
  <c r="N3801" i="3"/>
  <c r="M3801" i="3"/>
  <c r="N3800" i="3"/>
  <c r="M3800" i="3"/>
  <c r="N3799" i="3"/>
  <c r="O3799" i="3" s="1"/>
  <c r="P3799" i="3" s="1"/>
  <c r="M3799" i="3"/>
  <c r="N3798" i="3"/>
  <c r="M3798" i="3"/>
  <c r="O3798" i="3" s="1"/>
  <c r="P3798" i="3" s="1"/>
  <c r="N3797" i="3"/>
  <c r="O3797" i="3" s="1"/>
  <c r="P3797" i="3" s="1"/>
  <c r="M3797" i="3"/>
  <c r="N3796" i="3"/>
  <c r="M3796" i="3"/>
  <c r="N3795" i="3"/>
  <c r="M3795" i="3"/>
  <c r="O3795" i="3" s="1"/>
  <c r="P3795" i="3" s="1"/>
  <c r="P3794" i="3"/>
  <c r="N3794" i="3"/>
  <c r="M3794" i="3"/>
  <c r="O3794" i="3" s="1"/>
  <c r="O3793" i="3"/>
  <c r="P3793" i="3" s="1"/>
  <c r="N3793" i="3"/>
  <c r="M3793" i="3"/>
  <c r="N3792" i="3"/>
  <c r="M3792" i="3"/>
  <c r="N3791" i="3"/>
  <c r="M3791" i="3"/>
  <c r="O3791" i="3" s="1"/>
  <c r="P3791" i="3" s="1"/>
  <c r="P3790" i="3"/>
  <c r="N3790" i="3"/>
  <c r="M3790" i="3"/>
  <c r="O3790" i="3" s="1"/>
  <c r="N3789" i="3"/>
  <c r="M3789" i="3"/>
  <c r="O3789" i="3" s="1"/>
  <c r="P3789" i="3" s="1"/>
  <c r="N3788" i="3"/>
  <c r="M3788" i="3"/>
  <c r="O3788" i="3" s="1"/>
  <c r="P3788" i="3" s="1"/>
  <c r="P3787" i="3"/>
  <c r="N3787" i="3"/>
  <c r="O3787" i="3" s="1"/>
  <c r="M3787" i="3"/>
  <c r="N3786" i="3"/>
  <c r="M3786" i="3"/>
  <c r="O3786" i="3" s="1"/>
  <c r="P3786" i="3" s="1"/>
  <c r="O3785" i="3"/>
  <c r="P3785" i="3" s="1"/>
  <c r="N3785" i="3"/>
  <c r="M3785" i="3"/>
  <c r="N3784" i="3"/>
  <c r="M3784" i="3"/>
  <c r="O3783" i="3"/>
  <c r="P3783" i="3" s="1"/>
  <c r="N3783" i="3"/>
  <c r="M3783" i="3"/>
  <c r="P3782" i="3"/>
  <c r="N3782" i="3"/>
  <c r="M3782" i="3"/>
  <c r="O3782" i="3" s="1"/>
  <c r="N3781" i="3"/>
  <c r="M3781" i="3"/>
  <c r="O3781" i="3" s="1"/>
  <c r="P3781" i="3" s="1"/>
  <c r="N3780" i="3"/>
  <c r="M3780" i="3"/>
  <c r="P3779" i="3"/>
  <c r="N3779" i="3"/>
  <c r="M3779" i="3"/>
  <c r="O3779" i="3" s="1"/>
  <c r="N3778" i="3"/>
  <c r="M3778" i="3"/>
  <c r="O3778" i="3" s="1"/>
  <c r="P3778" i="3" s="1"/>
  <c r="N3777" i="3"/>
  <c r="M3777" i="3"/>
  <c r="O3777" i="3" s="1"/>
  <c r="P3777" i="3" s="1"/>
  <c r="N3776" i="3"/>
  <c r="M3776" i="3"/>
  <c r="N3775" i="3"/>
  <c r="M3775" i="3"/>
  <c r="N3774" i="3"/>
  <c r="M3774" i="3"/>
  <c r="N3773" i="3"/>
  <c r="M3773" i="3"/>
  <c r="O3773" i="3" s="1"/>
  <c r="P3773" i="3" s="1"/>
  <c r="N3772" i="3"/>
  <c r="M3772" i="3"/>
  <c r="P3771" i="3"/>
  <c r="N3771" i="3"/>
  <c r="O3771" i="3" s="1"/>
  <c r="M3771" i="3"/>
  <c r="N3770" i="3"/>
  <c r="M3770" i="3"/>
  <c r="O3770" i="3" s="1"/>
  <c r="P3770" i="3" s="1"/>
  <c r="P3769" i="3"/>
  <c r="N3769" i="3"/>
  <c r="O3769" i="3" s="1"/>
  <c r="M3769" i="3"/>
  <c r="P3768" i="3"/>
  <c r="N3768" i="3"/>
  <c r="M3768" i="3"/>
  <c r="O3768" i="3" s="1"/>
  <c r="N3767" i="3"/>
  <c r="O3767" i="3" s="1"/>
  <c r="P3767" i="3" s="1"/>
  <c r="M3767" i="3"/>
  <c r="N3766" i="3"/>
  <c r="M3766" i="3"/>
  <c r="N3765" i="3"/>
  <c r="O3765" i="3" s="1"/>
  <c r="P3765" i="3" s="1"/>
  <c r="M3765" i="3"/>
  <c r="N3764" i="3"/>
  <c r="M3764" i="3"/>
  <c r="P3763" i="3"/>
  <c r="N3763" i="3"/>
  <c r="O3763" i="3" s="1"/>
  <c r="M3763" i="3"/>
  <c r="N3762" i="3"/>
  <c r="M3762" i="3"/>
  <c r="O3762" i="3" s="1"/>
  <c r="P3762" i="3" s="1"/>
  <c r="P3761" i="3"/>
  <c r="N3761" i="3"/>
  <c r="O3761" i="3" s="1"/>
  <c r="M3761" i="3"/>
  <c r="P3760" i="3"/>
  <c r="N3760" i="3"/>
  <c r="M3760" i="3"/>
  <c r="O3760" i="3" s="1"/>
  <c r="N3759" i="3"/>
  <c r="O3759" i="3" s="1"/>
  <c r="P3759" i="3" s="1"/>
  <c r="M3759" i="3"/>
  <c r="N3758" i="3"/>
  <c r="M3758" i="3"/>
  <c r="N3757" i="3"/>
  <c r="O3757" i="3" s="1"/>
  <c r="P3757" i="3" s="1"/>
  <c r="M3757" i="3"/>
  <c r="N3756" i="3"/>
  <c r="M3756" i="3"/>
  <c r="P3755" i="3"/>
  <c r="N3755" i="3"/>
  <c r="O3755" i="3" s="1"/>
  <c r="M3755" i="3"/>
  <c r="N3754" i="3"/>
  <c r="M3754" i="3"/>
  <c r="O3754" i="3" s="1"/>
  <c r="P3754" i="3" s="1"/>
  <c r="P3753" i="3"/>
  <c r="N3753" i="3"/>
  <c r="O3753" i="3" s="1"/>
  <c r="M3753" i="3"/>
  <c r="P3752" i="3"/>
  <c r="N3752" i="3"/>
  <c r="M3752" i="3"/>
  <c r="O3752" i="3" s="1"/>
  <c r="N3751" i="3"/>
  <c r="O3751" i="3" s="1"/>
  <c r="P3751" i="3" s="1"/>
  <c r="M3751" i="3"/>
  <c r="O3750" i="3"/>
  <c r="P3750" i="3" s="1"/>
  <c r="N3750" i="3"/>
  <c r="M3750" i="3"/>
  <c r="N3749" i="3"/>
  <c r="O3749" i="3" s="1"/>
  <c r="P3749" i="3" s="1"/>
  <c r="M3749" i="3"/>
  <c r="N3748" i="3"/>
  <c r="M3748" i="3"/>
  <c r="N3747" i="3"/>
  <c r="O3747" i="3" s="1"/>
  <c r="P3747" i="3" s="1"/>
  <c r="M3747" i="3"/>
  <c r="N3746" i="3"/>
  <c r="M3746" i="3"/>
  <c r="O3746" i="3" s="1"/>
  <c r="P3746" i="3" s="1"/>
  <c r="N3745" i="3"/>
  <c r="O3745" i="3" s="1"/>
  <c r="P3745" i="3" s="1"/>
  <c r="M3745" i="3"/>
  <c r="N3744" i="3"/>
  <c r="M3744" i="3"/>
  <c r="N3743" i="3"/>
  <c r="O3743" i="3" s="1"/>
  <c r="P3743" i="3" s="1"/>
  <c r="M3743" i="3"/>
  <c r="N3742" i="3"/>
  <c r="M3742" i="3"/>
  <c r="O3742" i="3" s="1"/>
  <c r="P3742" i="3" s="1"/>
  <c r="N3741" i="3"/>
  <c r="O3741" i="3" s="1"/>
  <c r="P3741" i="3" s="1"/>
  <c r="M3741" i="3"/>
  <c r="N3740" i="3"/>
  <c r="M3740" i="3"/>
  <c r="N3739" i="3"/>
  <c r="O3739" i="3" s="1"/>
  <c r="P3739" i="3" s="1"/>
  <c r="M3739" i="3"/>
  <c r="N3738" i="3"/>
  <c r="M3738" i="3"/>
  <c r="O3738" i="3" s="1"/>
  <c r="P3738" i="3" s="1"/>
  <c r="N3737" i="3"/>
  <c r="O3737" i="3" s="1"/>
  <c r="P3737" i="3" s="1"/>
  <c r="M3737" i="3"/>
  <c r="N3736" i="3"/>
  <c r="M3736" i="3"/>
  <c r="N3735" i="3"/>
  <c r="O3735" i="3" s="1"/>
  <c r="P3735" i="3" s="1"/>
  <c r="M3735" i="3"/>
  <c r="N3734" i="3"/>
  <c r="M3734" i="3"/>
  <c r="O3734" i="3" s="1"/>
  <c r="P3734" i="3" s="1"/>
  <c r="N3733" i="3"/>
  <c r="O3733" i="3" s="1"/>
  <c r="P3733" i="3" s="1"/>
  <c r="M3733" i="3"/>
  <c r="N3732" i="3"/>
  <c r="M3732" i="3"/>
  <c r="N3731" i="3"/>
  <c r="O3731" i="3" s="1"/>
  <c r="P3731" i="3" s="1"/>
  <c r="M3731" i="3"/>
  <c r="N3730" i="3"/>
  <c r="M3730" i="3"/>
  <c r="O3730" i="3" s="1"/>
  <c r="P3730" i="3" s="1"/>
  <c r="N3729" i="3"/>
  <c r="O3729" i="3" s="1"/>
  <c r="P3729" i="3" s="1"/>
  <c r="M3729" i="3"/>
  <c r="N3728" i="3"/>
  <c r="M3728" i="3"/>
  <c r="N3727" i="3"/>
  <c r="O3727" i="3" s="1"/>
  <c r="P3727" i="3" s="1"/>
  <c r="M3727" i="3"/>
  <c r="N3726" i="3"/>
  <c r="M3726" i="3"/>
  <c r="O3726" i="3" s="1"/>
  <c r="P3726" i="3" s="1"/>
  <c r="N3725" i="3"/>
  <c r="O3725" i="3" s="1"/>
  <c r="P3725" i="3" s="1"/>
  <c r="M3725" i="3"/>
  <c r="N3724" i="3"/>
  <c r="M3724" i="3"/>
  <c r="N3723" i="3"/>
  <c r="O3723" i="3" s="1"/>
  <c r="P3723" i="3" s="1"/>
  <c r="M3723" i="3"/>
  <c r="N3722" i="3"/>
  <c r="M3722" i="3"/>
  <c r="O3722" i="3" s="1"/>
  <c r="P3722" i="3" s="1"/>
  <c r="N3721" i="3"/>
  <c r="O3721" i="3" s="1"/>
  <c r="P3721" i="3" s="1"/>
  <c r="M3721" i="3"/>
  <c r="N3720" i="3"/>
  <c r="M3720" i="3"/>
  <c r="N3719" i="3"/>
  <c r="O3719" i="3" s="1"/>
  <c r="P3719" i="3" s="1"/>
  <c r="M3719" i="3"/>
  <c r="N3718" i="3"/>
  <c r="M3718" i="3"/>
  <c r="O3718" i="3" s="1"/>
  <c r="P3718" i="3" s="1"/>
  <c r="N3717" i="3"/>
  <c r="O3717" i="3" s="1"/>
  <c r="P3717" i="3" s="1"/>
  <c r="M3717" i="3"/>
  <c r="N3716" i="3"/>
  <c r="M3716" i="3"/>
  <c r="N3715" i="3"/>
  <c r="O3715" i="3" s="1"/>
  <c r="P3715" i="3" s="1"/>
  <c r="M3715" i="3"/>
  <c r="N3714" i="3"/>
  <c r="M3714" i="3"/>
  <c r="O3714" i="3" s="1"/>
  <c r="P3714" i="3" s="1"/>
  <c r="N3713" i="3"/>
  <c r="O3713" i="3" s="1"/>
  <c r="P3713" i="3" s="1"/>
  <c r="M3713" i="3"/>
  <c r="N3712" i="3"/>
  <c r="M3712" i="3"/>
  <c r="N3711" i="3"/>
  <c r="O3711" i="3" s="1"/>
  <c r="P3711" i="3" s="1"/>
  <c r="M3711" i="3"/>
  <c r="N3710" i="3"/>
  <c r="M3710" i="3"/>
  <c r="O3710" i="3" s="1"/>
  <c r="P3710" i="3" s="1"/>
  <c r="N3709" i="3"/>
  <c r="O3709" i="3" s="1"/>
  <c r="P3709" i="3" s="1"/>
  <c r="M3709" i="3"/>
  <c r="N3708" i="3"/>
  <c r="M3708" i="3"/>
  <c r="N3707" i="3"/>
  <c r="O3707" i="3" s="1"/>
  <c r="P3707" i="3" s="1"/>
  <c r="M3707" i="3"/>
  <c r="N3706" i="3"/>
  <c r="M3706" i="3"/>
  <c r="O3706" i="3" s="1"/>
  <c r="P3706" i="3" s="1"/>
  <c r="N3705" i="3"/>
  <c r="O3705" i="3" s="1"/>
  <c r="P3705" i="3" s="1"/>
  <c r="M3705" i="3"/>
  <c r="N3704" i="3"/>
  <c r="M3704" i="3"/>
  <c r="N3703" i="3"/>
  <c r="O3703" i="3" s="1"/>
  <c r="P3703" i="3" s="1"/>
  <c r="M3703" i="3"/>
  <c r="N3702" i="3"/>
  <c r="M3702" i="3"/>
  <c r="O3702" i="3" s="1"/>
  <c r="P3702" i="3" s="1"/>
  <c r="N3701" i="3"/>
  <c r="O3701" i="3" s="1"/>
  <c r="P3701" i="3" s="1"/>
  <c r="M3701" i="3"/>
  <c r="N3700" i="3"/>
  <c r="M3700" i="3"/>
  <c r="N3699" i="3"/>
  <c r="O3699" i="3" s="1"/>
  <c r="P3699" i="3" s="1"/>
  <c r="M3699" i="3"/>
  <c r="N3698" i="3"/>
  <c r="M3698" i="3"/>
  <c r="O3698" i="3" s="1"/>
  <c r="P3698" i="3" s="1"/>
  <c r="N3697" i="3"/>
  <c r="O3697" i="3" s="1"/>
  <c r="P3697" i="3" s="1"/>
  <c r="M3697" i="3"/>
  <c r="N3696" i="3"/>
  <c r="M3696" i="3"/>
  <c r="N3695" i="3"/>
  <c r="O3695" i="3" s="1"/>
  <c r="P3695" i="3" s="1"/>
  <c r="M3695" i="3"/>
  <c r="N3694" i="3"/>
  <c r="M3694" i="3"/>
  <c r="O3694" i="3" s="1"/>
  <c r="P3694" i="3" s="1"/>
  <c r="N3693" i="3"/>
  <c r="O3693" i="3" s="1"/>
  <c r="P3693" i="3" s="1"/>
  <c r="M3693" i="3"/>
  <c r="N3692" i="3"/>
  <c r="M3692" i="3"/>
  <c r="N3691" i="3"/>
  <c r="O3691" i="3" s="1"/>
  <c r="P3691" i="3" s="1"/>
  <c r="M3691" i="3"/>
  <c r="N3690" i="3"/>
  <c r="M3690" i="3"/>
  <c r="O3690" i="3" s="1"/>
  <c r="P3690" i="3" s="1"/>
  <c r="N3689" i="3"/>
  <c r="O3689" i="3" s="1"/>
  <c r="P3689" i="3" s="1"/>
  <c r="M3689" i="3"/>
  <c r="N3688" i="3"/>
  <c r="M3688" i="3"/>
  <c r="N3687" i="3"/>
  <c r="O3687" i="3" s="1"/>
  <c r="P3687" i="3" s="1"/>
  <c r="M3687" i="3"/>
  <c r="N3686" i="3"/>
  <c r="M3686" i="3"/>
  <c r="O3686" i="3" s="1"/>
  <c r="P3686" i="3" s="1"/>
  <c r="N3685" i="3"/>
  <c r="O3685" i="3" s="1"/>
  <c r="P3685" i="3" s="1"/>
  <c r="M3685" i="3"/>
  <c r="N3684" i="3"/>
  <c r="M3684" i="3"/>
  <c r="N3683" i="3"/>
  <c r="O3683" i="3" s="1"/>
  <c r="P3683" i="3" s="1"/>
  <c r="M3683" i="3"/>
  <c r="N3682" i="3"/>
  <c r="M3682" i="3"/>
  <c r="O3682" i="3" s="1"/>
  <c r="P3682" i="3" s="1"/>
  <c r="N3681" i="3"/>
  <c r="O3681" i="3" s="1"/>
  <c r="P3681" i="3" s="1"/>
  <c r="M3681" i="3"/>
  <c r="N3680" i="3"/>
  <c r="M3680" i="3"/>
  <c r="N3679" i="3"/>
  <c r="O3679" i="3" s="1"/>
  <c r="P3679" i="3" s="1"/>
  <c r="M3679" i="3"/>
  <c r="N3678" i="3"/>
  <c r="M3678" i="3"/>
  <c r="O3678" i="3" s="1"/>
  <c r="P3678" i="3" s="1"/>
  <c r="N3677" i="3"/>
  <c r="O3677" i="3" s="1"/>
  <c r="P3677" i="3" s="1"/>
  <c r="M3677" i="3"/>
  <c r="N3676" i="3"/>
  <c r="M3676" i="3"/>
  <c r="N3675" i="3"/>
  <c r="O3675" i="3" s="1"/>
  <c r="P3675" i="3" s="1"/>
  <c r="M3675" i="3"/>
  <c r="N3674" i="3"/>
  <c r="M3674" i="3"/>
  <c r="O3674" i="3" s="1"/>
  <c r="P3674" i="3" s="1"/>
  <c r="N3673" i="3"/>
  <c r="O3673" i="3" s="1"/>
  <c r="P3673" i="3" s="1"/>
  <c r="M3673" i="3"/>
  <c r="N3672" i="3"/>
  <c r="M3672" i="3"/>
  <c r="N3671" i="3"/>
  <c r="O3671" i="3" s="1"/>
  <c r="P3671" i="3" s="1"/>
  <c r="M3671" i="3"/>
  <c r="N3670" i="3"/>
  <c r="M3670" i="3"/>
  <c r="O3670" i="3" s="1"/>
  <c r="P3670" i="3" s="1"/>
  <c r="N3669" i="3"/>
  <c r="O3669" i="3" s="1"/>
  <c r="P3669" i="3" s="1"/>
  <c r="M3669" i="3"/>
  <c r="N3668" i="3"/>
  <c r="M3668" i="3"/>
  <c r="O3668" i="3" s="1"/>
  <c r="P3668" i="3" s="1"/>
  <c r="N3667" i="3"/>
  <c r="O3667" i="3" s="1"/>
  <c r="P3667" i="3" s="1"/>
  <c r="M3667" i="3"/>
  <c r="N3666" i="3"/>
  <c r="M3666" i="3"/>
  <c r="N3665" i="3"/>
  <c r="M3665" i="3"/>
  <c r="O3665" i="3" s="1"/>
  <c r="P3665" i="3" s="1"/>
  <c r="N3664" i="3"/>
  <c r="M3664" i="3"/>
  <c r="N3663" i="3"/>
  <c r="M3663" i="3"/>
  <c r="O3663" i="3" s="1"/>
  <c r="P3663" i="3" s="1"/>
  <c r="N3662" i="3"/>
  <c r="M3662" i="3"/>
  <c r="O3662" i="3" s="1"/>
  <c r="P3662" i="3" s="1"/>
  <c r="N3661" i="3"/>
  <c r="M3661" i="3"/>
  <c r="O3661" i="3" s="1"/>
  <c r="P3661" i="3" s="1"/>
  <c r="N3660" i="3"/>
  <c r="M3660" i="3"/>
  <c r="N3659" i="3"/>
  <c r="M3659" i="3"/>
  <c r="O3659" i="3" s="1"/>
  <c r="P3659" i="3" s="1"/>
  <c r="N3658" i="3"/>
  <c r="M3658" i="3"/>
  <c r="O3658" i="3" s="1"/>
  <c r="P3658" i="3" s="1"/>
  <c r="N3657" i="3"/>
  <c r="M3657" i="3"/>
  <c r="O3657" i="3" s="1"/>
  <c r="P3657" i="3" s="1"/>
  <c r="N3656" i="3"/>
  <c r="M3656" i="3"/>
  <c r="N3655" i="3"/>
  <c r="M3655" i="3"/>
  <c r="O3655" i="3" s="1"/>
  <c r="P3655" i="3" s="1"/>
  <c r="N3654" i="3"/>
  <c r="M3654" i="3"/>
  <c r="O3654" i="3" s="1"/>
  <c r="P3654" i="3" s="1"/>
  <c r="N3653" i="3"/>
  <c r="M3653" i="3"/>
  <c r="O3653" i="3" s="1"/>
  <c r="P3653" i="3" s="1"/>
  <c r="N3652" i="3"/>
  <c r="M3652" i="3"/>
  <c r="O3652" i="3" s="1"/>
  <c r="P3652" i="3" s="1"/>
  <c r="N3651" i="3"/>
  <c r="M3651" i="3"/>
  <c r="O3651" i="3" s="1"/>
  <c r="P3651" i="3" s="1"/>
  <c r="N3650" i="3"/>
  <c r="M3650" i="3"/>
  <c r="N3649" i="3"/>
  <c r="M3649" i="3"/>
  <c r="O3649" i="3" s="1"/>
  <c r="P3649" i="3" s="1"/>
  <c r="N3648" i="3"/>
  <c r="M3648" i="3"/>
  <c r="N3647" i="3"/>
  <c r="M3647" i="3"/>
  <c r="O3647" i="3" s="1"/>
  <c r="P3647" i="3" s="1"/>
  <c r="N3646" i="3"/>
  <c r="M3646" i="3"/>
  <c r="O3646" i="3" s="1"/>
  <c r="P3646" i="3" s="1"/>
  <c r="N3645" i="3"/>
  <c r="M3645" i="3"/>
  <c r="O3645" i="3" s="1"/>
  <c r="P3645" i="3" s="1"/>
  <c r="N3644" i="3"/>
  <c r="M3644" i="3"/>
  <c r="N3643" i="3"/>
  <c r="M3643" i="3"/>
  <c r="O3643" i="3" s="1"/>
  <c r="P3643" i="3" s="1"/>
  <c r="N3642" i="3"/>
  <c r="M3642" i="3"/>
  <c r="O3642" i="3" s="1"/>
  <c r="P3642" i="3" s="1"/>
  <c r="N3641" i="3"/>
  <c r="M3641" i="3"/>
  <c r="O3641" i="3" s="1"/>
  <c r="P3641" i="3" s="1"/>
  <c r="N3640" i="3"/>
  <c r="M3640" i="3"/>
  <c r="N3639" i="3"/>
  <c r="M3639" i="3"/>
  <c r="O3639" i="3" s="1"/>
  <c r="P3639" i="3" s="1"/>
  <c r="N3638" i="3"/>
  <c r="M3638" i="3"/>
  <c r="O3638" i="3" s="1"/>
  <c r="P3638" i="3" s="1"/>
  <c r="N3637" i="3"/>
  <c r="M3637" i="3"/>
  <c r="O3637" i="3" s="1"/>
  <c r="P3637" i="3" s="1"/>
  <c r="N3636" i="3"/>
  <c r="M3636" i="3"/>
  <c r="O3636" i="3" s="1"/>
  <c r="P3636" i="3" s="1"/>
  <c r="N3635" i="3"/>
  <c r="M3635" i="3"/>
  <c r="O3635" i="3" s="1"/>
  <c r="P3635" i="3" s="1"/>
  <c r="N3634" i="3"/>
  <c r="M3634" i="3"/>
  <c r="N3633" i="3"/>
  <c r="M3633" i="3"/>
  <c r="O3633" i="3" s="1"/>
  <c r="P3633" i="3" s="1"/>
  <c r="N3632" i="3"/>
  <c r="M3632" i="3"/>
  <c r="N3631" i="3"/>
  <c r="M3631" i="3"/>
  <c r="O3631" i="3" s="1"/>
  <c r="P3631" i="3" s="1"/>
  <c r="N3630" i="3"/>
  <c r="M3630" i="3"/>
  <c r="O3630" i="3" s="1"/>
  <c r="P3630" i="3" s="1"/>
  <c r="N3629" i="3"/>
  <c r="M3629" i="3"/>
  <c r="O3629" i="3" s="1"/>
  <c r="P3629" i="3" s="1"/>
  <c r="N3628" i="3"/>
  <c r="M3628" i="3"/>
  <c r="N3627" i="3"/>
  <c r="M3627" i="3"/>
  <c r="O3627" i="3" s="1"/>
  <c r="P3627" i="3" s="1"/>
  <c r="N3626" i="3"/>
  <c r="M3626" i="3"/>
  <c r="O3626" i="3" s="1"/>
  <c r="P3626" i="3" s="1"/>
  <c r="N3625" i="3"/>
  <c r="M3625" i="3"/>
  <c r="O3625" i="3" s="1"/>
  <c r="P3625" i="3" s="1"/>
  <c r="N3624" i="3"/>
  <c r="M3624" i="3"/>
  <c r="N3623" i="3"/>
  <c r="M3623" i="3"/>
  <c r="O3623" i="3" s="1"/>
  <c r="P3623" i="3" s="1"/>
  <c r="N3622" i="3"/>
  <c r="M3622" i="3"/>
  <c r="O3622" i="3" s="1"/>
  <c r="P3622" i="3" s="1"/>
  <c r="N3621" i="3"/>
  <c r="M3621" i="3"/>
  <c r="O3621" i="3" s="1"/>
  <c r="P3621" i="3" s="1"/>
  <c r="N3620" i="3"/>
  <c r="M3620" i="3"/>
  <c r="O3620" i="3" s="1"/>
  <c r="P3620" i="3" s="1"/>
  <c r="N3619" i="3"/>
  <c r="M3619" i="3"/>
  <c r="O3619" i="3" s="1"/>
  <c r="P3619" i="3" s="1"/>
  <c r="N3618" i="3"/>
  <c r="M3618" i="3"/>
  <c r="N3617" i="3"/>
  <c r="M3617" i="3"/>
  <c r="O3617" i="3" s="1"/>
  <c r="P3617" i="3" s="1"/>
  <c r="N3616" i="3"/>
  <c r="M3616" i="3"/>
  <c r="N3615" i="3"/>
  <c r="M3615" i="3"/>
  <c r="O3615" i="3" s="1"/>
  <c r="P3615" i="3" s="1"/>
  <c r="N3614" i="3"/>
  <c r="M3614" i="3"/>
  <c r="O3614" i="3" s="1"/>
  <c r="P3614" i="3" s="1"/>
  <c r="N3613" i="3"/>
  <c r="M3613" i="3"/>
  <c r="O3613" i="3" s="1"/>
  <c r="P3613" i="3" s="1"/>
  <c r="N3612" i="3"/>
  <c r="M3612" i="3"/>
  <c r="N3611" i="3"/>
  <c r="M3611" i="3"/>
  <c r="O3611" i="3" s="1"/>
  <c r="P3611" i="3" s="1"/>
  <c r="N3610" i="3"/>
  <c r="M3610" i="3"/>
  <c r="O3610" i="3" s="1"/>
  <c r="P3610" i="3" s="1"/>
  <c r="N3609" i="3"/>
  <c r="M3609" i="3"/>
  <c r="O3609" i="3" s="1"/>
  <c r="P3609" i="3" s="1"/>
  <c r="N3608" i="3"/>
  <c r="M3608" i="3"/>
  <c r="N3607" i="3"/>
  <c r="M3607" i="3"/>
  <c r="O3607" i="3" s="1"/>
  <c r="P3607" i="3" s="1"/>
  <c r="N3606" i="3"/>
  <c r="M3606" i="3"/>
  <c r="O3606" i="3" s="1"/>
  <c r="P3606" i="3" s="1"/>
  <c r="N3605" i="3"/>
  <c r="M3605" i="3"/>
  <c r="O3605" i="3" s="1"/>
  <c r="P3605" i="3" s="1"/>
  <c r="N3604" i="3"/>
  <c r="M3604" i="3"/>
  <c r="O3604" i="3" s="1"/>
  <c r="P3604" i="3" s="1"/>
  <c r="N3603" i="3"/>
  <c r="M3603" i="3"/>
  <c r="O3603" i="3" s="1"/>
  <c r="P3603" i="3" s="1"/>
  <c r="N3602" i="3"/>
  <c r="M3602" i="3"/>
  <c r="N3601" i="3"/>
  <c r="M3601" i="3"/>
  <c r="O3601" i="3" s="1"/>
  <c r="P3601" i="3" s="1"/>
  <c r="N3600" i="3"/>
  <c r="M3600" i="3"/>
  <c r="N3599" i="3"/>
  <c r="M3599" i="3"/>
  <c r="O3599" i="3" s="1"/>
  <c r="P3599" i="3" s="1"/>
  <c r="N3598" i="3"/>
  <c r="M3598" i="3"/>
  <c r="O3598" i="3" s="1"/>
  <c r="P3598" i="3" s="1"/>
  <c r="N3597" i="3"/>
  <c r="M3597" i="3"/>
  <c r="O3597" i="3" s="1"/>
  <c r="P3597" i="3" s="1"/>
  <c r="N3596" i="3"/>
  <c r="M3596" i="3"/>
  <c r="N3595" i="3"/>
  <c r="M3595" i="3"/>
  <c r="O3595" i="3" s="1"/>
  <c r="P3595" i="3" s="1"/>
  <c r="N3594" i="3"/>
  <c r="M3594" i="3"/>
  <c r="O3594" i="3" s="1"/>
  <c r="P3594" i="3" s="1"/>
  <c r="N3593" i="3"/>
  <c r="M3593" i="3"/>
  <c r="O3593" i="3" s="1"/>
  <c r="P3593" i="3" s="1"/>
  <c r="N3592" i="3"/>
  <c r="M3592" i="3"/>
  <c r="N3591" i="3"/>
  <c r="M3591" i="3"/>
  <c r="O3591" i="3" s="1"/>
  <c r="P3591" i="3" s="1"/>
  <c r="N3590" i="3"/>
  <c r="M3590" i="3"/>
  <c r="O3590" i="3" s="1"/>
  <c r="P3590" i="3" s="1"/>
  <c r="N3589" i="3"/>
  <c r="M3589" i="3"/>
  <c r="O3589" i="3" s="1"/>
  <c r="P3589" i="3" s="1"/>
  <c r="N3588" i="3"/>
  <c r="M3588" i="3"/>
  <c r="O3588" i="3" s="1"/>
  <c r="P3588" i="3" s="1"/>
  <c r="N3587" i="3"/>
  <c r="M3587" i="3"/>
  <c r="O3587" i="3" s="1"/>
  <c r="P3587" i="3" s="1"/>
  <c r="N3586" i="3"/>
  <c r="M3586" i="3"/>
  <c r="N3585" i="3"/>
  <c r="M3585" i="3"/>
  <c r="O3585" i="3" s="1"/>
  <c r="P3585" i="3" s="1"/>
  <c r="N3584" i="3"/>
  <c r="M3584" i="3"/>
  <c r="N3583" i="3"/>
  <c r="M3583" i="3"/>
  <c r="O3583" i="3" s="1"/>
  <c r="P3583" i="3" s="1"/>
  <c r="N3582" i="3"/>
  <c r="M3582" i="3"/>
  <c r="O3582" i="3" s="1"/>
  <c r="P3582" i="3" s="1"/>
  <c r="N3581" i="3"/>
  <c r="M3581" i="3"/>
  <c r="O3581" i="3" s="1"/>
  <c r="P3581" i="3" s="1"/>
  <c r="N3580" i="3"/>
  <c r="M3580" i="3"/>
  <c r="N3579" i="3"/>
  <c r="M3579" i="3"/>
  <c r="O3579" i="3" s="1"/>
  <c r="P3579" i="3" s="1"/>
  <c r="N3578" i="3"/>
  <c r="M3578" i="3"/>
  <c r="O3578" i="3" s="1"/>
  <c r="P3578" i="3" s="1"/>
  <c r="N3577" i="3"/>
  <c r="M3577" i="3"/>
  <c r="O3577" i="3" s="1"/>
  <c r="P3577" i="3" s="1"/>
  <c r="N3576" i="3"/>
  <c r="M3576" i="3"/>
  <c r="N3575" i="3"/>
  <c r="M3575" i="3"/>
  <c r="O3575" i="3" s="1"/>
  <c r="P3575" i="3" s="1"/>
  <c r="N3574" i="3"/>
  <c r="M3574" i="3"/>
  <c r="O3574" i="3" s="1"/>
  <c r="P3574" i="3" s="1"/>
  <c r="N3573" i="3"/>
  <c r="M3573" i="3"/>
  <c r="O3573" i="3" s="1"/>
  <c r="P3573" i="3" s="1"/>
  <c r="N3572" i="3"/>
  <c r="M3572" i="3"/>
  <c r="O3572" i="3" s="1"/>
  <c r="P3572" i="3" s="1"/>
  <c r="N3571" i="3"/>
  <c r="M3571" i="3"/>
  <c r="O3571" i="3" s="1"/>
  <c r="P3571" i="3" s="1"/>
  <c r="N3570" i="3"/>
  <c r="M3570" i="3"/>
  <c r="N3569" i="3"/>
  <c r="M3569" i="3"/>
  <c r="O3569" i="3" s="1"/>
  <c r="P3569" i="3" s="1"/>
  <c r="N3568" i="3"/>
  <c r="M3568" i="3"/>
  <c r="N3567" i="3"/>
  <c r="M3567" i="3"/>
  <c r="O3567" i="3" s="1"/>
  <c r="P3567" i="3" s="1"/>
  <c r="N3566" i="3"/>
  <c r="M3566" i="3"/>
  <c r="O3566" i="3" s="1"/>
  <c r="P3566" i="3" s="1"/>
  <c r="N3565" i="3"/>
  <c r="M3565" i="3"/>
  <c r="O3565" i="3" s="1"/>
  <c r="P3565" i="3" s="1"/>
  <c r="N3564" i="3"/>
  <c r="M3564" i="3"/>
  <c r="N3563" i="3"/>
  <c r="M3563" i="3"/>
  <c r="O3563" i="3" s="1"/>
  <c r="P3563" i="3" s="1"/>
  <c r="N3562" i="3"/>
  <c r="M3562" i="3"/>
  <c r="O3562" i="3" s="1"/>
  <c r="P3562" i="3" s="1"/>
  <c r="N3561" i="3"/>
  <c r="M3561" i="3"/>
  <c r="O3561" i="3" s="1"/>
  <c r="P3561" i="3" s="1"/>
  <c r="N3560" i="3"/>
  <c r="M3560" i="3"/>
  <c r="N3559" i="3"/>
  <c r="M3559" i="3"/>
  <c r="O3559" i="3" s="1"/>
  <c r="P3559" i="3" s="1"/>
  <c r="N3558" i="3"/>
  <c r="M3558" i="3"/>
  <c r="O3558" i="3" s="1"/>
  <c r="P3558" i="3" s="1"/>
  <c r="N3557" i="3"/>
  <c r="M3557" i="3"/>
  <c r="O3557" i="3" s="1"/>
  <c r="P3557" i="3" s="1"/>
  <c r="N3556" i="3"/>
  <c r="M3556" i="3"/>
  <c r="O3556" i="3" s="1"/>
  <c r="P3556" i="3" s="1"/>
  <c r="N3555" i="3"/>
  <c r="M3555" i="3"/>
  <c r="O3555" i="3" s="1"/>
  <c r="P3555" i="3" s="1"/>
  <c r="N3554" i="3"/>
  <c r="M3554" i="3"/>
  <c r="N3553" i="3"/>
  <c r="M3553" i="3"/>
  <c r="O3553" i="3" s="1"/>
  <c r="P3553" i="3" s="1"/>
  <c r="N3552" i="3"/>
  <c r="M3552" i="3"/>
  <c r="N3551" i="3"/>
  <c r="M3551" i="3"/>
  <c r="O3551" i="3" s="1"/>
  <c r="P3551" i="3" s="1"/>
  <c r="N3550" i="3"/>
  <c r="M3550" i="3"/>
  <c r="O3550" i="3" s="1"/>
  <c r="P3550" i="3" s="1"/>
  <c r="N3549" i="3"/>
  <c r="M3549" i="3"/>
  <c r="O3549" i="3" s="1"/>
  <c r="P3549" i="3" s="1"/>
  <c r="N3548" i="3"/>
  <c r="M3548" i="3"/>
  <c r="N3547" i="3"/>
  <c r="M3547" i="3"/>
  <c r="O3547" i="3" s="1"/>
  <c r="P3547" i="3" s="1"/>
  <c r="N3546" i="3"/>
  <c r="M3546" i="3"/>
  <c r="O3546" i="3" s="1"/>
  <c r="P3546" i="3" s="1"/>
  <c r="N3545" i="3"/>
  <c r="M3545" i="3"/>
  <c r="O3545" i="3" s="1"/>
  <c r="P3545" i="3" s="1"/>
  <c r="N3544" i="3"/>
  <c r="M3544" i="3"/>
  <c r="N3543" i="3"/>
  <c r="M3543" i="3"/>
  <c r="O3543" i="3" s="1"/>
  <c r="P3543" i="3" s="1"/>
  <c r="N3542" i="3"/>
  <c r="M3542" i="3"/>
  <c r="O3542" i="3" s="1"/>
  <c r="P3542" i="3" s="1"/>
  <c r="N3541" i="3"/>
  <c r="M3541" i="3"/>
  <c r="O3541" i="3" s="1"/>
  <c r="P3541" i="3" s="1"/>
  <c r="N3540" i="3"/>
  <c r="M3540" i="3"/>
  <c r="O3540" i="3" s="1"/>
  <c r="P3540" i="3" s="1"/>
  <c r="N3539" i="3"/>
  <c r="M3539" i="3"/>
  <c r="O3539" i="3" s="1"/>
  <c r="P3539" i="3" s="1"/>
  <c r="N3538" i="3"/>
  <c r="M3538" i="3"/>
  <c r="N3537" i="3"/>
  <c r="M3537" i="3"/>
  <c r="O3537" i="3" s="1"/>
  <c r="P3537" i="3" s="1"/>
  <c r="N3536" i="3"/>
  <c r="M3536" i="3"/>
  <c r="N3535" i="3"/>
  <c r="M3535" i="3"/>
  <c r="O3535" i="3" s="1"/>
  <c r="P3535" i="3" s="1"/>
  <c r="N3534" i="3"/>
  <c r="M3534" i="3"/>
  <c r="O3534" i="3" s="1"/>
  <c r="P3534" i="3" s="1"/>
  <c r="N3533" i="3"/>
  <c r="M3533" i="3"/>
  <c r="O3533" i="3" s="1"/>
  <c r="P3533" i="3" s="1"/>
  <c r="N3532" i="3"/>
  <c r="M3532" i="3"/>
  <c r="N3531" i="3"/>
  <c r="M3531" i="3"/>
  <c r="O3531" i="3" s="1"/>
  <c r="P3531" i="3" s="1"/>
  <c r="N3530" i="3"/>
  <c r="M3530" i="3"/>
  <c r="O3530" i="3" s="1"/>
  <c r="P3530" i="3" s="1"/>
  <c r="N3529" i="3"/>
  <c r="M3529" i="3"/>
  <c r="O3529" i="3" s="1"/>
  <c r="P3529" i="3" s="1"/>
  <c r="N3528" i="3"/>
  <c r="M3528" i="3"/>
  <c r="N3527" i="3"/>
  <c r="M3527" i="3"/>
  <c r="O3527" i="3" s="1"/>
  <c r="P3527" i="3" s="1"/>
  <c r="N3526" i="3"/>
  <c r="M3526" i="3"/>
  <c r="O3526" i="3" s="1"/>
  <c r="P3526" i="3" s="1"/>
  <c r="N3525" i="3"/>
  <c r="M3525" i="3"/>
  <c r="O3525" i="3" s="1"/>
  <c r="P3525" i="3" s="1"/>
  <c r="N3524" i="3"/>
  <c r="M3524" i="3"/>
  <c r="O3524" i="3" s="1"/>
  <c r="P3524" i="3" s="1"/>
  <c r="N3523" i="3"/>
  <c r="M3523" i="3"/>
  <c r="O3523" i="3" s="1"/>
  <c r="P3523" i="3" s="1"/>
  <c r="N3522" i="3"/>
  <c r="M3522" i="3"/>
  <c r="N3521" i="3"/>
  <c r="M3521" i="3"/>
  <c r="O3521" i="3" s="1"/>
  <c r="P3521" i="3" s="1"/>
  <c r="N3520" i="3"/>
  <c r="M3520" i="3"/>
  <c r="N3519" i="3"/>
  <c r="M3519" i="3"/>
  <c r="O3519" i="3" s="1"/>
  <c r="P3519" i="3" s="1"/>
  <c r="N3518" i="3"/>
  <c r="M3518" i="3"/>
  <c r="O3518" i="3" s="1"/>
  <c r="P3518" i="3" s="1"/>
  <c r="N3517" i="3"/>
  <c r="M3517" i="3"/>
  <c r="O3517" i="3" s="1"/>
  <c r="P3517" i="3" s="1"/>
  <c r="N3516" i="3"/>
  <c r="M3516" i="3"/>
  <c r="N3515" i="3"/>
  <c r="M3515" i="3"/>
  <c r="O3515" i="3" s="1"/>
  <c r="P3515" i="3" s="1"/>
  <c r="N3514" i="3"/>
  <c r="M3514" i="3"/>
  <c r="O3514" i="3" s="1"/>
  <c r="P3514" i="3" s="1"/>
  <c r="N3513" i="3"/>
  <c r="M3513" i="3"/>
  <c r="O3513" i="3" s="1"/>
  <c r="P3513" i="3" s="1"/>
  <c r="N3512" i="3"/>
  <c r="M3512" i="3"/>
  <c r="N3511" i="3"/>
  <c r="M3511" i="3"/>
  <c r="O3511" i="3" s="1"/>
  <c r="P3511" i="3" s="1"/>
  <c r="N3510" i="3"/>
  <c r="M3510" i="3"/>
  <c r="O3510" i="3" s="1"/>
  <c r="P3510" i="3" s="1"/>
  <c r="N3509" i="3"/>
  <c r="M3509" i="3"/>
  <c r="O3509" i="3" s="1"/>
  <c r="P3509" i="3" s="1"/>
  <c r="N3508" i="3"/>
  <c r="M3508" i="3"/>
  <c r="O3508" i="3" s="1"/>
  <c r="P3508" i="3" s="1"/>
  <c r="N3507" i="3"/>
  <c r="M3507" i="3"/>
  <c r="O3507" i="3" s="1"/>
  <c r="P3507" i="3" s="1"/>
  <c r="N3506" i="3"/>
  <c r="M3506" i="3"/>
  <c r="N3505" i="3"/>
  <c r="M3505" i="3"/>
  <c r="O3505" i="3" s="1"/>
  <c r="P3505" i="3" s="1"/>
  <c r="N3504" i="3"/>
  <c r="M3504" i="3"/>
  <c r="N3503" i="3"/>
  <c r="M3503" i="3"/>
  <c r="O3503" i="3" s="1"/>
  <c r="P3503" i="3" s="1"/>
  <c r="N3502" i="3"/>
  <c r="M3502" i="3"/>
  <c r="O3502" i="3" s="1"/>
  <c r="P3502" i="3" s="1"/>
  <c r="N3501" i="3"/>
  <c r="M3501" i="3"/>
  <c r="O3501" i="3" s="1"/>
  <c r="P3501" i="3" s="1"/>
  <c r="N3500" i="3"/>
  <c r="M3500" i="3"/>
  <c r="N3499" i="3"/>
  <c r="M3499" i="3"/>
  <c r="O3499" i="3" s="1"/>
  <c r="P3499" i="3" s="1"/>
  <c r="N3498" i="3"/>
  <c r="M3498" i="3"/>
  <c r="O3498" i="3" s="1"/>
  <c r="P3498" i="3" s="1"/>
  <c r="N3497" i="3"/>
  <c r="M3497" i="3"/>
  <c r="O3497" i="3" s="1"/>
  <c r="P3497" i="3" s="1"/>
  <c r="N3496" i="3"/>
  <c r="M3496" i="3"/>
  <c r="N3495" i="3"/>
  <c r="M3495" i="3"/>
  <c r="O3495" i="3" s="1"/>
  <c r="P3495" i="3" s="1"/>
  <c r="N3494" i="3"/>
  <c r="M3494" i="3"/>
  <c r="O3494" i="3" s="1"/>
  <c r="P3494" i="3" s="1"/>
  <c r="N3493" i="3"/>
  <c r="M3493" i="3"/>
  <c r="O3493" i="3" s="1"/>
  <c r="P3493" i="3" s="1"/>
  <c r="N3492" i="3"/>
  <c r="M3492" i="3"/>
  <c r="O3492" i="3" s="1"/>
  <c r="P3492" i="3" s="1"/>
  <c r="N3491" i="3"/>
  <c r="M3491" i="3"/>
  <c r="O3491" i="3" s="1"/>
  <c r="P3491" i="3" s="1"/>
  <c r="N3490" i="3"/>
  <c r="M3490" i="3"/>
  <c r="N3489" i="3"/>
  <c r="M3489" i="3"/>
  <c r="O3489" i="3" s="1"/>
  <c r="P3489" i="3" s="1"/>
  <c r="N3488" i="3"/>
  <c r="M3488" i="3"/>
  <c r="N3487" i="3"/>
  <c r="M3487" i="3"/>
  <c r="N3486" i="3"/>
  <c r="M3486" i="3"/>
  <c r="O3486" i="3" s="1"/>
  <c r="P3486" i="3" s="1"/>
  <c r="N3485" i="3"/>
  <c r="M3485" i="3"/>
  <c r="O3485" i="3" s="1"/>
  <c r="P3485" i="3" s="1"/>
  <c r="N3484" i="3"/>
  <c r="M3484" i="3"/>
  <c r="N3483" i="3"/>
  <c r="M3483" i="3"/>
  <c r="N3482" i="3"/>
  <c r="M3482" i="3"/>
  <c r="O3482" i="3" s="1"/>
  <c r="P3482" i="3" s="1"/>
  <c r="N3481" i="3"/>
  <c r="M3481" i="3"/>
  <c r="O3481" i="3" s="1"/>
  <c r="P3481" i="3" s="1"/>
  <c r="N3480" i="3"/>
  <c r="M3480" i="3"/>
  <c r="O3480" i="3" s="1"/>
  <c r="P3480" i="3" s="1"/>
  <c r="N3479" i="3"/>
  <c r="M3479" i="3"/>
  <c r="O3479" i="3" s="1"/>
  <c r="P3479" i="3" s="1"/>
  <c r="O3478" i="3"/>
  <c r="P3478" i="3" s="1"/>
  <c r="N3478" i="3"/>
  <c r="M3478" i="3"/>
  <c r="N3477" i="3"/>
  <c r="M3477" i="3"/>
  <c r="O3477" i="3" s="1"/>
  <c r="P3477" i="3" s="1"/>
  <c r="N3476" i="3"/>
  <c r="M3476" i="3"/>
  <c r="O3476" i="3" s="1"/>
  <c r="P3476" i="3" s="1"/>
  <c r="N3475" i="3"/>
  <c r="M3475" i="3"/>
  <c r="N3474" i="3"/>
  <c r="M3474" i="3"/>
  <c r="O3474" i="3" s="1"/>
  <c r="P3474" i="3" s="1"/>
  <c r="N3473" i="3"/>
  <c r="M3473" i="3"/>
  <c r="O3473" i="3" s="1"/>
  <c r="P3473" i="3" s="1"/>
  <c r="N3472" i="3"/>
  <c r="M3472" i="3"/>
  <c r="O3472" i="3" s="1"/>
  <c r="P3472" i="3" s="1"/>
  <c r="N3471" i="3"/>
  <c r="M3471" i="3"/>
  <c r="O3471" i="3" s="1"/>
  <c r="P3471" i="3" s="1"/>
  <c r="O3470" i="3"/>
  <c r="P3470" i="3" s="1"/>
  <c r="N3470" i="3"/>
  <c r="M3470" i="3"/>
  <c r="N3469" i="3"/>
  <c r="M3469" i="3"/>
  <c r="O3469" i="3" s="1"/>
  <c r="P3469" i="3" s="1"/>
  <c r="N3468" i="3"/>
  <c r="M3468" i="3"/>
  <c r="O3468" i="3" s="1"/>
  <c r="P3468" i="3" s="1"/>
  <c r="N3467" i="3"/>
  <c r="M3467" i="3"/>
  <c r="N3466" i="3"/>
  <c r="M3466" i="3"/>
  <c r="O3466" i="3" s="1"/>
  <c r="P3466" i="3" s="1"/>
  <c r="N3465" i="3"/>
  <c r="M3465" i="3"/>
  <c r="O3465" i="3" s="1"/>
  <c r="P3465" i="3" s="1"/>
  <c r="N3464" i="3"/>
  <c r="M3464" i="3"/>
  <c r="O3464" i="3" s="1"/>
  <c r="P3464" i="3" s="1"/>
  <c r="N3463" i="3"/>
  <c r="M3463" i="3"/>
  <c r="O3463" i="3" s="1"/>
  <c r="P3463" i="3" s="1"/>
  <c r="O3462" i="3"/>
  <c r="P3462" i="3" s="1"/>
  <c r="N3462" i="3"/>
  <c r="M3462" i="3"/>
  <c r="N3461" i="3"/>
  <c r="M3461" i="3"/>
  <c r="O3461" i="3" s="1"/>
  <c r="P3461" i="3" s="1"/>
  <c r="N3460" i="3"/>
  <c r="M3460" i="3"/>
  <c r="O3460" i="3" s="1"/>
  <c r="P3460" i="3" s="1"/>
  <c r="N3459" i="3"/>
  <c r="M3459" i="3"/>
  <c r="N3458" i="3"/>
  <c r="M3458" i="3"/>
  <c r="O3458" i="3" s="1"/>
  <c r="P3458" i="3" s="1"/>
  <c r="N3457" i="3"/>
  <c r="M3457" i="3"/>
  <c r="O3457" i="3" s="1"/>
  <c r="P3457" i="3" s="1"/>
  <c r="N3456" i="3"/>
  <c r="M3456" i="3"/>
  <c r="O3456" i="3" s="1"/>
  <c r="P3456" i="3" s="1"/>
  <c r="N3455" i="3"/>
  <c r="M3455" i="3"/>
  <c r="O3455" i="3" s="1"/>
  <c r="P3455" i="3" s="1"/>
  <c r="O3454" i="3"/>
  <c r="P3454" i="3" s="1"/>
  <c r="N3454" i="3"/>
  <c r="M3454" i="3"/>
  <c r="N3453" i="3"/>
  <c r="M3453" i="3"/>
  <c r="O3453" i="3" s="1"/>
  <c r="P3453" i="3" s="1"/>
  <c r="N3452" i="3"/>
  <c r="M3452" i="3"/>
  <c r="O3452" i="3" s="1"/>
  <c r="P3452" i="3" s="1"/>
  <c r="N3451" i="3"/>
  <c r="M3451" i="3"/>
  <c r="N3450" i="3"/>
  <c r="M3450" i="3"/>
  <c r="O3450" i="3" s="1"/>
  <c r="P3450" i="3" s="1"/>
  <c r="N3449" i="3"/>
  <c r="M3449" i="3"/>
  <c r="O3449" i="3" s="1"/>
  <c r="P3449" i="3" s="1"/>
  <c r="N3448" i="3"/>
  <c r="M3448" i="3"/>
  <c r="O3448" i="3" s="1"/>
  <c r="P3448" i="3" s="1"/>
  <c r="N3447" i="3"/>
  <c r="M3447" i="3"/>
  <c r="P3446" i="3"/>
  <c r="O3446" i="3"/>
  <c r="N3446" i="3"/>
  <c r="M3446" i="3"/>
  <c r="N3445" i="3"/>
  <c r="O3445" i="3" s="1"/>
  <c r="P3445" i="3" s="1"/>
  <c r="M3445" i="3"/>
  <c r="P3444" i="3"/>
  <c r="O3444" i="3"/>
  <c r="N3444" i="3"/>
  <c r="M3444" i="3"/>
  <c r="N3443" i="3"/>
  <c r="O3443" i="3" s="1"/>
  <c r="P3443" i="3" s="1"/>
  <c r="M3443" i="3"/>
  <c r="P3442" i="3"/>
  <c r="O3442" i="3"/>
  <c r="N3442" i="3"/>
  <c r="M3442" i="3"/>
  <c r="N3441" i="3"/>
  <c r="O3441" i="3" s="1"/>
  <c r="P3441" i="3" s="1"/>
  <c r="M3441" i="3"/>
  <c r="P3440" i="3"/>
  <c r="O3440" i="3"/>
  <c r="N3440" i="3"/>
  <c r="M3440" i="3"/>
  <c r="N3439" i="3"/>
  <c r="O3439" i="3" s="1"/>
  <c r="P3439" i="3" s="1"/>
  <c r="M3439" i="3"/>
  <c r="P3438" i="3"/>
  <c r="O3438" i="3"/>
  <c r="N3438" i="3"/>
  <c r="M3438" i="3"/>
  <c r="N3437" i="3"/>
  <c r="O3437" i="3" s="1"/>
  <c r="P3437" i="3" s="1"/>
  <c r="M3437" i="3"/>
  <c r="P3436" i="3"/>
  <c r="O3436" i="3"/>
  <c r="N3436" i="3"/>
  <c r="M3436" i="3"/>
  <c r="N3435" i="3"/>
  <c r="O3435" i="3" s="1"/>
  <c r="P3435" i="3" s="1"/>
  <c r="M3435" i="3"/>
  <c r="P3434" i="3"/>
  <c r="O3434" i="3"/>
  <c r="N3434" i="3"/>
  <c r="M3434" i="3"/>
  <c r="N3433" i="3"/>
  <c r="O3433" i="3" s="1"/>
  <c r="P3433" i="3" s="1"/>
  <c r="M3433" i="3"/>
  <c r="P3432" i="3"/>
  <c r="O3432" i="3"/>
  <c r="N3432" i="3"/>
  <c r="M3432" i="3"/>
  <c r="N3431" i="3"/>
  <c r="O3431" i="3" s="1"/>
  <c r="P3431" i="3" s="1"/>
  <c r="M3431" i="3"/>
  <c r="P3430" i="3"/>
  <c r="O3430" i="3"/>
  <c r="N3430" i="3"/>
  <c r="M3430" i="3"/>
  <c r="N3429" i="3"/>
  <c r="O3429" i="3" s="1"/>
  <c r="P3429" i="3" s="1"/>
  <c r="M3429" i="3"/>
  <c r="P3428" i="3"/>
  <c r="O3428" i="3"/>
  <c r="N3428" i="3"/>
  <c r="M3428" i="3"/>
  <c r="N3427" i="3"/>
  <c r="O3427" i="3" s="1"/>
  <c r="P3427" i="3" s="1"/>
  <c r="M3427" i="3"/>
  <c r="P3426" i="3"/>
  <c r="O3426" i="3"/>
  <c r="N3426" i="3"/>
  <c r="M3426" i="3"/>
  <c r="N3425" i="3"/>
  <c r="O3425" i="3" s="1"/>
  <c r="P3425" i="3" s="1"/>
  <c r="M3425" i="3"/>
  <c r="P3424" i="3"/>
  <c r="O3424" i="3"/>
  <c r="N3424" i="3"/>
  <c r="M3424" i="3"/>
  <c r="N3423" i="3"/>
  <c r="O3423" i="3" s="1"/>
  <c r="P3423" i="3" s="1"/>
  <c r="M3423" i="3"/>
  <c r="P3422" i="3"/>
  <c r="O3422" i="3"/>
  <c r="N3422" i="3"/>
  <c r="M3422" i="3"/>
  <c r="N3421" i="3"/>
  <c r="O3421" i="3" s="1"/>
  <c r="P3421" i="3" s="1"/>
  <c r="M3421" i="3"/>
  <c r="P3420" i="3"/>
  <c r="O3420" i="3"/>
  <c r="N3420" i="3"/>
  <c r="M3420" i="3"/>
  <c r="N3419" i="3"/>
  <c r="O3419" i="3" s="1"/>
  <c r="P3419" i="3" s="1"/>
  <c r="M3419" i="3"/>
  <c r="P3418" i="3"/>
  <c r="O3418" i="3"/>
  <c r="N3418" i="3"/>
  <c r="M3418" i="3"/>
  <c r="N3417" i="3"/>
  <c r="O3417" i="3" s="1"/>
  <c r="P3417" i="3" s="1"/>
  <c r="M3417" i="3"/>
  <c r="P3416" i="3"/>
  <c r="O3416" i="3"/>
  <c r="N3416" i="3"/>
  <c r="M3416" i="3"/>
  <c r="N3415" i="3"/>
  <c r="O3415" i="3" s="1"/>
  <c r="P3415" i="3" s="1"/>
  <c r="M3415" i="3"/>
  <c r="P3414" i="3"/>
  <c r="O3414" i="3"/>
  <c r="N3414" i="3"/>
  <c r="M3414" i="3"/>
  <c r="N3413" i="3"/>
  <c r="O3413" i="3" s="1"/>
  <c r="P3413" i="3" s="1"/>
  <c r="M3413" i="3"/>
  <c r="P3412" i="3"/>
  <c r="O3412" i="3"/>
  <c r="N3412" i="3"/>
  <c r="M3412" i="3"/>
  <c r="N3411" i="3"/>
  <c r="O3411" i="3" s="1"/>
  <c r="P3411" i="3" s="1"/>
  <c r="M3411" i="3"/>
  <c r="P3410" i="3"/>
  <c r="O3410" i="3"/>
  <c r="N3410" i="3"/>
  <c r="M3410" i="3"/>
  <c r="N3409" i="3"/>
  <c r="O3409" i="3" s="1"/>
  <c r="P3409" i="3" s="1"/>
  <c r="M3409" i="3"/>
  <c r="P3408" i="3"/>
  <c r="O3408" i="3"/>
  <c r="N3408" i="3"/>
  <c r="M3408" i="3"/>
  <c r="N3407" i="3"/>
  <c r="O3407" i="3" s="1"/>
  <c r="P3407" i="3" s="1"/>
  <c r="M3407" i="3"/>
  <c r="P3406" i="3"/>
  <c r="O3406" i="3"/>
  <c r="N3406" i="3"/>
  <c r="M3406" i="3"/>
  <c r="N3405" i="3"/>
  <c r="O3405" i="3" s="1"/>
  <c r="P3405" i="3" s="1"/>
  <c r="M3405" i="3"/>
  <c r="P3404" i="3"/>
  <c r="O3404" i="3"/>
  <c r="N3404" i="3"/>
  <c r="M3404" i="3"/>
  <c r="N3403" i="3"/>
  <c r="O3403" i="3" s="1"/>
  <c r="P3403" i="3" s="1"/>
  <c r="M3403" i="3"/>
  <c r="P3402" i="3"/>
  <c r="O3402" i="3"/>
  <c r="N3402" i="3"/>
  <c r="M3402" i="3"/>
  <c r="N3401" i="3"/>
  <c r="O3401" i="3" s="1"/>
  <c r="P3401" i="3" s="1"/>
  <c r="M3401" i="3"/>
  <c r="P3400" i="3"/>
  <c r="O3400" i="3"/>
  <c r="N3400" i="3"/>
  <c r="M3400" i="3"/>
  <c r="N3399" i="3"/>
  <c r="O3399" i="3" s="1"/>
  <c r="P3399" i="3" s="1"/>
  <c r="M3399" i="3"/>
  <c r="P3398" i="3"/>
  <c r="O3398" i="3"/>
  <c r="N3398" i="3"/>
  <c r="M3398" i="3"/>
  <c r="N3397" i="3"/>
  <c r="O3397" i="3" s="1"/>
  <c r="P3397" i="3" s="1"/>
  <c r="M3397" i="3"/>
  <c r="P3396" i="3"/>
  <c r="O3396" i="3"/>
  <c r="N3396" i="3"/>
  <c r="M3396" i="3"/>
  <c r="N3395" i="3"/>
  <c r="O3395" i="3" s="1"/>
  <c r="P3395" i="3" s="1"/>
  <c r="M3395" i="3"/>
  <c r="P3394" i="3"/>
  <c r="O3394" i="3"/>
  <c r="N3394" i="3"/>
  <c r="M3394" i="3"/>
  <c r="N3393" i="3"/>
  <c r="O3393" i="3" s="1"/>
  <c r="P3393" i="3" s="1"/>
  <c r="M3393" i="3"/>
  <c r="P3392" i="3"/>
  <c r="O3392" i="3"/>
  <c r="N3392" i="3"/>
  <c r="M3392" i="3"/>
  <c r="N3391" i="3"/>
  <c r="O3391" i="3" s="1"/>
  <c r="P3391" i="3" s="1"/>
  <c r="M3391" i="3"/>
  <c r="P3390" i="3"/>
  <c r="O3390" i="3"/>
  <c r="N3390" i="3"/>
  <c r="M3390" i="3"/>
  <c r="N3389" i="3"/>
  <c r="O3389" i="3" s="1"/>
  <c r="P3389" i="3" s="1"/>
  <c r="M3389" i="3"/>
  <c r="P3388" i="3"/>
  <c r="O3388" i="3"/>
  <c r="N3388" i="3"/>
  <c r="M3388" i="3"/>
  <c r="N3387" i="3"/>
  <c r="O3387" i="3" s="1"/>
  <c r="P3387" i="3" s="1"/>
  <c r="M3387" i="3"/>
  <c r="P3386" i="3"/>
  <c r="O3386" i="3"/>
  <c r="N3386" i="3"/>
  <c r="M3386" i="3"/>
  <c r="N3385" i="3"/>
  <c r="O3385" i="3" s="1"/>
  <c r="P3385" i="3" s="1"/>
  <c r="M3385" i="3"/>
  <c r="P3384" i="3"/>
  <c r="O3384" i="3"/>
  <c r="N3384" i="3"/>
  <c r="M3384" i="3"/>
  <c r="N3383" i="3"/>
  <c r="O3383" i="3" s="1"/>
  <c r="P3383" i="3" s="1"/>
  <c r="M3383" i="3"/>
  <c r="P3382" i="3"/>
  <c r="O3382" i="3"/>
  <c r="N3382" i="3"/>
  <c r="M3382" i="3"/>
  <c r="N3381" i="3"/>
  <c r="O3381" i="3" s="1"/>
  <c r="P3381" i="3" s="1"/>
  <c r="M3381" i="3"/>
  <c r="P3380" i="3"/>
  <c r="O3380" i="3"/>
  <c r="N3380" i="3"/>
  <c r="M3380" i="3"/>
  <c r="N3379" i="3"/>
  <c r="O3379" i="3" s="1"/>
  <c r="P3379" i="3" s="1"/>
  <c r="M3379" i="3"/>
  <c r="P3378" i="3"/>
  <c r="O3378" i="3"/>
  <c r="N3378" i="3"/>
  <c r="M3378" i="3"/>
  <c r="N3377" i="3"/>
  <c r="O3377" i="3" s="1"/>
  <c r="P3377" i="3" s="1"/>
  <c r="M3377" i="3"/>
  <c r="P3376" i="3"/>
  <c r="O3376" i="3"/>
  <c r="N3376" i="3"/>
  <c r="M3376" i="3"/>
  <c r="N3375" i="3"/>
  <c r="O3375" i="3" s="1"/>
  <c r="P3375" i="3" s="1"/>
  <c r="M3375" i="3"/>
  <c r="P3374" i="3"/>
  <c r="O3374" i="3"/>
  <c r="N3374" i="3"/>
  <c r="M3374" i="3"/>
  <c r="N3373" i="3"/>
  <c r="O3373" i="3" s="1"/>
  <c r="P3373" i="3" s="1"/>
  <c r="M3373" i="3"/>
  <c r="P3372" i="3"/>
  <c r="O3372" i="3"/>
  <c r="N3372" i="3"/>
  <c r="M3372" i="3"/>
  <c r="N3371" i="3"/>
  <c r="O3371" i="3" s="1"/>
  <c r="P3371" i="3" s="1"/>
  <c r="M3371" i="3"/>
  <c r="O3370" i="3"/>
  <c r="P3370" i="3" s="1"/>
  <c r="N3370" i="3"/>
  <c r="M3370" i="3"/>
  <c r="N3369" i="3"/>
  <c r="O3369" i="3" s="1"/>
  <c r="P3369" i="3" s="1"/>
  <c r="M3369" i="3"/>
  <c r="O3368" i="3"/>
  <c r="P3368" i="3" s="1"/>
  <c r="N3368" i="3"/>
  <c r="M3368" i="3"/>
  <c r="N3367" i="3"/>
  <c r="O3367" i="3" s="1"/>
  <c r="P3367" i="3" s="1"/>
  <c r="M3367" i="3"/>
  <c r="P3366" i="3"/>
  <c r="O3366" i="3"/>
  <c r="N3366" i="3"/>
  <c r="M3366" i="3"/>
  <c r="N3365" i="3"/>
  <c r="O3365" i="3" s="1"/>
  <c r="P3365" i="3" s="1"/>
  <c r="M3365" i="3"/>
  <c r="P3364" i="3"/>
  <c r="O3364" i="3"/>
  <c r="N3364" i="3"/>
  <c r="M3364" i="3"/>
  <c r="N3363" i="3"/>
  <c r="O3363" i="3" s="1"/>
  <c r="P3363" i="3" s="1"/>
  <c r="M3363" i="3"/>
  <c r="O3362" i="3"/>
  <c r="P3362" i="3" s="1"/>
  <c r="N3362" i="3"/>
  <c r="M3362" i="3"/>
  <c r="N3361" i="3"/>
  <c r="O3361" i="3" s="1"/>
  <c r="P3361" i="3" s="1"/>
  <c r="M3361" i="3"/>
  <c r="O3360" i="3"/>
  <c r="P3360" i="3" s="1"/>
  <c r="N3360" i="3"/>
  <c r="M3360" i="3"/>
  <c r="N3359" i="3"/>
  <c r="O3359" i="3" s="1"/>
  <c r="P3359" i="3" s="1"/>
  <c r="M3359" i="3"/>
  <c r="P3358" i="3"/>
  <c r="O3358" i="3"/>
  <c r="N3358" i="3"/>
  <c r="M3358" i="3"/>
  <c r="N3357" i="3"/>
  <c r="O3357" i="3" s="1"/>
  <c r="P3357" i="3" s="1"/>
  <c r="M3357" i="3"/>
  <c r="P3356" i="3"/>
  <c r="O3356" i="3"/>
  <c r="N3356" i="3"/>
  <c r="M3356" i="3"/>
  <c r="N3355" i="3"/>
  <c r="O3355" i="3" s="1"/>
  <c r="P3355" i="3" s="1"/>
  <c r="M3355" i="3"/>
  <c r="O3354" i="3"/>
  <c r="P3354" i="3" s="1"/>
  <c r="N3354" i="3"/>
  <c r="M3354" i="3"/>
  <c r="N3353" i="3"/>
  <c r="O3353" i="3" s="1"/>
  <c r="P3353" i="3" s="1"/>
  <c r="M3353" i="3"/>
  <c r="O3352" i="3"/>
  <c r="P3352" i="3" s="1"/>
  <c r="N3352" i="3"/>
  <c r="M3352" i="3"/>
  <c r="N3351" i="3"/>
  <c r="O3351" i="3" s="1"/>
  <c r="P3351" i="3" s="1"/>
  <c r="M3351" i="3"/>
  <c r="P3350" i="3"/>
  <c r="O3350" i="3"/>
  <c r="N3350" i="3"/>
  <c r="M3350" i="3"/>
  <c r="N3349" i="3"/>
  <c r="O3349" i="3" s="1"/>
  <c r="P3349" i="3" s="1"/>
  <c r="M3349" i="3"/>
  <c r="P3348" i="3"/>
  <c r="O3348" i="3"/>
  <c r="N3348" i="3"/>
  <c r="M3348" i="3"/>
  <c r="N3347" i="3"/>
  <c r="O3347" i="3" s="1"/>
  <c r="P3347" i="3" s="1"/>
  <c r="M3347" i="3"/>
  <c r="O3346" i="3"/>
  <c r="P3346" i="3" s="1"/>
  <c r="N3346" i="3"/>
  <c r="M3346" i="3"/>
  <c r="N3345" i="3"/>
  <c r="O3345" i="3" s="1"/>
  <c r="P3345" i="3" s="1"/>
  <c r="M3345" i="3"/>
  <c r="O3344" i="3"/>
  <c r="P3344" i="3" s="1"/>
  <c r="N3344" i="3"/>
  <c r="M3344" i="3"/>
  <c r="N3343" i="3"/>
  <c r="O3343" i="3" s="1"/>
  <c r="P3343" i="3" s="1"/>
  <c r="M3343" i="3"/>
  <c r="P3342" i="3"/>
  <c r="O3342" i="3"/>
  <c r="N3342" i="3"/>
  <c r="M3342" i="3"/>
  <c r="N3341" i="3"/>
  <c r="O3341" i="3" s="1"/>
  <c r="P3341" i="3" s="1"/>
  <c r="M3341" i="3"/>
  <c r="P3340" i="3"/>
  <c r="O3340" i="3"/>
  <c r="N3340" i="3"/>
  <c r="M3340" i="3"/>
  <c r="N3339" i="3"/>
  <c r="O3339" i="3" s="1"/>
  <c r="P3339" i="3" s="1"/>
  <c r="M3339" i="3"/>
  <c r="O3338" i="3"/>
  <c r="P3338" i="3" s="1"/>
  <c r="N3338" i="3"/>
  <c r="M3338" i="3"/>
  <c r="N3337" i="3"/>
  <c r="O3337" i="3" s="1"/>
  <c r="P3337" i="3" s="1"/>
  <c r="M3337" i="3"/>
  <c r="O3336" i="3"/>
  <c r="P3336" i="3" s="1"/>
  <c r="N3336" i="3"/>
  <c r="M3336" i="3"/>
  <c r="N3335" i="3"/>
  <c r="O3335" i="3" s="1"/>
  <c r="P3335" i="3" s="1"/>
  <c r="M3335" i="3"/>
  <c r="P3334" i="3"/>
  <c r="O3334" i="3"/>
  <c r="N3334" i="3"/>
  <c r="M3334" i="3"/>
  <c r="N3333" i="3"/>
  <c r="O3333" i="3" s="1"/>
  <c r="P3333" i="3" s="1"/>
  <c r="M3333" i="3"/>
  <c r="P3332" i="3"/>
  <c r="O3332" i="3"/>
  <c r="N3332" i="3"/>
  <c r="M3332" i="3"/>
  <c r="N3331" i="3"/>
  <c r="O3331" i="3" s="1"/>
  <c r="P3331" i="3" s="1"/>
  <c r="M3331" i="3"/>
  <c r="O3330" i="3"/>
  <c r="P3330" i="3" s="1"/>
  <c r="N3330" i="3"/>
  <c r="M3330" i="3"/>
  <c r="N3329" i="3"/>
  <c r="O3329" i="3" s="1"/>
  <c r="P3329" i="3" s="1"/>
  <c r="M3329" i="3"/>
  <c r="O3328" i="3"/>
  <c r="P3328" i="3" s="1"/>
  <c r="N3328" i="3"/>
  <c r="M3328" i="3"/>
  <c r="N3327" i="3"/>
  <c r="O3327" i="3" s="1"/>
  <c r="P3327" i="3" s="1"/>
  <c r="M3327" i="3"/>
  <c r="P3326" i="3"/>
  <c r="O3326" i="3"/>
  <c r="N3326" i="3"/>
  <c r="M3326" i="3"/>
  <c r="N3325" i="3"/>
  <c r="O3325" i="3" s="1"/>
  <c r="P3325" i="3" s="1"/>
  <c r="M3325" i="3"/>
  <c r="P3324" i="3"/>
  <c r="O3324" i="3"/>
  <c r="N3324" i="3"/>
  <c r="M3324" i="3"/>
  <c r="N3323" i="3"/>
  <c r="O3323" i="3" s="1"/>
  <c r="P3323" i="3" s="1"/>
  <c r="M3323" i="3"/>
  <c r="O3322" i="3"/>
  <c r="P3322" i="3" s="1"/>
  <c r="N3322" i="3"/>
  <c r="M3322" i="3"/>
  <c r="N3321" i="3"/>
  <c r="O3321" i="3" s="1"/>
  <c r="P3321" i="3" s="1"/>
  <c r="M3321" i="3"/>
  <c r="O3320" i="3"/>
  <c r="P3320" i="3" s="1"/>
  <c r="N3320" i="3"/>
  <c r="M3320" i="3"/>
  <c r="N3319" i="3"/>
  <c r="O3319" i="3" s="1"/>
  <c r="P3319" i="3" s="1"/>
  <c r="M3319" i="3"/>
  <c r="P3318" i="3"/>
  <c r="O3318" i="3"/>
  <c r="N3318" i="3"/>
  <c r="M3318" i="3"/>
  <c r="N3317" i="3"/>
  <c r="O3317" i="3" s="1"/>
  <c r="P3317" i="3" s="1"/>
  <c r="M3317" i="3"/>
  <c r="P3316" i="3"/>
  <c r="O3316" i="3"/>
  <c r="N3316" i="3"/>
  <c r="M3316" i="3"/>
  <c r="N3315" i="3"/>
  <c r="O3315" i="3" s="1"/>
  <c r="P3315" i="3" s="1"/>
  <c r="M3315" i="3"/>
  <c r="O3314" i="3"/>
  <c r="P3314" i="3" s="1"/>
  <c r="N3314" i="3"/>
  <c r="M3314" i="3"/>
  <c r="N3313" i="3"/>
  <c r="O3313" i="3" s="1"/>
  <c r="P3313" i="3" s="1"/>
  <c r="M3313" i="3"/>
  <c r="O3312" i="3"/>
  <c r="P3312" i="3" s="1"/>
  <c r="N3312" i="3"/>
  <c r="M3312" i="3"/>
  <c r="N3311" i="3"/>
  <c r="O3311" i="3" s="1"/>
  <c r="P3311" i="3" s="1"/>
  <c r="M3311" i="3"/>
  <c r="P3310" i="3"/>
  <c r="O3310" i="3"/>
  <c r="N3310" i="3"/>
  <c r="M3310" i="3"/>
  <c r="N3309" i="3"/>
  <c r="O3309" i="3" s="1"/>
  <c r="P3309" i="3" s="1"/>
  <c r="M3309" i="3"/>
  <c r="P3308" i="3"/>
  <c r="O3308" i="3"/>
  <c r="N3308" i="3"/>
  <c r="M3308" i="3"/>
  <c r="N3307" i="3"/>
  <c r="O3307" i="3" s="1"/>
  <c r="P3307" i="3" s="1"/>
  <c r="M3307" i="3"/>
  <c r="O3306" i="3"/>
  <c r="P3306" i="3" s="1"/>
  <c r="N3306" i="3"/>
  <c r="M3306" i="3"/>
  <c r="N3305" i="3"/>
  <c r="O3305" i="3" s="1"/>
  <c r="P3305" i="3" s="1"/>
  <c r="M3305" i="3"/>
  <c r="O3304" i="3"/>
  <c r="P3304" i="3" s="1"/>
  <c r="N3304" i="3"/>
  <c r="M3304" i="3"/>
  <c r="N3303" i="3"/>
  <c r="O3303" i="3" s="1"/>
  <c r="P3303" i="3" s="1"/>
  <c r="M3303" i="3"/>
  <c r="P3302" i="3"/>
  <c r="O3302" i="3"/>
  <c r="N3302" i="3"/>
  <c r="M3302" i="3"/>
  <c r="N3301" i="3"/>
  <c r="O3301" i="3" s="1"/>
  <c r="P3301" i="3" s="1"/>
  <c r="M3301" i="3"/>
  <c r="P3300" i="3"/>
  <c r="O3300" i="3"/>
  <c r="N3300" i="3"/>
  <c r="M3300" i="3"/>
  <c r="N3299" i="3"/>
  <c r="O3299" i="3" s="1"/>
  <c r="P3299" i="3" s="1"/>
  <c r="M3299" i="3"/>
  <c r="O3298" i="3"/>
  <c r="P3298" i="3" s="1"/>
  <c r="N3298" i="3"/>
  <c r="M3298" i="3"/>
  <c r="N3297" i="3"/>
  <c r="O3297" i="3" s="1"/>
  <c r="P3297" i="3" s="1"/>
  <c r="M3297" i="3"/>
  <c r="O3296" i="3"/>
  <c r="P3296" i="3" s="1"/>
  <c r="N3296" i="3"/>
  <c r="M3296" i="3"/>
  <c r="N3295" i="3"/>
  <c r="M3295" i="3"/>
  <c r="P3294" i="3"/>
  <c r="O3294" i="3"/>
  <c r="N3294" i="3"/>
  <c r="M3294" i="3"/>
  <c r="N3293" i="3"/>
  <c r="M3293" i="3"/>
  <c r="O3293" i="3" s="1"/>
  <c r="P3293" i="3" s="1"/>
  <c r="P3292" i="3"/>
  <c r="O3292" i="3"/>
  <c r="N3292" i="3"/>
  <c r="M3292" i="3"/>
  <c r="N3291" i="3"/>
  <c r="M3291" i="3"/>
  <c r="O3291" i="3" s="1"/>
  <c r="P3291" i="3" s="1"/>
  <c r="O3290" i="3"/>
  <c r="P3290" i="3" s="1"/>
  <c r="N3290" i="3"/>
  <c r="M3290" i="3"/>
  <c r="N3289" i="3"/>
  <c r="M3289" i="3"/>
  <c r="O3288" i="3"/>
  <c r="P3288" i="3" s="1"/>
  <c r="N3288" i="3"/>
  <c r="M3288" i="3"/>
  <c r="N3287" i="3"/>
  <c r="M3287" i="3"/>
  <c r="P3286" i="3"/>
  <c r="O3286" i="3"/>
  <c r="N3286" i="3"/>
  <c r="M3286" i="3"/>
  <c r="N3285" i="3"/>
  <c r="M3285" i="3"/>
  <c r="O3285" i="3" s="1"/>
  <c r="P3285" i="3" s="1"/>
  <c r="P3284" i="3"/>
  <c r="O3284" i="3"/>
  <c r="N3284" i="3"/>
  <c r="M3284" i="3"/>
  <c r="N3283" i="3"/>
  <c r="M3283" i="3"/>
  <c r="O3283" i="3" s="1"/>
  <c r="P3283" i="3" s="1"/>
  <c r="O3282" i="3"/>
  <c r="P3282" i="3" s="1"/>
  <c r="N3282" i="3"/>
  <c r="M3282" i="3"/>
  <c r="N3281" i="3"/>
  <c r="M3281" i="3"/>
  <c r="O3280" i="3"/>
  <c r="P3280" i="3" s="1"/>
  <c r="N3280" i="3"/>
  <c r="M3280" i="3"/>
  <c r="N3279" i="3"/>
  <c r="M3279" i="3"/>
  <c r="P3278" i="3"/>
  <c r="O3278" i="3"/>
  <c r="N3278" i="3"/>
  <c r="M3278" i="3"/>
  <c r="N3277" i="3"/>
  <c r="M3277" i="3"/>
  <c r="O3277" i="3" s="1"/>
  <c r="P3277" i="3" s="1"/>
  <c r="P3276" i="3"/>
  <c r="O3276" i="3"/>
  <c r="N3276" i="3"/>
  <c r="M3276" i="3"/>
  <c r="N3275" i="3"/>
  <c r="M3275" i="3"/>
  <c r="O3275" i="3" s="1"/>
  <c r="P3275" i="3" s="1"/>
  <c r="O3274" i="3"/>
  <c r="P3274" i="3" s="1"/>
  <c r="N3274" i="3"/>
  <c r="M3274" i="3"/>
  <c r="N3273" i="3"/>
  <c r="M3273" i="3"/>
  <c r="O3272" i="3"/>
  <c r="P3272" i="3" s="1"/>
  <c r="N3272" i="3"/>
  <c r="M3272" i="3"/>
  <c r="N3271" i="3"/>
  <c r="M3271" i="3"/>
  <c r="P3270" i="3"/>
  <c r="O3270" i="3"/>
  <c r="N3270" i="3"/>
  <c r="M3270" i="3"/>
  <c r="N3269" i="3"/>
  <c r="M3269" i="3"/>
  <c r="O3269" i="3" s="1"/>
  <c r="P3269" i="3" s="1"/>
  <c r="P3268" i="3"/>
  <c r="O3268" i="3"/>
  <c r="N3268" i="3"/>
  <c r="M3268" i="3"/>
  <c r="N3267" i="3"/>
  <c r="M3267" i="3"/>
  <c r="O3267" i="3" s="1"/>
  <c r="P3267" i="3" s="1"/>
  <c r="O3266" i="3"/>
  <c r="P3266" i="3" s="1"/>
  <c r="N3266" i="3"/>
  <c r="M3266" i="3"/>
  <c r="N3265" i="3"/>
  <c r="M3265" i="3"/>
  <c r="O3264" i="3"/>
  <c r="P3264" i="3" s="1"/>
  <c r="N3264" i="3"/>
  <c r="M3264" i="3"/>
  <c r="N3263" i="3"/>
  <c r="M3263" i="3"/>
  <c r="P3262" i="3"/>
  <c r="O3262" i="3"/>
  <c r="N3262" i="3"/>
  <c r="M3262" i="3"/>
  <c r="N3261" i="3"/>
  <c r="M3261" i="3"/>
  <c r="O3261" i="3" s="1"/>
  <c r="P3261" i="3" s="1"/>
  <c r="P3260" i="3"/>
  <c r="O3260" i="3"/>
  <c r="N3260" i="3"/>
  <c r="M3260" i="3"/>
  <c r="N3259" i="3"/>
  <c r="M3259" i="3"/>
  <c r="O3259" i="3" s="1"/>
  <c r="P3259" i="3" s="1"/>
  <c r="O3258" i="3"/>
  <c r="P3258" i="3" s="1"/>
  <c r="N3258" i="3"/>
  <c r="M3258" i="3"/>
  <c r="N3257" i="3"/>
  <c r="M3257" i="3"/>
  <c r="O3256" i="3"/>
  <c r="P3256" i="3" s="1"/>
  <c r="N3256" i="3"/>
  <c r="M3256" i="3"/>
  <c r="N3255" i="3"/>
  <c r="M3255" i="3"/>
  <c r="P3254" i="3"/>
  <c r="O3254" i="3"/>
  <c r="N3254" i="3"/>
  <c r="M3254" i="3"/>
  <c r="N3253" i="3"/>
  <c r="M3253" i="3"/>
  <c r="O3253" i="3" s="1"/>
  <c r="P3253" i="3" s="1"/>
  <c r="P3252" i="3"/>
  <c r="O3252" i="3"/>
  <c r="N3252" i="3"/>
  <c r="M3252" i="3"/>
  <c r="N3251" i="3"/>
  <c r="M3251" i="3"/>
  <c r="O3251" i="3" s="1"/>
  <c r="P3251" i="3" s="1"/>
  <c r="O3250" i="3"/>
  <c r="P3250" i="3" s="1"/>
  <c r="N3250" i="3"/>
  <c r="M3250" i="3"/>
  <c r="N3249" i="3"/>
  <c r="M3249" i="3"/>
  <c r="O3248" i="3"/>
  <c r="P3248" i="3" s="1"/>
  <c r="N3248" i="3"/>
  <c r="M3248" i="3"/>
  <c r="N3247" i="3"/>
  <c r="M3247" i="3"/>
  <c r="P3246" i="3"/>
  <c r="O3246" i="3"/>
  <c r="N3246" i="3"/>
  <c r="M3246" i="3"/>
  <c r="N3245" i="3"/>
  <c r="M3245" i="3"/>
  <c r="O3245" i="3" s="1"/>
  <c r="P3245" i="3" s="1"/>
  <c r="P3244" i="3"/>
  <c r="O3244" i="3"/>
  <c r="N3244" i="3"/>
  <c r="M3244" i="3"/>
  <c r="N3243" i="3"/>
  <c r="M3243" i="3"/>
  <c r="O3243" i="3" s="1"/>
  <c r="P3243" i="3" s="1"/>
  <c r="O3242" i="3"/>
  <c r="P3242" i="3" s="1"/>
  <c r="N3242" i="3"/>
  <c r="M3242" i="3"/>
  <c r="N3241" i="3"/>
  <c r="M3241" i="3"/>
  <c r="O3240" i="3"/>
  <c r="P3240" i="3" s="1"/>
  <c r="N3240" i="3"/>
  <c r="M3240" i="3"/>
  <c r="N3239" i="3"/>
  <c r="M3239" i="3"/>
  <c r="P3238" i="3"/>
  <c r="O3238" i="3"/>
  <c r="N3238" i="3"/>
  <c r="M3238" i="3"/>
  <c r="N3237" i="3"/>
  <c r="M3237" i="3"/>
  <c r="O3237" i="3" s="1"/>
  <c r="P3237" i="3" s="1"/>
  <c r="P3236" i="3"/>
  <c r="O3236" i="3"/>
  <c r="N3236" i="3"/>
  <c r="M3236" i="3"/>
  <c r="N3235" i="3"/>
  <c r="M3235" i="3"/>
  <c r="O3235" i="3" s="1"/>
  <c r="P3235" i="3" s="1"/>
  <c r="O3234" i="3"/>
  <c r="P3234" i="3" s="1"/>
  <c r="N3234" i="3"/>
  <c r="M3234" i="3"/>
  <c r="N3233" i="3"/>
  <c r="M3233" i="3"/>
  <c r="O3232" i="3"/>
  <c r="P3232" i="3" s="1"/>
  <c r="N3232" i="3"/>
  <c r="M3232" i="3"/>
  <c r="N3231" i="3"/>
  <c r="M3231" i="3"/>
  <c r="P3230" i="3"/>
  <c r="O3230" i="3"/>
  <c r="N3230" i="3"/>
  <c r="M3230" i="3"/>
  <c r="N3229" i="3"/>
  <c r="M3229" i="3"/>
  <c r="O3229" i="3" s="1"/>
  <c r="P3229" i="3" s="1"/>
  <c r="P3228" i="3"/>
  <c r="O3228" i="3"/>
  <c r="N3228" i="3"/>
  <c r="M3228" i="3"/>
  <c r="N3227" i="3"/>
  <c r="M3227" i="3"/>
  <c r="O3227" i="3" s="1"/>
  <c r="P3227" i="3" s="1"/>
  <c r="O3226" i="3"/>
  <c r="P3226" i="3" s="1"/>
  <c r="N3226" i="3"/>
  <c r="M3226" i="3"/>
  <c r="N3225" i="3"/>
  <c r="M3225" i="3"/>
  <c r="O3224" i="3"/>
  <c r="P3224" i="3" s="1"/>
  <c r="N3224" i="3"/>
  <c r="M3224" i="3"/>
  <c r="N3223" i="3"/>
  <c r="M3223" i="3"/>
  <c r="P3222" i="3"/>
  <c r="O3222" i="3"/>
  <c r="N3222" i="3"/>
  <c r="M3222" i="3"/>
  <c r="N3221" i="3"/>
  <c r="M3221" i="3"/>
  <c r="O3221" i="3" s="1"/>
  <c r="P3221" i="3" s="1"/>
  <c r="P3220" i="3"/>
  <c r="O3220" i="3"/>
  <c r="N3220" i="3"/>
  <c r="M3220" i="3"/>
  <c r="N3219" i="3"/>
  <c r="M3219" i="3"/>
  <c r="O3219" i="3" s="1"/>
  <c r="P3219" i="3" s="1"/>
  <c r="O3218" i="3"/>
  <c r="P3218" i="3" s="1"/>
  <c r="N3218" i="3"/>
  <c r="M3218" i="3"/>
  <c r="N3217" i="3"/>
  <c r="M3217" i="3"/>
  <c r="O3216" i="3"/>
  <c r="P3216" i="3" s="1"/>
  <c r="N3216" i="3"/>
  <c r="M3216" i="3"/>
  <c r="N3215" i="3"/>
  <c r="M3215" i="3"/>
  <c r="P3214" i="3"/>
  <c r="O3214" i="3"/>
  <c r="N3214" i="3"/>
  <c r="M3214" i="3"/>
  <c r="N3213" i="3"/>
  <c r="M3213" i="3"/>
  <c r="O3213" i="3" s="1"/>
  <c r="P3213" i="3" s="1"/>
  <c r="P3212" i="3"/>
  <c r="O3212" i="3"/>
  <c r="N3212" i="3"/>
  <c r="M3212" i="3"/>
  <c r="N3211" i="3"/>
  <c r="M3211" i="3"/>
  <c r="O3211" i="3" s="1"/>
  <c r="P3211" i="3" s="1"/>
  <c r="O3210" i="3"/>
  <c r="P3210" i="3" s="1"/>
  <c r="N3210" i="3"/>
  <c r="M3210" i="3"/>
  <c r="N3209" i="3"/>
  <c r="M3209" i="3"/>
  <c r="O3208" i="3"/>
  <c r="P3208" i="3" s="1"/>
  <c r="N3208" i="3"/>
  <c r="M3208" i="3"/>
  <c r="N3207" i="3"/>
  <c r="M3207" i="3"/>
  <c r="P3206" i="3"/>
  <c r="O3206" i="3"/>
  <c r="N3206" i="3"/>
  <c r="M3206" i="3"/>
  <c r="N3205" i="3"/>
  <c r="M3205" i="3"/>
  <c r="O3205" i="3" s="1"/>
  <c r="P3205" i="3" s="1"/>
  <c r="P3204" i="3"/>
  <c r="O3204" i="3"/>
  <c r="N3204" i="3"/>
  <c r="M3204" i="3"/>
  <c r="N3203" i="3"/>
  <c r="M3203" i="3"/>
  <c r="O3203" i="3" s="1"/>
  <c r="P3203" i="3" s="1"/>
  <c r="O3202" i="3"/>
  <c r="P3202" i="3" s="1"/>
  <c r="N3202" i="3"/>
  <c r="M3202" i="3"/>
  <c r="N3201" i="3"/>
  <c r="M3201" i="3"/>
  <c r="O3200" i="3"/>
  <c r="P3200" i="3" s="1"/>
  <c r="N3200" i="3"/>
  <c r="M3200" i="3"/>
  <c r="N3199" i="3"/>
  <c r="M3199" i="3"/>
  <c r="P3198" i="3"/>
  <c r="O3198" i="3"/>
  <c r="N3198" i="3"/>
  <c r="M3198" i="3"/>
  <c r="N3197" i="3"/>
  <c r="M3197" i="3"/>
  <c r="O3197" i="3" s="1"/>
  <c r="P3197" i="3" s="1"/>
  <c r="P3196" i="3"/>
  <c r="O3196" i="3"/>
  <c r="N3196" i="3"/>
  <c r="M3196" i="3"/>
  <c r="N3195" i="3"/>
  <c r="M3195" i="3"/>
  <c r="O3195" i="3" s="1"/>
  <c r="P3195" i="3" s="1"/>
  <c r="O3194" i="3"/>
  <c r="P3194" i="3" s="1"/>
  <c r="N3194" i="3"/>
  <c r="M3194" i="3"/>
  <c r="N3193" i="3"/>
  <c r="M3193" i="3"/>
  <c r="O3192" i="3"/>
  <c r="P3192" i="3" s="1"/>
  <c r="N3192" i="3"/>
  <c r="M3192" i="3"/>
  <c r="N3191" i="3"/>
  <c r="M3191" i="3"/>
  <c r="P3190" i="3"/>
  <c r="O3190" i="3"/>
  <c r="N3190" i="3"/>
  <c r="M3190" i="3"/>
  <c r="N3189" i="3"/>
  <c r="M3189" i="3"/>
  <c r="O3189" i="3" s="1"/>
  <c r="P3189" i="3" s="1"/>
  <c r="P3188" i="3"/>
  <c r="O3188" i="3"/>
  <c r="N3188" i="3"/>
  <c r="M3188" i="3"/>
  <c r="N3187" i="3"/>
  <c r="M3187" i="3"/>
  <c r="O3187" i="3" s="1"/>
  <c r="P3187" i="3" s="1"/>
  <c r="O3186" i="3"/>
  <c r="P3186" i="3" s="1"/>
  <c r="N3186" i="3"/>
  <c r="M3186" i="3"/>
  <c r="N3185" i="3"/>
  <c r="M3185" i="3"/>
  <c r="O3184" i="3"/>
  <c r="P3184" i="3" s="1"/>
  <c r="N3184" i="3"/>
  <c r="M3184" i="3"/>
  <c r="N3183" i="3"/>
  <c r="M3183" i="3"/>
  <c r="P3182" i="3"/>
  <c r="O3182" i="3"/>
  <c r="N3182" i="3"/>
  <c r="M3182" i="3"/>
  <c r="N3181" i="3"/>
  <c r="M3181" i="3"/>
  <c r="O3181" i="3" s="1"/>
  <c r="P3181" i="3" s="1"/>
  <c r="P3180" i="3"/>
  <c r="O3180" i="3"/>
  <c r="N3180" i="3"/>
  <c r="M3180" i="3"/>
  <c r="N3179" i="3"/>
  <c r="M3179" i="3"/>
  <c r="O3179" i="3" s="1"/>
  <c r="P3179" i="3" s="1"/>
  <c r="O3178" i="3"/>
  <c r="P3178" i="3" s="1"/>
  <c r="N3178" i="3"/>
  <c r="M3178" i="3"/>
  <c r="N3177" i="3"/>
  <c r="M3177" i="3"/>
  <c r="O3176" i="3"/>
  <c r="P3176" i="3" s="1"/>
  <c r="N3176" i="3"/>
  <c r="M3176" i="3"/>
  <c r="N3175" i="3"/>
  <c r="M3175" i="3"/>
  <c r="P3174" i="3"/>
  <c r="O3174" i="3"/>
  <c r="N3174" i="3"/>
  <c r="M3174" i="3"/>
  <c r="N3173" i="3"/>
  <c r="M3173" i="3"/>
  <c r="O3173" i="3" s="1"/>
  <c r="P3173" i="3" s="1"/>
  <c r="P3172" i="3"/>
  <c r="O3172" i="3"/>
  <c r="N3172" i="3"/>
  <c r="M3172" i="3"/>
  <c r="N3171" i="3"/>
  <c r="M3171" i="3"/>
  <c r="O3171" i="3" s="1"/>
  <c r="P3171" i="3" s="1"/>
  <c r="O3170" i="3"/>
  <c r="P3170" i="3" s="1"/>
  <c r="N3170" i="3"/>
  <c r="M3170" i="3"/>
  <c r="O3169" i="3"/>
  <c r="P3169" i="3" s="1"/>
  <c r="N3169" i="3"/>
  <c r="M3169" i="3"/>
  <c r="P3168" i="3"/>
  <c r="O3168" i="3"/>
  <c r="N3168" i="3"/>
  <c r="M3168" i="3"/>
  <c r="N3167" i="3"/>
  <c r="O3167" i="3" s="1"/>
  <c r="P3167" i="3" s="1"/>
  <c r="M3167" i="3"/>
  <c r="O3166" i="3"/>
  <c r="P3166" i="3" s="1"/>
  <c r="N3166" i="3"/>
  <c r="M3166" i="3"/>
  <c r="O3165" i="3"/>
  <c r="P3165" i="3" s="1"/>
  <c r="N3165" i="3"/>
  <c r="M3165" i="3"/>
  <c r="O3164" i="3"/>
  <c r="P3164" i="3" s="1"/>
  <c r="N3164" i="3"/>
  <c r="M3164" i="3"/>
  <c r="N3163" i="3"/>
  <c r="O3163" i="3" s="1"/>
  <c r="P3163" i="3" s="1"/>
  <c r="M3163" i="3"/>
  <c r="P3162" i="3"/>
  <c r="O3162" i="3"/>
  <c r="N3162" i="3"/>
  <c r="M3162" i="3"/>
  <c r="N3161" i="3"/>
  <c r="M3161" i="3"/>
  <c r="O3160" i="3"/>
  <c r="P3160" i="3" s="1"/>
  <c r="N3160" i="3"/>
  <c r="M3160" i="3"/>
  <c r="N3159" i="3"/>
  <c r="M3159" i="3"/>
  <c r="O3159" i="3" s="1"/>
  <c r="P3159" i="3" s="1"/>
  <c r="P3158" i="3"/>
  <c r="O3158" i="3"/>
  <c r="N3158" i="3"/>
  <c r="M3158" i="3"/>
  <c r="N3157" i="3"/>
  <c r="O3157" i="3" s="1"/>
  <c r="P3157" i="3" s="1"/>
  <c r="M3157" i="3"/>
  <c r="O3156" i="3"/>
  <c r="P3156" i="3" s="1"/>
  <c r="N3156" i="3"/>
  <c r="M3156" i="3"/>
  <c r="N3155" i="3"/>
  <c r="M3155" i="3"/>
  <c r="O3155" i="3" s="1"/>
  <c r="P3155" i="3" s="1"/>
  <c r="O3154" i="3"/>
  <c r="P3154" i="3" s="1"/>
  <c r="N3154" i="3"/>
  <c r="M3154" i="3"/>
  <c r="O3153" i="3"/>
  <c r="P3153" i="3" s="1"/>
  <c r="N3153" i="3"/>
  <c r="M3153" i="3"/>
  <c r="P3152" i="3"/>
  <c r="N3152" i="3"/>
  <c r="M3152" i="3"/>
  <c r="O3152" i="3" s="1"/>
  <c r="N3151" i="3"/>
  <c r="O3151" i="3" s="1"/>
  <c r="P3151" i="3" s="1"/>
  <c r="M3151" i="3"/>
  <c r="O3150" i="3"/>
  <c r="P3150" i="3" s="1"/>
  <c r="N3150" i="3"/>
  <c r="M3150" i="3"/>
  <c r="O3149" i="3"/>
  <c r="P3149" i="3" s="1"/>
  <c r="N3149" i="3"/>
  <c r="M3149" i="3"/>
  <c r="O3148" i="3"/>
  <c r="P3148" i="3" s="1"/>
  <c r="N3148" i="3"/>
  <c r="M3148" i="3"/>
  <c r="O3147" i="3"/>
  <c r="P3147" i="3" s="1"/>
  <c r="N3147" i="3"/>
  <c r="M3147" i="3"/>
  <c r="N3146" i="3"/>
  <c r="M3146" i="3"/>
  <c r="O3146" i="3" s="1"/>
  <c r="P3146" i="3" s="1"/>
  <c r="N3145" i="3"/>
  <c r="M3145" i="3"/>
  <c r="O3145" i="3" s="1"/>
  <c r="P3145" i="3" s="1"/>
  <c r="O3144" i="3"/>
  <c r="P3144" i="3" s="1"/>
  <c r="N3144" i="3"/>
  <c r="M3144" i="3"/>
  <c r="O3143" i="3"/>
  <c r="P3143" i="3" s="1"/>
  <c r="N3143" i="3"/>
  <c r="M3143" i="3"/>
  <c r="N3142" i="3"/>
  <c r="O3142" i="3" s="1"/>
  <c r="P3142" i="3" s="1"/>
  <c r="M3142" i="3"/>
  <c r="N3141" i="3"/>
  <c r="O3141" i="3" s="1"/>
  <c r="P3141" i="3" s="1"/>
  <c r="M3141" i="3"/>
  <c r="P3140" i="3"/>
  <c r="O3140" i="3"/>
  <c r="N3140" i="3"/>
  <c r="M3140" i="3"/>
  <c r="N3139" i="3"/>
  <c r="O3139" i="3" s="1"/>
  <c r="P3139" i="3" s="1"/>
  <c r="M3139" i="3"/>
  <c r="P3138" i="3"/>
  <c r="O3138" i="3"/>
  <c r="N3138" i="3"/>
  <c r="M3138" i="3"/>
  <c r="N3137" i="3"/>
  <c r="O3137" i="3" s="1"/>
  <c r="P3137" i="3" s="1"/>
  <c r="M3137" i="3"/>
  <c r="O3136" i="3"/>
  <c r="P3136" i="3" s="1"/>
  <c r="N3136" i="3"/>
  <c r="M3136" i="3"/>
  <c r="N3135" i="3"/>
  <c r="O3135" i="3" s="1"/>
  <c r="P3135" i="3" s="1"/>
  <c r="M3135" i="3"/>
  <c r="P3134" i="3"/>
  <c r="O3134" i="3"/>
  <c r="N3134" i="3"/>
  <c r="M3134" i="3"/>
  <c r="N3133" i="3"/>
  <c r="O3133" i="3" s="1"/>
  <c r="P3133" i="3" s="1"/>
  <c r="M3133" i="3"/>
  <c r="P3132" i="3"/>
  <c r="O3132" i="3"/>
  <c r="N3132" i="3"/>
  <c r="M3132" i="3"/>
  <c r="N3131" i="3"/>
  <c r="O3131" i="3" s="1"/>
  <c r="P3131" i="3" s="1"/>
  <c r="M3131" i="3"/>
  <c r="P3130" i="3"/>
  <c r="O3130" i="3"/>
  <c r="N3130" i="3"/>
  <c r="M3130" i="3"/>
  <c r="N3129" i="3"/>
  <c r="O3129" i="3" s="1"/>
  <c r="P3129" i="3" s="1"/>
  <c r="M3129" i="3"/>
  <c r="O3128" i="3"/>
  <c r="P3128" i="3" s="1"/>
  <c r="N3128" i="3"/>
  <c r="M3128" i="3"/>
  <c r="N3127" i="3"/>
  <c r="O3127" i="3" s="1"/>
  <c r="P3127" i="3" s="1"/>
  <c r="M3127" i="3"/>
  <c r="P3126" i="3"/>
  <c r="O3126" i="3"/>
  <c r="N3126" i="3"/>
  <c r="M3126" i="3"/>
  <c r="N3125" i="3"/>
  <c r="O3125" i="3" s="1"/>
  <c r="P3125" i="3" s="1"/>
  <c r="M3125" i="3"/>
  <c r="P3124" i="3"/>
  <c r="O3124" i="3"/>
  <c r="N3124" i="3"/>
  <c r="M3124" i="3"/>
  <c r="N3123" i="3"/>
  <c r="O3123" i="3" s="1"/>
  <c r="P3123" i="3" s="1"/>
  <c r="M3123" i="3"/>
  <c r="P3122" i="3"/>
  <c r="O3122" i="3"/>
  <c r="N3122" i="3"/>
  <c r="M3122" i="3"/>
  <c r="N3121" i="3"/>
  <c r="O3121" i="3" s="1"/>
  <c r="P3121" i="3" s="1"/>
  <c r="M3121" i="3"/>
  <c r="O3120" i="3"/>
  <c r="P3120" i="3" s="1"/>
  <c r="N3120" i="3"/>
  <c r="M3120" i="3"/>
  <c r="N3119" i="3"/>
  <c r="O3119" i="3" s="1"/>
  <c r="P3119" i="3" s="1"/>
  <c r="M3119" i="3"/>
  <c r="P3118" i="3"/>
  <c r="O3118" i="3"/>
  <c r="N3118" i="3"/>
  <c r="M3118" i="3"/>
  <c r="N3117" i="3"/>
  <c r="O3117" i="3" s="1"/>
  <c r="P3117" i="3" s="1"/>
  <c r="M3117" i="3"/>
  <c r="P3116" i="3"/>
  <c r="O3116" i="3"/>
  <c r="N3116" i="3"/>
  <c r="M3116" i="3"/>
  <c r="N3115" i="3"/>
  <c r="O3115" i="3" s="1"/>
  <c r="P3115" i="3" s="1"/>
  <c r="M3115" i="3"/>
  <c r="P3114" i="3"/>
  <c r="O3114" i="3"/>
  <c r="N3114" i="3"/>
  <c r="M3114" i="3"/>
  <c r="N3113" i="3"/>
  <c r="O3113" i="3" s="1"/>
  <c r="P3113" i="3" s="1"/>
  <c r="M3113" i="3"/>
  <c r="O3112" i="3"/>
  <c r="P3112" i="3" s="1"/>
  <c r="N3112" i="3"/>
  <c r="M3112" i="3"/>
  <c r="N3111" i="3"/>
  <c r="O3111" i="3" s="1"/>
  <c r="P3111" i="3" s="1"/>
  <c r="M3111" i="3"/>
  <c r="P3110" i="3"/>
  <c r="O3110" i="3"/>
  <c r="N3110" i="3"/>
  <c r="M3110" i="3"/>
  <c r="N3109" i="3"/>
  <c r="O3109" i="3" s="1"/>
  <c r="P3109" i="3" s="1"/>
  <c r="M3109" i="3"/>
  <c r="P3108" i="3"/>
  <c r="O3108" i="3"/>
  <c r="N3108" i="3"/>
  <c r="M3108" i="3"/>
  <c r="N3107" i="3"/>
  <c r="O3107" i="3" s="1"/>
  <c r="P3107" i="3" s="1"/>
  <c r="M3107" i="3"/>
  <c r="P3106" i="3"/>
  <c r="O3106" i="3"/>
  <c r="N3106" i="3"/>
  <c r="M3106" i="3"/>
  <c r="N3105" i="3"/>
  <c r="O3105" i="3" s="1"/>
  <c r="P3105" i="3" s="1"/>
  <c r="M3105" i="3"/>
  <c r="O3104" i="3"/>
  <c r="P3104" i="3" s="1"/>
  <c r="N3104" i="3"/>
  <c r="M3104" i="3"/>
  <c r="N3103" i="3"/>
  <c r="O3103" i="3" s="1"/>
  <c r="P3103" i="3" s="1"/>
  <c r="M3103" i="3"/>
  <c r="P3102" i="3"/>
  <c r="O3102" i="3"/>
  <c r="N3102" i="3"/>
  <c r="M3102" i="3"/>
  <c r="N3101" i="3"/>
  <c r="O3101" i="3" s="1"/>
  <c r="P3101" i="3" s="1"/>
  <c r="M3101" i="3"/>
  <c r="P3100" i="3"/>
  <c r="O3100" i="3"/>
  <c r="N3100" i="3"/>
  <c r="M3100" i="3"/>
  <c r="N3099" i="3"/>
  <c r="O3099" i="3" s="1"/>
  <c r="P3099" i="3" s="1"/>
  <c r="M3099" i="3"/>
  <c r="P3098" i="3"/>
  <c r="O3098" i="3"/>
  <c r="N3098" i="3"/>
  <c r="M3098" i="3"/>
  <c r="N3097" i="3"/>
  <c r="O3097" i="3" s="1"/>
  <c r="P3097" i="3" s="1"/>
  <c r="M3097" i="3"/>
  <c r="O3096" i="3"/>
  <c r="P3096" i="3" s="1"/>
  <c r="N3096" i="3"/>
  <c r="M3096" i="3"/>
  <c r="N3095" i="3"/>
  <c r="O3095" i="3" s="1"/>
  <c r="P3095" i="3" s="1"/>
  <c r="M3095" i="3"/>
  <c r="P3094" i="3"/>
  <c r="O3094" i="3"/>
  <c r="N3094" i="3"/>
  <c r="M3094" i="3"/>
  <c r="N3093" i="3"/>
  <c r="O3093" i="3" s="1"/>
  <c r="P3093" i="3" s="1"/>
  <c r="M3093" i="3"/>
  <c r="P3092" i="3"/>
  <c r="O3092" i="3"/>
  <c r="N3092" i="3"/>
  <c r="M3092" i="3"/>
  <c r="N3091" i="3"/>
  <c r="O3091" i="3" s="1"/>
  <c r="P3091" i="3" s="1"/>
  <c r="M3091" i="3"/>
  <c r="P3090" i="3"/>
  <c r="O3090" i="3"/>
  <c r="N3090" i="3"/>
  <c r="M3090" i="3"/>
  <c r="N3089" i="3"/>
  <c r="O3089" i="3" s="1"/>
  <c r="P3089" i="3" s="1"/>
  <c r="M3089" i="3"/>
  <c r="O3088" i="3"/>
  <c r="P3088" i="3" s="1"/>
  <c r="N3088" i="3"/>
  <c r="M3088" i="3"/>
  <c r="N3087" i="3"/>
  <c r="O3087" i="3" s="1"/>
  <c r="P3087" i="3" s="1"/>
  <c r="M3087" i="3"/>
  <c r="P3086" i="3"/>
  <c r="O3086" i="3"/>
  <c r="N3086" i="3"/>
  <c r="M3086" i="3"/>
  <c r="N3085" i="3"/>
  <c r="O3085" i="3" s="1"/>
  <c r="P3085" i="3" s="1"/>
  <c r="M3085" i="3"/>
  <c r="P3084" i="3"/>
  <c r="O3084" i="3"/>
  <c r="N3084" i="3"/>
  <c r="M3084" i="3"/>
  <c r="N3083" i="3"/>
  <c r="O3083" i="3" s="1"/>
  <c r="P3083" i="3" s="1"/>
  <c r="M3083" i="3"/>
  <c r="N3082" i="3"/>
  <c r="M3082" i="3"/>
  <c r="O3082" i="3" s="1"/>
  <c r="P3082" i="3" s="1"/>
  <c r="N3081" i="3"/>
  <c r="O3081" i="3" s="1"/>
  <c r="P3081" i="3" s="1"/>
  <c r="M3081" i="3"/>
  <c r="O3080" i="3"/>
  <c r="P3080" i="3" s="1"/>
  <c r="N3080" i="3"/>
  <c r="M3080" i="3"/>
  <c r="N3079" i="3"/>
  <c r="O3079" i="3" s="1"/>
  <c r="P3079" i="3" s="1"/>
  <c r="M3079" i="3"/>
  <c r="N3078" i="3"/>
  <c r="M3078" i="3"/>
  <c r="O3078" i="3" s="1"/>
  <c r="P3078" i="3" s="1"/>
  <c r="N3077" i="3"/>
  <c r="O3077" i="3" s="1"/>
  <c r="P3077" i="3" s="1"/>
  <c r="M3077" i="3"/>
  <c r="P3076" i="3"/>
  <c r="O3076" i="3"/>
  <c r="N3076" i="3"/>
  <c r="M3076" i="3"/>
  <c r="N3075" i="3"/>
  <c r="O3075" i="3" s="1"/>
  <c r="P3075" i="3" s="1"/>
  <c r="M3075" i="3"/>
  <c r="N3074" i="3"/>
  <c r="M3074" i="3"/>
  <c r="O3074" i="3" s="1"/>
  <c r="P3074" i="3" s="1"/>
  <c r="N3073" i="3"/>
  <c r="O3073" i="3" s="1"/>
  <c r="P3073" i="3" s="1"/>
  <c r="M3073" i="3"/>
  <c r="O3072" i="3"/>
  <c r="P3072" i="3" s="1"/>
  <c r="N3072" i="3"/>
  <c r="M3072" i="3"/>
  <c r="N3071" i="3"/>
  <c r="O3071" i="3" s="1"/>
  <c r="P3071" i="3" s="1"/>
  <c r="M3071" i="3"/>
  <c r="N3070" i="3"/>
  <c r="M3070" i="3"/>
  <c r="O3070" i="3" s="1"/>
  <c r="P3070" i="3" s="1"/>
  <c r="N3069" i="3"/>
  <c r="O3069" i="3" s="1"/>
  <c r="P3069" i="3" s="1"/>
  <c r="M3069" i="3"/>
  <c r="P3068" i="3"/>
  <c r="O3068" i="3"/>
  <c r="N3068" i="3"/>
  <c r="M3068" i="3"/>
  <c r="N3067" i="3"/>
  <c r="O3067" i="3" s="1"/>
  <c r="P3067" i="3" s="1"/>
  <c r="M3067" i="3"/>
  <c r="N3066" i="3"/>
  <c r="M3066" i="3"/>
  <c r="O3066" i="3" s="1"/>
  <c r="P3066" i="3" s="1"/>
  <c r="N3065" i="3"/>
  <c r="O3065" i="3" s="1"/>
  <c r="P3065" i="3" s="1"/>
  <c r="M3065" i="3"/>
  <c r="O3064" i="3"/>
  <c r="P3064" i="3" s="1"/>
  <c r="N3064" i="3"/>
  <c r="M3064" i="3"/>
  <c r="N3063" i="3"/>
  <c r="O3063" i="3" s="1"/>
  <c r="P3063" i="3" s="1"/>
  <c r="M3063" i="3"/>
  <c r="N3062" i="3"/>
  <c r="M3062" i="3"/>
  <c r="O3062" i="3" s="1"/>
  <c r="P3062" i="3" s="1"/>
  <c r="N3061" i="3"/>
  <c r="O3061" i="3" s="1"/>
  <c r="P3061" i="3" s="1"/>
  <c r="M3061" i="3"/>
  <c r="P3060" i="3"/>
  <c r="O3060" i="3"/>
  <c r="N3060" i="3"/>
  <c r="M3060" i="3"/>
  <c r="N3059" i="3"/>
  <c r="O3059" i="3" s="1"/>
  <c r="P3059" i="3" s="1"/>
  <c r="M3059" i="3"/>
  <c r="N3058" i="3"/>
  <c r="M3058" i="3"/>
  <c r="O3058" i="3" s="1"/>
  <c r="P3058" i="3" s="1"/>
  <c r="N3057" i="3"/>
  <c r="O3057" i="3" s="1"/>
  <c r="P3057" i="3" s="1"/>
  <c r="M3057" i="3"/>
  <c r="O3056" i="3"/>
  <c r="P3056" i="3" s="1"/>
  <c r="N3056" i="3"/>
  <c r="M3056" i="3"/>
  <c r="N3055" i="3"/>
  <c r="O3055" i="3" s="1"/>
  <c r="P3055" i="3" s="1"/>
  <c r="M3055" i="3"/>
  <c r="N3054" i="3"/>
  <c r="M3054" i="3"/>
  <c r="O3054" i="3" s="1"/>
  <c r="P3054" i="3" s="1"/>
  <c r="N3053" i="3"/>
  <c r="O3053" i="3" s="1"/>
  <c r="P3053" i="3" s="1"/>
  <c r="M3053" i="3"/>
  <c r="P3052" i="3"/>
  <c r="O3052" i="3"/>
  <c r="N3052" i="3"/>
  <c r="M3052" i="3"/>
  <c r="N3051" i="3"/>
  <c r="O3051" i="3" s="1"/>
  <c r="P3051" i="3" s="1"/>
  <c r="M3051" i="3"/>
  <c r="N3050" i="3"/>
  <c r="M3050" i="3"/>
  <c r="O3050" i="3" s="1"/>
  <c r="P3050" i="3" s="1"/>
  <c r="N3049" i="3"/>
  <c r="O3049" i="3" s="1"/>
  <c r="P3049" i="3" s="1"/>
  <c r="M3049" i="3"/>
  <c r="O3048" i="3"/>
  <c r="P3048" i="3" s="1"/>
  <c r="N3048" i="3"/>
  <c r="M3048" i="3"/>
  <c r="N3047" i="3"/>
  <c r="M3047" i="3"/>
  <c r="N3046" i="3"/>
  <c r="M3046" i="3"/>
  <c r="O3046" i="3" s="1"/>
  <c r="P3046" i="3" s="1"/>
  <c r="N3045" i="3"/>
  <c r="M3045" i="3"/>
  <c r="P3044" i="3"/>
  <c r="O3044" i="3"/>
  <c r="N3044" i="3"/>
  <c r="M3044" i="3"/>
  <c r="N3043" i="3"/>
  <c r="M3043" i="3"/>
  <c r="O3043" i="3" s="1"/>
  <c r="P3043" i="3" s="1"/>
  <c r="N3042" i="3"/>
  <c r="M3042" i="3"/>
  <c r="O3042" i="3" s="1"/>
  <c r="P3042" i="3" s="1"/>
  <c r="N3041" i="3"/>
  <c r="M3041" i="3"/>
  <c r="O3040" i="3"/>
  <c r="P3040" i="3" s="1"/>
  <c r="N3040" i="3"/>
  <c r="M3040" i="3"/>
  <c r="N3039" i="3"/>
  <c r="M3039" i="3"/>
  <c r="N3038" i="3"/>
  <c r="M3038" i="3"/>
  <c r="O3038" i="3" s="1"/>
  <c r="P3038" i="3" s="1"/>
  <c r="N3037" i="3"/>
  <c r="M3037" i="3"/>
  <c r="P3036" i="3"/>
  <c r="O3036" i="3"/>
  <c r="N3036" i="3"/>
  <c r="M3036" i="3"/>
  <c r="N3035" i="3"/>
  <c r="M3035" i="3"/>
  <c r="O3035" i="3" s="1"/>
  <c r="P3035" i="3" s="1"/>
  <c r="N3034" i="3"/>
  <c r="M3034" i="3"/>
  <c r="O3034" i="3" s="1"/>
  <c r="P3034" i="3" s="1"/>
  <c r="N3033" i="3"/>
  <c r="M3033" i="3"/>
  <c r="O3032" i="3"/>
  <c r="P3032" i="3" s="1"/>
  <c r="N3032" i="3"/>
  <c r="M3032" i="3"/>
  <c r="N3031" i="3"/>
  <c r="M3031" i="3"/>
  <c r="N3030" i="3"/>
  <c r="M3030" i="3"/>
  <c r="O3030" i="3" s="1"/>
  <c r="P3030" i="3" s="1"/>
  <c r="N3029" i="3"/>
  <c r="M3029" i="3"/>
  <c r="P3028" i="3"/>
  <c r="O3028" i="3"/>
  <c r="N3028" i="3"/>
  <c r="M3028" i="3"/>
  <c r="N3027" i="3"/>
  <c r="M3027" i="3"/>
  <c r="O3027" i="3" s="1"/>
  <c r="P3027" i="3" s="1"/>
  <c r="N3026" i="3"/>
  <c r="M3026" i="3"/>
  <c r="O3026" i="3" s="1"/>
  <c r="P3026" i="3" s="1"/>
  <c r="N3025" i="3"/>
  <c r="M3025" i="3"/>
  <c r="O3024" i="3"/>
  <c r="P3024" i="3" s="1"/>
  <c r="N3024" i="3"/>
  <c r="M3024" i="3"/>
  <c r="N3023" i="3"/>
  <c r="M3023" i="3"/>
  <c r="N3022" i="3"/>
  <c r="M3022" i="3"/>
  <c r="O3022" i="3" s="1"/>
  <c r="P3022" i="3" s="1"/>
  <c r="N3021" i="3"/>
  <c r="M3021" i="3"/>
  <c r="P3020" i="3"/>
  <c r="O3020" i="3"/>
  <c r="N3020" i="3"/>
  <c r="M3020" i="3"/>
  <c r="N3019" i="3"/>
  <c r="M3019" i="3"/>
  <c r="O3019" i="3" s="1"/>
  <c r="P3019" i="3" s="1"/>
  <c r="N3018" i="3"/>
  <c r="M3018" i="3"/>
  <c r="O3018" i="3" s="1"/>
  <c r="P3018" i="3" s="1"/>
  <c r="N3017" i="3"/>
  <c r="M3017" i="3"/>
  <c r="O3016" i="3"/>
  <c r="P3016" i="3" s="1"/>
  <c r="N3016" i="3"/>
  <c r="M3016" i="3"/>
  <c r="N3015" i="3"/>
  <c r="M3015" i="3"/>
  <c r="N3014" i="3"/>
  <c r="M3014" i="3"/>
  <c r="O3014" i="3" s="1"/>
  <c r="P3014" i="3" s="1"/>
  <c r="N3013" i="3"/>
  <c r="M3013" i="3"/>
  <c r="P3012" i="3"/>
  <c r="O3012" i="3"/>
  <c r="N3012" i="3"/>
  <c r="M3012" i="3"/>
  <c r="N3011" i="3"/>
  <c r="M3011" i="3"/>
  <c r="O3011" i="3" s="1"/>
  <c r="P3011" i="3" s="1"/>
  <c r="N3010" i="3"/>
  <c r="M3010" i="3"/>
  <c r="O3010" i="3" s="1"/>
  <c r="P3010" i="3" s="1"/>
  <c r="N3009" i="3"/>
  <c r="M3009" i="3"/>
  <c r="O3008" i="3"/>
  <c r="P3008" i="3" s="1"/>
  <c r="N3008" i="3"/>
  <c r="M3008" i="3"/>
  <c r="N3007" i="3"/>
  <c r="M3007" i="3"/>
  <c r="N3006" i="3"/>
  <c r="M3006" i="3"/>
  <c r="O3006" i="3" s="1"/>
  <c r="P3006" i="3" s="1"/>
  <c r="N3005" i="3"/>
  <c r="M3005" i="3"/>
  <c r="P3004" i="3"/>
  <c r="O3004" i="3"/>
  <c r="N3004" i="3"/>
  <c r="M3004" i="3"/>
  <c r="N3003" i="3"/>
  <c r="M3003" i="3"/>
  <c r="O3003" i="3" s="1"/>
  <c r="P3003" i="3" s="1"/>
  <c r="N3002" i="3"/>
  <c r="M3002" i="3"/>
  <c r="N3001" i="3"/>
  <c r="M3001" i="3"/>
  <c r="N3000" i="3"/>
  <c r="O3000" i="3" s="1"/>
  <c r="P3000" i="3" s="1"/>
  <c r="M3000" i="3"/>
  <c r="N2999" i="3"/>
  <c r="M2999" i="3"/>
  <c r="N2998" i="3"/>
  <c r="M2998" i="3"/>
  <c r="O2998" i="3" s="1"/>
  <c r="P2998" i="3" s="1"/>
  <c r="N2997" i="3"/>
  <c r="M2997" i="3"/>
  <c r="P2996" i="3"/>
  <c r="N2996" i="3"/>
  <c r="O2996" i="3" s="1"/>
  <c r="M2996" i="3"/>
  <c r="N2995" i="3"/>
  <c r="M2995" i="3"/>
  <c r="O2995" i="3" s="1"/>
  <c r="P2995" i="3" s="1"/>
  <c r="N2994" i="3"/>
  <c r="M2994" i="3"/>
  <c r="O2994" i="3" s="1"/>
  <c r="P2994" i="3" s="1"/>
  <c r="N2993" i="3"/>
  <c r="M2993" i="3"/>
  <c r="N2992" i="3"/>
  <c r="O2992" i="3" s="1"/>
  <c r="P2992" i="3" s="1"/>
  <c r="M2992" i="3"/>
  <c r="N2991" i="3"/>
  <c r="M2991" i="3"/>
  <c r="N2990" i="3"/>
  <c r="M2990" i="3"/>
  <c r="O2990" i="3" s="1"/>
  <c r="P2990" i="3" s="1"/>
  <c r="N2989" i="3"/>
  <c r="M2989" i="3"/>
  <c r="P2988" i="3"/>
  <c r="N2988" i="3"/>
  <c r="O2988" i="3" s="1"/>
  <c r="M2988" i="3"/>
  <c r="N2987" i="3"/>
  <c r="M2987" i="3"/>
  <c r="O2987" i="3" s="1"/>
  <c r="P2987" i="3" s="1"/>
  <c r="N2986" i="3"/>
  <c r="M2986" i="3"/>
  <c r="N2985" i="3"/>
  <c r="M2985" i="3"/>
  <c r="N2984" i="3"/>
  <c r="O2984" i="3" s="1"/>
  <c r="P2984" i="3" s="1"/>
  <c r="M2984" i="3"/>
  <c r="N2983" i="3"/>
  <c r="M2983" i="3"/>
  <c r="N2982" i="3"/>
  <c r="M2982" i="3"/>
  <c r="O2982" i="3" s="1"/>
  <c r="P2982" i="3" s="1"/>
  <c r="N2981" i="3"/>
  <c r="M2981" i="3"/>
  <c r="P2980" i="3"/>
  <c r="N2980" i="3"/>
  <c r="O2980" i="3" s="1"/>
  <c r="M2980" i="3"/>
  <c r="N2979" i="3"/>
  <c r="M2979" i="3"/>
  <c r="O2979" i="3" s="1"/>
  <c r="P2979" i="3" s="1"/>
  <c r="N2978" i="3"/>
  <c r="M2978" i="3"/>
  <c r="O2978" i="3" s="1"/>
  <c r="P2978" i="3" s="1"/>
  <c r="N2977" i="3"/>
  <c r="M2977" i="3"/>
  <c r="N2976" i="3"/>
  <c r="O2976" i="3" s="1"/>
  <c r="P2976" i="3" s="1"/>
  <c r="M2976" i="3"/>
  <c r="N2975" i="3"/>
  <c r="M2975" i="3"/>
  <c r="N2974" i="3"/>
  <c r="M2974" i="3"/>
  <c r="O2974" i="3" s="1"/>
  <c r="P2974" i="3" s="1"/>
  <c r="N2973" i="3"/>
  <c r="M2973" i="3"/>
  <c r="N2972" i="3"/>
  <c r="O2972" i="3" s="1"/>
  <c r="P2972" i="3" s="1"/>
  <c r="M2972" i="3"/>
  <c r="N2971" i="3"/>
  <c r="M2971" i="3"/>
  <c r="O2971" i="3" s="1"/>
  <c r="P2971" i="3" s="1"/>
  <c r="N2970" i="3"/>
  <c r="M2970" i="3"/>
  <c r="N2969" i="3"/>
  <c r="M2969" i="3"/>
  <c r="N2968" i="3"/>
  <c r="O2968" i="3" s="1"/>
  <c r="P2968" i="3" s="1"/>
  <c r="M2968" i="3"/>
  <c r="N2967" i="3"/>
  <c r="M2967" i="3"/>
  <c r="N2966" i="3"/>
  <c r="M2966" i="3"/>
  <c r="O2966" i="3" s="1"/>
  <c r="P2966" i="3" s="1"/>
  <c r="N2965" i="3"/>
  <c r="M2965" i="3"/>
  <c r="P2964" i="3"/>
  <c r="N2964" i="3"/>
  <c r="O2964" i="3" s="1"/>
  <c r="M2964" i="3"/>
  <c r="N2963" i="3"/>
  <c r="M2963" i="3"/>
  <c r="O2963" i="3" s="1"/>
  <c r="P2963" i="3" s="1"/>
  <c r="N2962" i="3"/>
  <c r="M2962" i="3"/>
  <c r="N2961" i="3"/>
  <c r="M2961" i="3"/>
  <c r="N2960" i="3"/>
  <c r="O2960" i="3" s="1"/>
  <c r="P2960" i="3" s="1"/>
  <c r="M2960" i="3"/>
  <c r="N2959" i="3"/>
  <c r="M2959" i="3"/>
  <c r="N2958" i="3"/>
  <c r="M2958" i="3"/>
  <c r="O2958" i="3" s="1"/>
  <c r="P2958" i="3" s="1"/>
  <c r="N2957" i="3"/>
  <c r="M2957" i="3"/>
  <c r="N2956" i="3"/>
  <c r="O2956" i="3" s="1"/>
  <c r="P2956" i="3" s="1"/>
  <c r="M2956" i="3"/>
  <c r="N2955" i="3"/>
  <c r="M2955" i="3"/>
  <c r="O2955" i="3" s="1"/>
  <c r="P2955" i="3" s="1"/>
  <c r="N2954" i="3"/>
  <c r="M2954" i="3"/>
  <c r="N2953" i="3"/>
  <c r="M2953" i="3"/>
  <c r="N2952" i="3"/>
  <c r="O2952" i="3" s="1"/>
  <c r="P2952" i="3" s="1"/>
  <c r="M2952" i="3"/>
  <c r="N2951" i="3"/>
  <c r="M2951" i="3"/>
  <c r="N2950" i="3"/>
  <c r="M2950" i="3"/>
  <c r="O2950" i="3" s="1"/>
  <c r="P2950" i="3" s="1"/>
  <c r="N2949" i="3"/>
  <c r="M2949" i="3"/>
  <c r="P2948" i="3"/>
  <c r="N2948" i="3"/>
  <c r="O2948" i="3" s="1"/>
  <c r="M2948" i="3"/>
  <c r="N2947" i="3"/>
  <c r="M2947" i="3"/>
  <c r="O2947" i="3" s="1"/>
  <c r="P2947" i="3" s="1"/>
  <c r="N2946" i="3"/>
  <c r="M2946" i="3"/>
  <c r="O2946" i="3" s="1"/>
  <c r="P2946" i="3" s="1"/>
  <c r="N2945" i="3"/>
  <c r="M2945" i="3"/>
  <c r="N2944" i="3"/>
  <c r="O2944" i="3" s="1"/>
  <c r="P2944" i="3" s="1"/>
  <c r="M2944" i="3"/>
  <c r="N2943" i="3"/>
  <c r="M2943" i="3"/>
  <c r="N2942" i="3"/>
  <c r="M2942" i="3"/>
  <c r="O2942" i="3" s="1"/>
  <c r="P2942" i="3" s="1"/>
  <c r="N2941" i="3"/>
  <c r="M2941" i="3"/>
  <c r="N2940" i="3"/>
  <c r="O2940" i="3" s="1"/>
  <c r="P2940" i="3" s="1"/>
  <c r="M2940" i="3"/>
  <c r="N2939" i="3"/>
  <c r="M2939" i="3"/>
  <c r="O2939" i="3" s="1"/>
  <c r="P2939" i="3" s="1"/>
  <c r="N2938" i="3"/>
  <c r="M2938" i="3"/>
  <c r="N2937" i="3"/>
  <c r="M2937" i="3"/>
  <c r="N2936" i="3"/>
  <c r="O2936" i="3" s="1"/>
  <c r="P2936" i="3" s="1"/>
  <c r="M2936" i="3"/>
  <c r="N2935" i="3"/>
  <c r="M2935" i="3"/>
  <c r="N2934" i="3"/>
  <c r="M2934" i="3"/>
  <c r="O2934" i="3" s="1"/>
  <c r="P2934" i="3" s="1"/>
  <c r="N2933" i="3"/>
  <c r="M2933" i="3"/>
  <c r="P2932" i="3"/>
  <c r="N2932" i="3"/>
  <c r="O2932" i="3" s="1"/>
  <c r="M2932" i="3"/>
  <c r="N2931" i="3"/>
  <c r="M2931" i="3"/>
  <c r="O2931" i="3" s="1"/>
  <c r="P2931" i="3" s="1"/>
  <c r="N2930" i="3"/>
  <c r="M2930" i="3"/>
  <c r="O2930" i="3" s="1"/>
  <c r="P2930" i="3" s="1"/>
  <c r="N2929" i="3"/>
  <c r="M2929" i="3"/>
  <c r="N2928" i="3"/>
  <c r="O2928" i="3" s="1"/>
  <c r="P2928" i="3" s="1"/>
  <c r="M2928" i="3"/>
  <c r="N2927" i="3"/>
  <c r="M2927" i="3"/>
  <c r="N2926" i="3"/>
  <c r="M2926" i="3"/>
  <c r="O2926" i="3" s="1"/>
  <c r="P2926" i="3" s="1"/>
  <c r="N2925" i="3"/>
  <c r="M2925" i="3"/>
  <c r="P2924" i="3"/>
  <c r="N2924" i="3"/>
  <c r="O2924" i="3" s="1"/>
  <c r="M2924" i="3"/>
  <c r="N2923" i="3"/>
  <c r="M2923" i="3"/>
  <c r="O2923" i="3" s="1"/>
  <c r="P2923" i="3" s="1"/>
  <c r="N2922" i="3"/>
  <c r="M2922" i="3"/>
  <c r="N2921" i="3"/>
  <c r="M2921" i="3"/>
  <c r="N2920" i="3"/>
  <c r="O2920" i="3" s="1"/>
  <c r="P2920" i="3" s="1"/>
  <c r="M2920" i="3"/>
  <c r="N2919" i="3"/>
  <c r="M2919" i="3"/>
  <c r="N2918" i="3"/>
  <c r="M2918" i="3"/>
  <c r="O2918" i="3" s="1"/>
  <c r="P2918" i="3" s="1"/>
  <c r="N2917" i="3"/>
  <c r="M2917" i="3"/>
  <c r="P2916" i="3"/>
  <c r="N2916" i="3"/>
  <c r="O2916" i="3" s="1"/>
  <c r="M2916" i="3"/>
  <c r="N2915" i="3"/>
  <c r="M2915" i="3"/>
  <c r="O2915" i="3" s="1"/>
  <c r="P2915" i="3" s="1"/>
  <c r="N2914" i="3"/>
  <c r="M2914" i="3"/>
  <c r="O2914" i="3" s="1"/>
  <c r="P2914" i="3" s="1"/>
  <c r="N2913" i="3"/>
  <c r="M2913" i="3"/>
  <c r="N2912" i="3"/>
  <c r="O2912" i="3" s="1"/>
  <c r="P2912" i="3" s="1"/>
  <c r="M2912" i="3"/>
  <c r="N2911" i="3"/>
  <c r="M2911" i="3"/>
  <c r="N2910" i="3"/>
  <c r="M2910" i="3"/>
  <c r="O2910" i="3" s="1"/>
  <c r="P2910" i="3" s="1"/>
  <c r="N2909" i="3"/>
  <c r="M2909" i="3"/>
  <c r="N2908" i="3"/>
  <c r="O2908" i="3" s="1"/>
  <c r="P2908" i="3" s="1"/>
  <c r="M2908" i="3"/>
  <c r="N2907" i="3"/>
  <c r="M2907" i="3"/>
  <c r="O2907" i="3" s="1"/>
  <c r="P2907" i="3" s="1"/>
  <c r="N2906" i="3"/>
  <c r="M2906" i="3"/>
  <c r="N2905" i="3"/>
  <c r="M2905" i="3"/>
  <c r="N2904" i="3"/>
  <c r="O2904" i="3" s="1"/>
  <c r="P2904" i="3" s="1"/>
  <c r="M2904" i="3"/>
  <c r="N2903" i="3"/>
  <c r="M2903" i="3"/>
  <c r="N2902" i="3"/>
  <c r="M2902" i="3"/>
  <c r="O2902" i="3" s="1"/>
  <c r="P2902" i="3" s="1"/>
  <c r="N2901" i="3"/>
  <c r="M2901" i="3"/>
  <c r="P2900" i="3"/>
  <c r="N2900" i="3"/>
  <c r="O2900" i="3" s="1"/>
  <c r="M2900" i="3"/>
  <c r="N2899" i="3"/>
  <c r="M2899" i="3"/>
  <c r="O2899" i="3" s="1"/>
  <c r="P2899" i="3" s="1"/>
  <c r="N2898" i="3"/>
  <c r="M2898" i="3"/>
  <c r="N2897" i="3"/>
  <c r="M2897" i="3"/>
  <c r="N2896" i="3"/>
  <c r="O2896" i="3" s="1"/>
  <c r="P2896" i="3" s="1"/>
  <c r="M2896" i="3"/>
  <c r="N2895" i="3"/>
  <c r="M2895" i="3"/>
  <c r="N2894" i="3"/>
  <c r="M2894" i="3"/>
  <c r="O2894" i="3" s="1"/>
  <c r="P2894" i="3" s="1"/>
  <c r="N2893" i="3"/>
  <c r="M2893" i="3"/>
  <c r="N2892" i="3"/>
  <c r="O2892" i="3" s="1"/>
  <c r="P2892" i="3" s="1"/>
  <c r="M2892" i="3"/>
  <c r="N2891" i="3"/>
  <c r="M2891" i="3"/>
  <c r="O2891" i="3" s="1"/>
  <c r="P2891" i="3" s="1"/>
  <c r="N2890" i="3"/>
  <c r="M2890" i="3"/>
  <c r="N2889" i="3"/>
  <c r="M2889" i="3"/>
  <c r="N2888" i="3"/>
  <c r="O2888" i="3" s="1"/>
  <c r="P2888" i="3" s="1"/>
  <c r="M2888" i="3"/>
  <c r="N2887" i="3"/>
  <c r="M2887" i="3"/>
  <c r="N2886" i="3"/>
  <c r="M2886" i="3"/>
  <c r="O2886" i="3" s="1"/>
  <c r="P2886" i="3" s="1"/>
  <c r="N2885" i="3"/>
  <c r="M2885" i="3"/>
  <c r="P2884" i="3"/>
  <c r="N2884" i="3"/>
  <c r="O2884" i="3" s="1"/>
  <c r="M2884" i="3"/>
  <c r="N2883" i="3"/>
  <c r="M2883" i="3"/>
  <c r="O2883" i="3" s="1"/>
  <c r="P2883" i="3" s="1"/>
  <c r="N2882" i="3"/>
  <c r="M2882" i="3"/>
  <c r="O2882" i="3" s="1"/>
  <c r="P2882" i="3" s="1"/>
  <c r="N2881" i="3"/>
  <c r="M2881" i="3"/>
  <c r="N2880" i="3"/>
  <c r="O2880" i="3" s="1"/>
  <c r="P2880" i="3" s="1"/>
  <c r="M2880" i="3"/>
  <c r="N2879" i="3"/>
  <c r="M2879" i="3"/>
  <c r="N2878" i="3"/>
  <c r="M2878" i="3"/>
  <c r="O2878" i="3" s="1"/>
  <c r="P2878" i="3" s="1"/>
  <c r="N2877" i="3"/>
  <c r="M2877" i="3"/>
  <c r="N2876" i="3"/>
  <c r="O2876" i="3" s="1"/>
  <c r="P2876" i="3" s="1"/>
  <c r="M2876" i="3"/>
  <c r="N2875" i="3"/>
  <c r="M2875" i="3"/>
  <c r="O2875" i="3" s="1"/>
  <c r="P2875" i="3" s="1"/>
  <c r="N2874" i="3"/>
  <c r="M2874" i="3"/>
  <c r="N2873" i="3"/>
  <c r="M2873" i="3"/>
  <c r="N2872" i="3"/>
  <c r="O2872" i="3" s="1"/>
  <c r="P2872" i="3" s="1"/>
  <c r="M2872" i="3"/>
  <c r="N2871" i="3"/>
  <c r="M2871" i="3"/>
  <c r="N2870" i="3"/>
  <c r="M2870" i="3"/>
  <c r="O2870" i="3" s="1"/>
  <c r="P2870" i="3" s="1"/>
  <c r="N2869" i="3"/>
  <c r="M2869" i="3"/>
  <c r="P2868" i="3"/>
  <c r="N2868" i="3"/>
  <c r="O2868" i="3" s="1"/>
  <c r="M2868" i="3"/>
  <c r="N2867" i="3"/>
  <c r="M2867" i="3"/>
  <c r="O2867" i="3" s="1"/>
  <c r="P2867" i="3" s="1"/>
  <c r="N2866" i="3"/>
  <c r="M2866" i="3"/>
  <c r="O2866" i="3" s="1"/>
  <c r="P2866" i="3" s="1"/>
  <c r="N2865" i="3"/>
  <c r="M2865" i="3"/>
  <c r="N2864" i="3"/>
  <c r="O2864" i="3" s="1"/>
  <c r="P2864" i="3" s="1"/>
  <c r="M2864" i="3"/>
  <c r="N2863" i="3"/>
  <c r="M2863" i="3"/>
  <c r="N2862" i="3"/>
  <c r="M2862" i="3"/>
  <c r="O2862" i="3" s="1"/>
  <c r="P2862" i="3" s="1"/>
  <c r="N2861" i="3"/>
  <c r="M2861" i="3"/>
  <c r="O2861" i="3" s="1"/>
  <c r="P2861" i="3" s="1"/>
  <c r="O2860" i="3"/>
  <c r="P2860" i="3" s="1"/>
  <c r="N2860" i="3"/>
  <c r="M2860" i="3"/>
  <c r="N2859" i="3"/>
  <c r="O2859" i="3" s="1"/>
  <c r="P2859" i="3" s="1"/>
  <c r="M2859" i="3"/>
  <c r="P2858" i="3"/>
  <c r="N2858" i="3"/>
  <c r="O2858" i="3" s="1"/>
  <c r="M2858" i="3"/>
  <c r="N2857" i="3"/>
  <c r="M2857" i="3"/>
  <c r="O2857" i="3" s="1"/>
  <c r="P2857" i="3" s="1"/>
  <c r="O2856" i="3"/>
  <c r="P2856" i="3" s="1"/>
  <c r="N2856" i="3"/>
  <c r="M2856" i="3"/>
  <c r="N2855" i="3"/>
  <c r="M2855" i="3"/>
  <c r="O2855" i="3" s="1"/>
  <c r="P2855" i="3" s="1"/>
  <c r="N2854" i="3"/>
  <c r="M2854" i="3"/>
  <c r="O2853" i="3"/>
  <c r="P2853" i="3" s="1"/>
  <c r="N2853" i="3"/>
  <c r="M2853" i="3"/>
  <c r="N2852" i="3"/>
  <c r="M2852" i="3"/>
  <c r="O2852" i="3" s="1"/>
  <c r="P2852" i="3" s="1"/>
  <c r="N2851" i="3"/>
  <c r="O2851" i="3" s="1"/>
  <c r="P2851" i="3" s="1"/>
  <c r="M2851" i="3"/>
  <c r="N2850" i="3"/>
  <c r="O2850" i="3" s="1"/>
  <c r="P2850" i="3" s="1"/>
  <c r="M2850" i="3"/>
  <c r="N2849" i="3"/>
  <c r="M2849" i="3"/>
  <c r="O2849" i="3" s="1"/>
  <c r="P2849" i="3" s="1"/>
  <c r="N2848" i="3"/>
  <c r="M2848" i="3"/>
  <c r="O2848" i="3" s="1"/>
  <c r="P2848" i="3" s="1"/>
  <c r="N2847" i="3"/>
  <c r="M2847" i="3"/>
  <c r="O2847" i="3" s="1"/>
  <c r="P2847" i="3" s="1"/>
  <c r="P2846" i="3"/>
  <c r="N2846" i="3"/>
  <c r="M2846" i="3"/>
  <c r="O2846" i="3" s="1"/>
  <c r="N2845" i="3"/>
  <c r="M2845" i="3"/>
  <c r="O2845" i="3" s="1"/>
  <c r="P2845" i="3" s="1"/>
  <c r="O2844" i="3"/>
  <c r="P2844" i="3" s="1"/>
  <c r="N2844" i="3"/>
  <c r="M2844" i="3"/>
  <c r="N2843" i="3"/>
  <c r="O2843" i="3" s="1"/>
  <c r="P2843" i="3" s="1"/>
  <c r="M2843" i="3"/>
  <c r="N2842" i="3"/>
  <c r="O2842" i="3" s="1"/>
  <c r="P2842" i="3" s="1"/>
  <c r="M2842" i="3"/>
  <c r="N2841" i="3"/>
  <c r="M2841" i="3"/>
  <c r="O2841" i="3" s="1"/>
  <c r="P2841" i="3" s="1"/>
  <c r="O2840" i="3"/>
  <c r="P2840" i="3" s="1"/>
  <c r="N2840" i="3"/>
  <c r="M2840" i="3"/>
  <c r="N2839" i="3"/>
  <c r="M2839" i="3"/>
  <c r="O2839" i="3" s="1"/>
  <c r="P2839" i="3" s="1"/>
  <c r="N2838" i="3"/>
  <c r="M2838" i="3"/>
  <c r="O2838" i="3" s="1"/>
  <c r="P2838" i="3" s="1"/>
  <c r="O2837" i="3"/>
  <c r="P2837" i="3" s="1"/>
  <c r="N2837" i="3"/>
  <c r="M2837" i="3"/>
  <c r="N2836" i="3"/>
  <c r="M2836" i="3"/>
  <c r="O2836" i="3" s="1"/>
  <c r="P2836" i="3" s="1"/>
  <c r="N2835" i="3"/>
  <c r="O2835" i="3" s="1"/>
  <c r="P2835" i="3" s="1"/>
  <c r="M2835" i="3"/>
  <c r="N2834" i="3"/>
  <c r="O2834" i="3" s="1"/>
  <c r="P2834" i="3" s="1"/>
  <c r="M2834" i="3"/>
  <c r="N2833" i="3"/>
  <c r="M2833" i="3"/>
  <c r="O2833" i="3" s="1"/>
  <c r="P2833" i="3" s="1"/>
  <c r="N2832" i="3"/>
  <c r="M2832" i="3"/>
  <c r="O2832" i="3" s="1"/>
  <c r="P2832" i="3" s="1"/>
  <c r="N2831" i="3"/>
  <c r="M2831" i="3"/>
  <c r="O2831" i="3" s="1"/>
  <c r="P2831" i="3" s="1"/>
  <c r="N2830" i="3"/>
  <c r="M2830" i="3"/>
  <c r="O2830" i="3" s="1"/>
  <c r="P2830" i="3" s="1"/>
  <c r="O2829" i="3"/>
  <c r="P2829" i="3" s="1"/>
  <c r="N2829" i="3"/>
  <c r="M2829" i="3"/>
  <c r="O2828" i="3"/>
  <c r="P2828" i="3" s="1"/>
  <c r="N2828" i="3"/>
  <c r="M2828" i="3"/>
  <c r="N2827" i="3"/>
  <c r="O2827" i="3" s="1"/>
  <c r="P2827" i="3" s="1"/>
  <c r="M2827" i="3"/>
  <c r="P2826" i="3"/>
  <c r="N2826" i="3"/>
  <c r="O2826" i="3" s="1"/>
  <c r="M2826" i="3"/>
  <c r="N2825" i="3"/>
  <c r="M2825" i="3"/>
  <c r="O2825" i="3" s="1"/>
  <c r="P2825" i="3" s="1"/>
  <c r="N2824" i="3"/>
  <c r="M2824" i="3"/>
  <c r="O2824" i="3" s="1"/>
  <c r="P2824" i="3" s="1"/>
  <c r="N2823" i="3"/>
  <c r="M2823" i="3"/>
  <c r="O2823" i="3" s="1"/>
  <c r="P2823" i="3" s="1"/>
  <c r="N2822" i="3"/>
  <c r="M2822" i="3"/>
  <c r="O2822" i="3" s="1"/>
  <c r="P2822" i="3" s="1"/>
  <c r="O2821" i="3"/>
  <c r="P2821" i="3" s="1"/>
  <c r="N2821" i="3"/>
  <c r="M2821" i="3"/>
  <c r="O2820" i="3"/>
  <c r="P2820" i="3" s="1"/>
  <c r="N2820" i="3"/>
  <c r="M2820" i="3"/>
  <c r="N2819" i="3"/>
  <c r="O2819" i="3" s="1"/>
  <c r="P2819" i="3" s="1"/>
  <c r="M2819" i="3"/>
  <c r="N2818" i="3"/>
  <c r="O2818" i="3" s="1"/>
  <c r="P2818" i="3" s="1"/>
  <c r="M2818" i="3"/>
  <c r="N2817" i="3"/>
  <c r="M2817" i="3"/>
  <c r="O2817" i="3" s="1"/>
  <c r="P2817" i="3" s="1"/>
  <c r="N2816" i="3"/>
  <c r="M2816" i="3"/>
  <c r="O2816" i="3" s="1"/>
  <c r="P2816" i="3" s="1"/>
  <c r="N2815" i="3"/>
  <c r="M2815" i="3"/>
  <c r="N2814" i="3"/>
  <c r="M2814" i="3"/>
  <c r="O2814" i="3" s="1"/>
  <c r="P2814" i="3" s="1"/>
  <c r="N2813" i="3"/>
  <c r="M2813" i="3"/>
  <c r="O2813" i="3" s="1"/>
  <c r="P2813" i="3" s="1"/>
  <c r="O2812" i="3"/>
  <c r="P2812" i="3" s="1"/>
  <c r="N2812" i="3"/>
  <c r="M2812" i="3"/>
  <c r="N2811" i="3"/>
  <c r="O2811" i="3" s="1"/>
  <c r="P2811" i="3" s="1"/>
  <c r="M2811" i="3"/>
  <c r="P2810" i="3"/>
  <c r="N2810" i="3"/>
  <c r="O2810" i="3" s="1"/>
  <c r="M2810" i="3"/>
  <c r="N2809" i="3"/>
  <c r="M2809" i="3"/>
  <c r="O2809" i="3" s="1"/>
  <c r="P2809" i="3" s="1"/>
  <c r="N2808" i="3"/>
  <c r="M2808" i="3"/>
  <c r="O2808" i="3" s="1"/>
  <c r="P2808" i="3" s="1"/>
  <c r="N2807" i="3"/>
  <c r="M2807" i="3"/>
  <c r="O2807" i="3" s="1"/>
  <c r="P2807" i="3" s="1"/>
  <c r="N2806" i="3"/>
  <c r="M2806" i="3"/>
  <c r="O2805" i="3"/>
  <c r="P2805" i="3" s="1"/>
  <c r="N2805" i="3"/>
  <c r="M2805" i="3"/>
  <c r="N2804" i="3"/>
  <c r="M2804" i="3"/>
  <c r="O2804" i="3" s="1"/>
  <c r="P2804" i="3" s="1"/>
  <c r="N2803" i="3"/>
  <c r="O2803" i="3" s="1"/>
  <c r="P2803" i="3" s="1"/>
  <c r="M2803" i="3"/>
  <c r="N2802" i="3"/>
  <c r="O2802" i="3" s="1"/>
  <c r="P2802" i="3" s="1"/>
  <c r="M2802" i="3"/>
  <c r="O2801" i="3"/>
  <c r="P2801" i="3" s="1"/>
  <c r="N2801" i="3"/>
  <c r="M2801" i="3"/>
  <c r="N2800" i="3"/>
  <c r="M2800" i="3"/>
  <c r="O2800" i="3" s="1"/>
  <c r="P2800" i="3" s="1"/>
  <c r="N2799" i="3"/>
  <c r="M2799" i="3"/>
  <c r="O2799" i="3" s="1"/>
  <c r="P2799" i="3" s="1"/>
  <c r="N2798" i="3"/>
  <c r="M2798" i="3"/>
  <c r="O2798" i="3" s="1"/>
  <c r="P2798" i="3" s="1"/>
  <c r="N2797" i="3"/>
  <c r="M2797" i="3"/>
  <c r="O2797" i="3" s="1"/>
  <c r="P2797" i="3" s="1"/>
  <c r="O2796" i="3"/>
  <c r="P2796" i="3" s="1"/>
  <c r="N2796" i="3"/>
  <c r="M2796" i="3"/>
  <c r="N2795" i="3"/>
  <c r="O2795" i="3" s="1"/>
  <c r="P2795" i="3" s="1"/>
  <c r="M2795" i="3"/>
  <c r="N2794" i="3"/>
  <c r="O2794" i="3" s="1"/>
  <c r="P2794" i="3" s="1"/>
  <c r="M2794" i="3"/>
  <c r="N2793" i="3"/>
  <c r="M2793" i="3"/>
  <c r="O2793" i="3" s="1"/>
  <c r="P2793" i="3" s="1"/>
  <c r="N2792" i="3"/>
  <c r="M2792" i="3"/>
  <c r="O2792" i="3" s="1"/>
  <c r="P2792" i="3" s="1"/>
  <c r="N2791" i="3"/>
  <c r="M2791" i="3"/>
  <c r="O2791" i="3" s="1"/>
  <c r="P2791" i="3" s="1"/>
  <c r="P2790" i="3"/>
  <c r="N2790" i="3"/>
  <c r="M2790" i="3"/>
  <c r="O2790" i="3" s="1"/>
  <c r="O2789" i="3"/>
  <c r="P2789" i="3" s="1"/>
  <c r="N2789" i="3"/>
  <c r="M2789" i="3"/>
  <c r="O2788" i="3"/>
  <c r="P2788" i="3" s="1"/>
  <c r="N2788" i="3"/>
  <c r="M2788" i="3"/>
  <c r="N2787" i="3"/>
  <c r="O2787" i="3" s="1"/>
  <c r="P2787" i="3" s="1"/>
  <c r="M2787" i="3"/>
  <c r="O2786" i="3"/>
  <c r="P2786" i="3" s="1"/>
  <c r="N2786" i="3"/>
  <c r="M2786" i="3"/>
  <c r="O2785" i="3"/>
  <c r="P2785" i="3" s="1"/>
  <c r="N2785" i="3"/>
  <c r="M2785" i="3"/>
  <c r="N2784" i="3"/>
  <c r="M2784" i="3"/>
  <c r="N2783" i="3"/>
  <c r="M2783" i="3"/>
  <c r="N2782" i="3"/>
  <c r="M2782" i="3"/>
  <c r="O2782" i="3" s="1"/>
  <c r="P2782" i="3" s="1"/>
  <c r="O2781" i="3"/>
  <c r="P2781" i="3" s="1"/>
  <c r="N2781" i="3"/>
  <c r="M2781" i="3"/>
  <c r="O2780" i="3"/>
  <c r="P2780" i="3" s="1"/>
  <c r="N2780" i="3"/>
  <c r="M2780" i="3"/>
  <c r="N2779" i="3"/>
  <c r="O2779" i="3" s="1"/>
  <c r="P2779" i="3" s="1"/>
  <c r="M2779" i="3"/>
  <c r="P2778" i="3"/>
  <c r="N2778" i="3"/>
  <c r="O2778" i="3" s="1"/>
  <c r="M2778" i="3"/>
  <c r="N2777" i="3"/>
  <c r="M2777" i="3"/>
  <c r="O2776" i="3"/>
  <c r="P2776" i="3" s="1"/>
  <c r="N2776" i="3"/>
  <c r="M2776" i="3"/>
  <c r="N2775" i="3"/>
  <c r="M2775" i="3"/>
  <c r="O2775" i="3" s="1"/>
  <c r="P2775" i="3" s="1"/>
  <c r="N2774" i="3"/>
  <c r="M2774" i="3"/>
  <c r="O2773" i="3"/>
  <c r="P2773" i="3" s="1"/>
  <c r="N2773" i="3"/>
  <c r="M2773" i="3"/>
  <c r="N2772" i="3"/>
  <c r="M2772" i="3"/>
  <c r="O2772" i="3" s="1"/>
  <c r="P2772" i="3" s="1"/>
  <c r="N2771" i="3"/>
  <c r="O2771" i="3" s="1"/>
  <c r="P2771" i="3" s="1"/>
  <c r="M2771" i="3"/>
  <c r="N2770" i="3"/>
  <c r="O2770" i="3" s="1"/>
  <c r="P2770" i="3" s="1"/>
  <c r="M2770" i="3"/>
  <c r="O2769" i="3"/>
  <c r="P2769" i="3" s="1"/>
  <c r="N2769" i="3"/>
  <c r="M2769" i="3"/>
  <c r="N2768" i="3"/>
  <c r="M2768" i="3"/>
  <c r="O2768" i="3" s="1"/>
  <c r="P2768" i="3" s="1"/>
  <c r="N2767" i="3"/>
  <c r="M2767" i="3"/>
  <c r="O2767" i="3" s="1"/>
  <c r="P2767" i="3" s="1"/>
  <c r="N2766" i="3"/>
  <c r="M2766" i="3"/>
  <c r="O2766" i="3" s="1"/>
  <c r="P2766" i="3" s="1"/>
  <c r="N2765" i="3"/>
  <c r="M2765" i="3"/>
  <c r="O2765" i="3" s="1"/>
  <c r="P2765" i="3" s="1"/>
  <c r="O2764" i="3"/>
  <c r="P2764" i="3" s="1"/>
  <c r="N2764" i="3"/>
  <c r="M2764" i="3"/>
  <c r="O2763" i="3"/>
  <c r="P2763" i="3" s="1"/>
  <c r="N2763" i="3"/>
  <c r="M2763" i="3"/>
  <c r="P2762" i="3"/>
  <c r="N2762" i="3"/>
  <c r="O2762" i="3" s="1"/>
  <c r="M2762" i="3"/>
  <c r="N2761" i="3"/>
  <c r="M2761" i="3"/>
  <c r="N2760" i="3"/>
  <c r="M2760" i="3"/>
  <c r="O2760" i="3" s="1"/>
  <c r="P2760" i="3" s="1"/>
  <c r="N2759" i="3"/>
  <c r="M2759" i="3"/>
  <c r="O2759" i="3" s="1"/>
  <c r="P2759" i="3" s="1"/>
  <c r="N2758" i="3"/>
  <c r="M2758" i="3"/>
  <c r="O2757" i="3"/>
  <c r="P2757" i="3" s="1"/>
  <c r="N2757" i="3"/>
  <c r="M2757" i="3"/>
  <c r="O2756" i="3"/>
  <c r="P2756" i="3" s="1"/>
  <c r="N2756" i="3"/>
  <c r="M2756" i="3"/>
  <c r="O2755" i="3"/>
  <c r="P2755" i="3" s="1"/>
  <c r="N2755" i="3"/>
  <c r="M2755" i="3"/>
  <c r="O2754" i="3"/>
  <c r="P2754" i="3" s="1"/>
  <c r="N2754" i="3"/>
  <c r="M2754" i="3"/>
  <c r="N2753" i="3"/>
  <c r="M2753" i="3"/>
  <c r="O2753" i="3" s="1"/>
  <c r="P2753" i="3" s="1"/>
  <c r="N2752" i="3"/>
  <c r="M2752" i="3"/>
  <c r="O2752" i="3" s="1"/>
  <c r="P2752" i="3" s="1"/>
  <c r="N2751" i="3"/>
  <c r="M2751" i="3"/>
  <c r="P2750" i="3"/>
  <c r="N2750" i="3"/>
  <c r="M2750" i="3"/>
  <c r="O2750" i="3" s="1"/>
  <c r="O2749" i="3"/>
  <c r="P2749" i="3" s="1"/>
  <c r="N2749" i="3"/>
  <c r="M2749" i="3"/>
  <c r="P2748" i="3"/>
  <c r="O2748" i="3"/>
  <c r="N2748" i="3"/>
  <c r="M2748" i="3"/>
  <c r="O2747" i="3"/>
  <c r="P2747" i="3" s="1"/>
  <c r="N2747" i="3"/>
  <c r="M2747" i="3"/>
  <c r="O2746" i="3"/>
  <c r="P2746" i="3" s="1"/>
  <c r="N2746" i="3"/>
  <c r="M2746" i="3"/>
  <c r="N2745" i="3"/>
  <c r="M2745" i="3"/>
  <c r="O2745" i="3" s="1"/>
  <c r="P2745" i="3" s="1"/>
  <c r="O2744" i="3"/>
  <c r="P2744" i="3" s="1"/>
  <c r="N2744" i="3"/>
  <c r="M2744" i="3"/>
  <c r="N2743" i="3"/>
  <c r="M2743" i="3"/>
  <c r="N2742" i="3"/>
  <c r="M2742" i="3"/>
  <c r="O2742" i="3" s="1"/>
  <c r="P2742" i="3" s="1"/>
  <c r="N2741" i="3"/>
  <c r="M2741" i="3"/>
  <c r="N2740" i="3"/>
  <c r="O2740" i="3" s="1"/>
  <c r="P2740" i="3" s="1"/>
  <c r="M2740" i="3"/>
  <c r="N2739" i="3"/>
  <c r="M2739" i="3"/>
  <c r="O2738" i="3"/>
  <c r="P2738" i="3" s="1"/>
  <c r="N2738" i="3"/>
  <c r="M2738" i="3"/>
  <c r="N2737" i="3"/>
  <c r="M2737" i="3"/>
  <c r="O2737" i="3" s="1"/>
  <c r="P2737" i="3" s="1"/>
  <c r="N2736" i="3"/>
  <c r="O2736" i="3" s="1"/>
  <c r="P2736" i="3" s="1"/>
  <c r="M2736" i="3"/>
  <c r="N2735" i="3"/>
  <c r="M2735" i="3"/>
  <c r="N2734" i="3"/>
  <c r="M2734" i="3"/>
  <c r="O2734" i="3" s="1"/>
  <c r="P2734" i="3" s="1"/>
  <c r="N2733" i="3"/>
  <c r="M2733" i="3"/>
  <c r="O2733" i="3" s="1"/>
  <c r="P2733" i="3" s="1"/>
  <c r="N2732" i="3"/>
  <c r="M2732" i="3"/>
  <c r="O2732" i="3" s="1"/>
  <c r="P2732" i="3" s="1"/>
  <c r="N2731" i="3"/>
  <c r="M2731" i="3"/>
  <c r="O2731" i="3" s="1"/>
  <c r="P2731" i="3" s="1"/>
  <c r="O2730" i="3"/>
  <c r="P2730" i="3" s="1"/>
  <c r="N2730" i="3"/>
  <c r="M2730" i="3"/>
  <c r="N2729" i="3"/>
  <c r="M2729" i="3"/>
  <c r="O2729" i="3" s="1"/>
  <c r="P2729" i="3" s="1"/>
  <c r="O2728" i="3"/>
  <c r="P2728" i="3" s="1"/>
  <c r="N2728" i="3"/>
  <c r="M2728" i="3"/>
  <c r="N2727" i="3"/>
  <c r="M2727" i="3"/>
  <c r="N2726" i="3"/>
  <c r="M2726" i="3"/>
  <c r="O2726" i="3" s="1"/>
  <c r="P2726" i="3" s="1"/>
  <c r="N2725" i="3"/>
  <c r="M2725" i="3"/>
  <c r="N2724" i="3"/>
  <c r="O2724" i="3" s="1"/>
  <c r="P2724" i="3" s="1"/>
  <c r="M2724" i="3"/>
  <c r="N2723" i="3"/>
  <c r="M2723" i="3"/>
  <c r="O2722" i="3"/>
  <c r="P2722" i="3" s="1"/>
  <c r="N2722" i="3"/>
  <c r="M2722" i="3"/>
  <c r="N2721" i="3"/>
  <c r="M2721" i="3"/>
  <c r="O2721" i="3" s="1"/>
  <c r="P2721" i="3" s="1"/>
  <c r="N2720" i="3"/>
  <c r="O2720" i="3" s="1"/>
  <c r="P2720" i="3" s="1"/>
  <c r="M2720" i="3"/>
  <c r="N2719" i="3"/>
  <c r="M2719" i="3"/>
  <c r="N2718" i="3"/>
  <c r="M2718" i="3"/>
  <c r="O2718" i="3" s="1"/>
  <c r="P2718" i="3" s="1"/>
  <c r="N2717" i="3"/>
  <c r="M2717" i="3"/>
  <c r="O2717" i="3" s="1"/>
  <c r="P2717" i="3" s="1"/>
  <c r="N2716" i="3"/>
  <c r="M2716" i="3"/>
  <c r="O2716" i="3" s="1"/>
  <c r="P2716" i="3" s="1"/>
  <c r="N2715" i="3"/>
  <c r="M2715" i="3"/>
  <c r="O2715" i="3" s="1"/>
  <c r="P2715" i="3" s="1"/>
  <c r="O2714" i="3"/>
  <c r="P2714" i="3" s="1"/>
  <c r="N2714" i="3"/>
  <c r="M2714" i="3"/>
  <c r="N2713" i="3"/>
  <c r="M2713" i="3"/>
  <c r="O2713" i="3" s="1"/>
  <c r="P2713" i="3" s="1"/>
  <c r="O2712" i="3"/>
  <c r="P2712" i="3" s="1"/>
  <c r="N2712" i="3"/>
  <c r="M2712" i="3"/>
  <c r="N2711" i="3"/>
  <c r="M2711" i="3"/>
  <c r="N2710" i="3"/>
  <c r="M2710" i="3"/>
  <c r="O2710" i="3" s="1"/>
  <c r="P2710" i="3" s="1"/>
  <c r="N2709" i="3"/>
  <c r="M2709" i="3"/>
  <c r="N2708" i="3"/>
  <c r="O2708" i="3" s="1"/>
  <c r="P2708" i="3" s="1"/>
  <c r="M2708" i="3"/>
  <c r="N2707" i="3"/>
  <c r="M2707" i="3"/>
  <c r="O2706" i="3"/>
  <c r="P2706" i="3" s="1"/>
  <c r="N2706" i="3"/>
  <c r="M2706" i="3"/>
  <c r="N2705" i="3"/>
  <c r="M2705" i="3"/>
  <c r="O2705" i="3" s="1"/>
  <c r="P2705" i="3" s="1"/>
  <c r="N2704" i="3"/>
  <c r="O2704" i="3" s="1"/>
  <c r="P2704" i="3" s="1"/>
  <c r="M2704" i="3"/>
  <c r="N2703" i="3"/>
  <c r="M2703" i="3"/>
  <c r="N2702" i="3"/>
  <c r="M2702" i="3"/>
  <c r="O2702" i="3" s="1"/>
  <c r="P2702" i="3" s="1"/>
  <c r="N2701" i="3"/>
  <c r="M2701" i="3"/>
  <c r="O2701" i="3" s="1"/>
  <c r="P2701" i="3" s="1"/>
  <c r="N2700" i="3"/>
  <c r="M2700" i="3"/>
  <c r="O2700" i="3" s="1"/>
  <c r="P2700" i="3" s="1"/>
  <c r="N2699" i="3"/>
  <c r="M2699" i="3"/>
  <c r="O2699" i="3" s="1"/>
  <c r="P2699" i="3" s="1"/>
  <c r="O2698" i="3"/>
  <c r="P2698" i="3" s="1"/>
  <c r="N2698" i="3"/>
  <c r="M2698" i="3"/>
  <c r="N2697" i="3"/>
  <c r="M2697" i="3"/>
  <c r="O2697" i="3" s="1"/>
  <c r="P2697" i="3" s="1"/>
  <c r="O2696" i="3"/>
  <c r="P2696" i="3" s="1"/>
  <c r="N2696" i="3"/>
  <c r="M2696" i="3"/>
  <c r="N2695" i="3"/>
  <c r="M2695" i="3"/>
  <c r="N2694" i="3"/>
  <c r="M2694" i="3"/>
  <c r="O2694" i="3" s="1"/>
  <c r="P2694" i="3" s="1"/>
  <c r="N2693" i="3"/>
  <c r="M2693" i="3"/>
  <c r="N2692" i="3"/>
  <c r="O2692" i="3" s="1"/>
  <c r="P2692" i="3" s="1"/>
  <c r="M2692" i="3"/>
  <c r="N2691" i="3"/>
  <c r="M2691" i="3"/>
  <c r="O2690" i="3"/>
  <c r="P2690" i="3" s="1"/>
  <c r="N2690" i="3"/>
  <c r="M2690" i="3"/>
  <c r="N2689" i="3"/>
  <c r="M2689" i="3"/>
  <c r="O2689" i="3" s="1"/>
  <c r="P2689" i="3" s="1"/>
  <c r="N2688" i="3"/>
  <c r="O2688" i="3" s="1"/>
  <c r="P2688" i="3" s="1"/>
  <c r="M2688" i="3"/>
  <c r="N2687" i="3"/>
  <c r="M2687" i="3"/>
  <c r="N2686" i="3"/>
  <c r="M2686" i="3"/>
  <c r="O2686" i="3" s="1"/>
  <c r="P2686" i="3" s="1"/>
  <c r="N2685" i="3"/>
  <c r="M2685" i="3"/>
  <c r="O2685" i="3" s="1"/>
  <c r="P2685" i="3" s="1"/>
  <c r="N2684" i="3"/>
  <c r="M2684" i="3"/>
  <c r="O2684" i="3" s="1"/>
  <c r="P2684" i="3" s="1"/>
  <c r="N2683" i="3"/>
  <c r="M2683" i="3"/>
  <c r="O2683" i="3" s="1"/>
  <c r="P2683" i="3" s="1"/>
  <c r="O2682" i="3"/>
  <c r="P2682" i="3" s="1"/>
  <c r="N2682" i="3"/>
  <c r="M2682" i="3"/>
  <c r="N2681" i="3"/>
  <c r="M2681" i="3"/>
  <c r="O2681" i="3" s="1"/>
  <c r="P2681" i="3" s="1"/>
  <c r="O2680" i="3"/>
  <c r="P2680" i="3" s="1"/>
  <c r="N2680" i="3"/>
  <c r="M2680" i="3"/>
  <c r="N2679" i="3"/>
  <c r="M2679" i="3"/>
  <c r="N2678" i="3"/>
  <c r="M2678" i="3"/>
  <c r="O2678" i="3" s="1"/>
  <c r="P2678" i="3" s="1"/>
  <c r="N2677" i="3"/>
  <c r="M2677" i="3"/>
  <c r="N2676" i="3"/>
  <c r="O2676" i="3" s="1"/>
  <c r="P2676" i="3" s="1"/>
  <c r="M2676" i="3"/>
  <c r="N2675" i="3"/>
  <c r="M2675" i="3"/>
  <c r="O2674" i="3"/>
  <c r="P2674" i="3" s="1"/>
  <c r="N2674" i="3"/>
  <c r="M2674" i="3"/>
  <c r="N2673" i="3"/>
  <c r="M2673" i="3"/>
  <c r="O2673" i="3" s="1"/>
  <c r="P2673" i="3" s="1"/>
  <c r="N2672" i="3"/>
  <c r="M2672" i="3"/>
  <c r="O2672" i="3" s="1"/>
  <c r="P2672" i="3" s="1"/>
  <c r="N2671" i="3"/>
  <c r="M2671" i="3"/>
  <c r="N2670" i="3"/>
  <c r="M2670" i="3"/>
  <c r="O2670" i="3" s="1"/>
  <c r="P2670" i="3" s="1"/>
  <c r="N2669" i="3"/>
  <c r="M2669" i="3"/>
  <c r="O2669" i="3" s="1"/>
  <c r="P2669" i="3" s="1"/>
  <c r="N2668" i="3"/>
  <c r="M2668" i="3"/>
  <c r="O2668" i="3" s="1"/>
  <c r="P2668" i="3" s="1"/>
  <c r="N2667" i="3"/>
  <c r="M2667" i="3"/>
  <c r="O2667" i="3" s="1"/>
  <c r="P2667" i="3" s="1"/>
  <c r="O2666" i="3"/>
  <c r="P2666" i="3" s="1"/>
  <c r="N2666" i="3"/>
  <c r="M2666" i="3"/>
  <c r="N2665" i="3"/>
  <c r="M2665" i="3"/>
  <c r="O2665" i="3" s="1"/>
  <c r="P2665" i="3" s="1"/>
  <c r="O2664" i="3"/>
  <c r="P2664" i="3" s="1"/>
  <c r="N2664" i="3"/>
  <c r="M2664" i="3"/>
  <c r="N2663" i="3"/>
  <c r="M2663" i="3"/>
  <c r="N2662" i="3"/>
  <c r="M2662" i="3"/>
  <c r="O2662" i="3" s="1"/>
  <c r="P2662" i="3" s="1"/>
  <c r="N2661" i="3"/>
  <c r="M2661" i="3"/>
  <c r="N2660" i="3"/>
  <c r="O2660" i="3" s="1"/>
  <c r="P2660" i="3" s="1"/>
  <c r="M2660" i="3"/>
  <c r="N2659" i="3"/>
  <c r="M2659" i="3"/>
  <c r="O2658" i="3"/>
  <c r="P2658" i="3" s="1"/>
  <c r="N2658" i="3"/>
  <c r="M2658" i="3"/>
  <c r="N2657" i="3"/>
  <c r="M2657" i="3"/>
  <c r="O2657" i="3" s="1"/>
  <c r="P2657" i="3" s="1"/>
  <c r="N2656" i="3"/>
  <c r="M2656" i="3"/>
  <c r="O2656" i="3" s="1"/>
  <c r="P2656" i="3" s="1"/>
  <c r="N2655" i="3"/>
  <c r="M2655" i="3"/>
  <c r="N2654" i="3"/>
  <c r="M2654" i="3"/>
  <c r="O2654" i="3" s="1"/>
  <c r="P2654" i="3" s="1"/>
  <c r="N2653" i="3"/>
  <c r="M2653" i="3"/>
  <c r="O2653" i="3" s="1"/>
  <c r="P2653" i="3" s="1"/>
  <c r="N2652" i="3"/>
  <c r="M2652" i="3"/>
  <c r="O2652" i="3" s="1"/>
  <c r="P2652" i="3" s="1"/>
  <c r="N2651" i="3"/>
  <c r="M2651" i="3"/>
  <c r="O2651" i="3" s="1"/>
  <c r="P2651" i="3" s="1"/>
  <c r="O2650" i="3"/>
  <c r="P2650" i="3" s="1"/>
  <c r="N2650" i="3"/>
  <c r="M2650" i="3"/>
  <c r="N2649" i="3"/>
  <c r="M2649" i="3"/>
  <c r="O2649" i="3" s="1"/>
  <c r="P2649" i="3" s="1"/>
  <c r="O2648" i="3"/>
  <c r="P2648" i="3" s="1"/>
  <c r="N2648" i="3"/>
  <c r="M2648" i="3"/>
  <c r="N2647" i="3"/>
  <c r="M2647" i="3"/>
  <c r="N2646" i="3"/>
  <c r="M2646" i="3"/>
  <c r="O2646" i="3" s="1"/>
  <c r="P2646" i="3" s="1"/>
  <c r="N2645" i="3"/>
  <c r="M2645" i="3"/>
  <c r="N2644" i="3"/>
  <c r="O2644" i="3" s="1"/>
  <c r="P2644" i="3" s="1"/>
  <c r="M2644" i="3"/>
  <c r="N2643" i="3"/>
  <c r="M2643" i="3"/>
  <c r="O2642" i="3"/>
  <c r="P2642" i="3" s="1"/>
  <c r="N2642" i="3"/>
  <c r="M2642" i="3"/>
  <c r="N2641" i="3"/>
  <c r="M2641" i="3"/>
  <c r="O2641" i="3" s="1"/>
  <c r="P2641" i="3" s="1"/>
  <c r="N2640" i="3"/>
  <c r="M2640" i="3"/>
  <c r="O2640" i="3" s="1"/>
  <c r="P2640" i="3" s="1"/>
  <c r="N2639" i="3"/>
  <c r="M2639" i="3"/>
  <c r="N2638" i="3"/>
  <c r="M2638" i="3"/>
  <c r="O2638" i="3" s="1"/>
  <c r="P2638" i="3" s="1"/>
  <c r="N2637" i="3"/>
  <c r="M2637" i="3"/>
  <c r="O2637" i="3" s="1"/>
  <c r="P2637" i="3" s="1"/>
  <c r="N2636" i="3"/>
  <c r="M2636" i="3"/>
  <c r="O2636" i="3" s="1"/>
  <c r="P2636" i="3" s="1"/>
  <c r="N2635" i="3"/>
  <c r="M2635" i="3"/>
  <c r="O2635" i="3" s="1"/>
  <c r="P2635" i="3" s="1"/>
  <c r="O2634" i="3"/>
  <c r="P2634" i="3" s="1"/>
  <c r="N2634" i="3"/>
  <c r="M2634" i="3"/>
  <c r="N2633" i="3"/>
  <c r="M2633" i="3"/>
  <c r="O2633" i="3" s="1"/>
  <c r="P2633" i="3" s="1"/>
  <c r="O2632" i="3"/>
  <c r="P2632" i="3" s="1"/>
  <c r="N2632" i="3"/>
  <c r="M2632" i="3"/>
  <c r="N2631" i="3"/>
  <c r="M2631" i="3"/>
  <c r="N2630" i="3"/>
  <c r="M2630" i="3"/>
  <c r="O2630" i="3" s="1"/>
  <c r="P2630" i="3" s="1"/>
  <c r="N2629" i="3"/>
  <c r="M2629" i="3"/>
  <c r="O2629" i="3" s="1"/>
  <c r="P2629" i="3" s="1"/>
  <c r="O2628" i="3"/>
  <c r="P2628" i="3" s="1"/>
  <c r="N2628" i="3"/>
  <c r="M2628" i="3"/>
  <c r="N2627" i="3"/>
  <c r="M2627" i="3"/>
  <c r="N2626" i="3"/>
  <c r="M2626" i="3"/>
  <c r="O2626" i="3" s="1"/>
  <c r="P2626" i="3" s="1"/>
  <c r="N2625" i="3"/>
  <c r="M2625" i="3"/>
  <c r="O2624" i="3"/>
  <c r="P2624" i="3" s="1"/>
  <c r="N2624" i="3"/>
  <c r="M2624" i="3"/>
  <c r="N2623" i="3"/>
  <c r="O2623" i="3" s="1"/>
  <c r="P2623" i="3" s="1"/>
  <c r="M2623" i="3"/>
  <c r="O2622" i="3"/>
  <c r="P2622" i="3" s="1"/>
  <c r="N2622" i="3"/>
  <c r="M2622" i="3"/>
  <c r="N2621" i="3"/>
  <c r="M2621" i="3"/>
  <c r="O2621" i="3" s="1"/>
  <c r="P2621" i="3" s="1"/>
  <c r="O2620" i="3"/>
  <c r="P2620" i="3" s="1"/>
  <c r="N2620" i="3"/>
  <c r="M2620" i="3"/>
  <c r="N2619" i="3"/>
  <c r="M2619" i="3"/>
  <c r="N2618" i="3"/>
  <c r="M2618" i="3"/>
  <c r="O2618" i="3" s="1"/>
  <c r="P2618" i="3" s="1"/>
  <c r="N2617" i="3"/>
  <c r="M2617" i="3"/>
  <c r="O2617" i="3" s="1"/>
  <c r="P2617" i="3" s="1"/>
  <c r="O2616" i="3"/>
  <c r="P2616" i="3" s="1"/>
  <c r="N2616" i="3"/>
  <c r="M2616" i="3"/>
  <c r="N2615" i="3"/>
  <c r="O2615" i="3" s="1"/>
  <c r="P2615" i="3" s="1"/>
  <c r="M2615" i="3"/>
  <c r="O2614" i="3"/>
  <c r="P2614" i="3" s="1"/>
  <c r="N2614" i="3"/>
  <c r="M2614" i="3"/>
  <c r="N2613" i="3"/>
  <c r="M2613" i="3"/>
  <c r="O2613" i="3" s="1"/>
  <c r="P2613" i="3" s="1"/>
  <c r="O2612" i="3"/>
  <c r="P2612" i="3" s="1"/>
  <c r="N2612" i="3"/>
  <c r="M2612" i="3"/>
  <c r="N2611" i="3"/>
  <c r="M2611" i="3"/>
  <c r="N2610" i="3"/>
  <c r="M2610" i="3"/>
  <c r="O2610" i="3" s="1"/>
  <c r="P2610" i="3" s="1"/>
  <c r="N2609" i="3"/>
  <c r="M2609" i="3"/>
  <c r="O2609" i="3" s="1"/>
  <c r="P2609" i="3" s="1"/>
  <c r="O2608" i="3"/>
  <c r="P2608" i="3" s="1"/>
  <c r="N2608" i="3"/>
  <c r="M2608" i="3"/>
  <c r="N2607" i="3"/>
  <c r="O2607" i="3" s="1"/>
  <c r="P2607" i="3" s="1"/>
  <c r="M2607" i="3"/>
  <c r="N2606" i="3"/>
  <c r="M2606" i="3"/>
  <c r="O2606" i="3" s="1"/>
  <c r="P2606" i="3" s="1"/>
  <c r="N2605" i="3"/>
  <c r="M2605" i="3"/>
  <c r="O2605" i="3" s="1"/>
  <c r="P2605" i="3" s="1"/>
  <c r="O2604" i="3"/>
  <c r="P2604" i="3" s="1"/>
  <c r="N2604" i="3"/>
  <c r="M2604" i="3"/>
  <c r="N2603" i="3"/>
  <c r="M2603" i="3"/>
  <c r="O2603" i="3" s="1"/>
  <c r="P2603" i="3" s="1"/>
  <c r="N2602" i="3"/>
  <c r="M2602" i="3"/>
  <c r="O2602" i="3" s="1"/>
  <c r="P2602" i="3" s="1"/>
  <c r="N2601" i="3"/>
  <c r="M2601" i="3"/>
  <c r="O2601" i="3" s="1"/>
  <c r="P2601" i="3" s="1"/>
  <c r="O2600" i="3"/>
  <c r="P2600" i="3" s="1"/>
  <c r="N2600" i="3"/>
  <c r="M2600" i="3"/>
  <c r="N2599" i="3"/>
  <c r="O2599" i="3" s="1"/>
  <c r="P2599" i="3" s="1"/>
  <c r="M2599" i="3"/>
  <c r="N2598" i="3"/>
  <c r="M2598" i="3"/>
  <c r="O2598" i="3" s="1"/>
  <c r="P2598" i="3" s="1"/>
  <c r="N2597" i="3"/>
  <c r="M2597" i="3"/>
  <c r="O2597" i="3" s="1"/>
  <c r="P2597" i="3" s="1"/>
  <c r="N2596" i="3"/>
  <c r="M2596" i="3"/>
  <c r="O2596" i="3" s="1"/>
  <c r="P2596" i="3" s="1"/>
  <c r="N2595" i="3"/>
  <c r="M2595" i="3"/>
  <c r="N2594" i="3"/>
  <c r="M2594" i="3"/>
  <c r="O2594" i="3" s="1"/>
  <c r="P2594" i="3" s="1"/>
  <c r="N2593" i="3"/>
  <c r="M2593" i="3"/>
  <c r="O2592" i="3"/>
  <c r="P2592" i="3" s="1"/>
  <c r="N2592" i="3"/>
  <c r="M2592" i="3"/>
  <c r="N2591" i="3"/>
  <c r="O2591" i="3" s="1"/>
  <c r="P2591" i="3" s="1"/>
  <c r="M2591" i="3"/>
  <c r="N2590" i="3"/>
  <c r="M2590" i="3"/>
  <c r="O2590" i="3" s="1"/>
  <c r="P2590" i="3" s="1"/>
  <c r="N2589" i="3"/>
  <c r="M2589" i="3"/>
  <c r="O2589" i="3" s="1"/>
  <c r="P2589" i="3" s="1"/>
  <c r="N2588" i="3"/>
  <c r="M2588" i="3"/>
  <c r="O2588" i="3" s="1"/>
  <c r="P2588" i="3" s="1"/>
  <c r="N2587" i="3"/>
  <c r="M2587" i="3"/>
  <c r="O2587" i="3" s="1"/>
  <c r="P2587" i="3" s="1"/>
  <c r="N2586" i="3"/>
  <c r="M2586" i="3"/>
  <c r="O2586" i="3" s="1"/>
  <c r="P2586" i="3" s="1"/>
  <c r="N2585" i="3"/>
  <c r="M2585" i="3"/>
  <c r="O2584" i="3"/>
  <c r="P2584" i="3" s="1"/>
  <c r="N2584" i="3"/>
  <c r="M2584" i="3"/>
  <c r="N2583" i="3"/>
  <c r="O2583" i="3" s="1"/>
  <c r="P2583" i="3" s="1"/>
  <c r="M2583" i="3"/>
  <c r="O2582" i="3"/>
  <c r="P2582" i="3" s="1"/>
  <c r="N2582" i="3"/>
  <c r="M2582" i="3"/>
  <c r="N2581" i="3"/>
  <c r="M2581" i="3"/>
  <c r="O2581" i="3" s="1"/>
  <c r="P2581" i="3" s="1"/>
  <c r="N2580" i="3"/>
  <c r="M2580" i="3"/>
  <c r="O2580" i="3" s="1"/>
  <c r="P2580" i="3" s="1"/>
  <c r="N2579" i="3"/>
  <c r="M2579" i="3"/>
  <c r="O2579" i="3" s="1"/>
  <c r="P2579" i="3" s="1"/>
  <c r="N2578" i="3"/>
  <c r="M2578" i="3"/>
  <c r="O2578" i="3" s="1"/>
  <c r="P2578" i="3" s="1"/>
  <c r="N2577" i="3"/>
  <c r="M2577" i="3"/>
  <c r="O2576" i="3"/>
  <c r="P2576" i="3" s="1"/>
  <c r="N2576" i="3"/>
  <c r="M2576" i="3"/>
  <c r="N2575" i="3"/>
  <c r="O2575" i="3" s="1"/>
  <c r="P2575" i="3" s="1"/>
  <c r="M2575" i="3"/>
  <c r="O2574" i="3"/>
  <c r="P2574" i="3" s="1"/>
  <c r="N2574" i="3"/>
  <c r="M2574" i="3"/>
  <c r="N2573" i="3"/>
  <c r="M2573" i="3"/>
  <c r="O2573" i="3" s="1"/>
  <c r="P2573" i="3" s="1"/>
  <c r="O2572" i="3"/>
  <c r="P2572" i="3" s="1"/>
  <c r="N2572" i="3"/>
  <c r="M2572" i="3"/>
  <c r="N2571" i="3"/>
  <c r="M2571" i="3"/>
  <c r="O2571" i="3" s="1"/>
  <c r="P2571" i="3" s="1"/>
  <c r="N2570" i="3"/>
  <c r="M2570" i="3"/>
  <c r="O2570" i="3" s="1"/>
  <c r="P2570" i="3" s="1"/>
  <c r="N2569" i="3"/>
  <c r="M2569" i="3"/>
  <c r="O2569" i="3" s="1"/>
  <c r="P2569" i="3" s="1"/>
  <c r="O2568" i="3"/>
  <c r="P2568" i="3" s="1"/>
  <c r="N2568" i="3"/>
  <c r="M2568" i="3"/>
  <c r="N2567" i="3"/>
  <c r="O2567" i="3" s="1"/>
  <c r="P2567" i="3" s="1"/>
  <c r="M2567" i="3"/>
  <c r="O2566" i="3"/>
  <c r="P2566" i="3" s="1"/>
  <c r="N2566" i="3"/>
  <c r="M2566" i="3"/>
  <c r="N2565" i="3"/>
  <c r="M2565" i="3"/>
  <c r="O2565" i="3" s="1"/>
  <c r="P2565" i="3" s="1"/>
  <c r="O2564" i="3"/>
  <c r="P2564" i="3" s="1"/>
  <c r="N2564" i="3"/>
  <c r="M2564" i="3"/>
  <c r="N2563" i="3"/>
  <c r="M2563" i="3"/>
  <c r="N2562" i="3"/>
  <c r="M2562" i="3"/>
  <c r="O2562" i="3" s="1"/>
  <c r="P2562" i="3" s="1"/>
  <c r="N2561" i="3"/>
  <c r="M2561" i="3"/>
  <c r="O2560" i="3"/>
  <c r="P2560" i="3" s="1"/>
  <c r="N2560" i="3"/>
  <c r="M2560" i="3"/>
  <c r="N2559" i="3"/>
  <c r="O2559" i="3" s="1"/>
  <c r="P2559" i="3" s="1"/>
  <c r="M2559" i="3"/>
  <c r="O2558" i="3"/>
  <c r="P2558" i="3" s="1"/>
  <c r="N2558" i="3"/>
  <c r="M2558" i="3"/>
  <c r="N2557" i="3"/>
  <c r="M2557" i="3"/>
  <c r="O2557" i="3" s="1"/>
  <c r="P2557" i="3" s="1"/>
  <c r="O2556" i="3"/>
  <c r="P2556" i="3" s="1"/>
  <c r="N2556" i="3"/>
  <c r="M2556" i="3"/>
  <c r="N2555" i="3"/>
  <c r="M2555" i="3"/>
  <c r="N2554" i="3"/>
  <c r="M2554" i="3"/>
  <c r="O2554" i="3" s="1"/>
  <c r="P2554" i="3" s="1"/>
  <c r="N2553" i="3"/>
  <c r="M2553" i="3"/>
  <c r="O2553" i="3" s="1"/>
  <c r="P2553" i="3" s="1"/>
  <c r="N2552" i="3"/>
  <c r="M2552" i="3"/>
  <c r="O2552" i="3" s="1"/>
  <c r="P2552" i="3" s="1"/>
  <c r="N2551" i="3"/>
  <c r="M2551" i="3"/>
  <c r="O2551" i="3" s="1"/>
  <c r="P2551" i="3" s="1"/>
  <c r="N2550" i="3"/>
  <c r="M2550" i="3"/>
  <c r="O2550" i="3" s="1"/>
  <c r="P2550" i="3" s="1"/>
  <c r="N2549" i="3"/>
  <c r="M2549" i="3"/>
  <c r="P2548" i="3"/>
  <c r="N2548" i="3"/>
  <c r="M2548" i="3"/>
  <c r="O2548" i="3" s="1"/>
  <c r="P2547" i="3"/>
  <c r="N2547" i="3"/>
  <c r="M2547" i="3"/>
  <c r="O2547" i="3" s="1"/>
  <c r="P2546" i="3"/>
  <c r="N2546" i="3"/>
  <c r="M2546" i="3"/>
  <c r="O2546" i="3" s="1"/>
  <c r="P2545" i="3"/>
  <c r="N2545" i="3"/>
  <c r="M2545" i="3"/>
  <c r="O2545" i="3" s="1"/>
  <c r="N2544" i="3"/>
  <c r="M2544" i="3"/>
  <c r="O2544" i="3" s="1"/>
  <c r="P2544" i="3" s="1"/>
  <c r="N2543" i="3"/>
  <c r="M2543" i="3"/>
  <c r="O2543" i="3" s="1"/>
  <c r="P2543" i="3" s="1"/>
  <c r="N2542" i="3"/>
  <c r="M2542" i="3"/>
  <c r="O2542" i="3" s="1"/>
  <c r="P2542" i="3" s="1"/>
  <c r="N2541" i="3"/>
  <c r="M2541" i="3"/>
  <c r="P2540" i="3"/>
  <c r="N2540" i="3"/>
  <c r="M2540" i="3"/>
  <c r="O2540" i="3" s="1"/>
  <c r="P2539" i="3"/>
  <c r="N2539" i="3"/>
  <c r="M2539" i="3"/>
  <c r="O2539" i="3" s="1"/>
  <c r="P2538" i="3"/>
  <c r="N2538" i="3"/>
  <c r="M2538" i="3"/>
  <c r="O2538" i="3" s="1"/>
  <c r="P2537" i="3"/>
  <c r="N2537" i="3"/>
  <c r="M2537" i="3"/>
  <c r="O2537" i="3" s="1"/>
  <c r="N2536" i="3"/>
  <c r="M2536" i="3"/>
  <c r="O2536" i="3" s="1"/>
  <c r="P2536" i="3" s="1"/>
  <c r="N2535" i="3"/>
  <c r="M2535" i="3"/>
  <c r="O2535" i="3" s="1"/>
  <c r="P2535" i="3" s="1"/>
  <c r="N2534" i="3"/>
  <c r="M2534" i="3"/>
  <c r="O2534" i="3" s="1"/>
  <c r="P2534" i="3" s="1"/>
  <c r="N2533" i="3"/>
  <c r="M2533" i="3"/>
  <c r="P2532" i="3"/>
  <c r="N2532" i="3"/>
  <c r="M2532" i="3"/>
  <c r="O2532" i="3" s="1"/>
  <c r="P2531" i="3"/>
  <c r="N2531" i="3"/>
  <c r="M2531" i="3"/>
  <c r="O2531" i="3" s="1"/>
  <c r="P2530" i="3"/>
  <c r="N2530" i="3"/>
  <c r="M2530" i="3"/>
  <c r="O2530" i="3" s="1"/>
  <c r="P2529" i="3"/>
  <c r="N2529" i="3"/>
  <c r="M2529" i="3"/>
  <c r="O2529" i="3" s="1"/>
  <c r="N2528" i="3"/>
  <c r="M2528" i="3"/>
  <c r="O2528" i="3" s="1"/>
  <c r="P2528" i="3" s="1"/>
  <c r="N2527" i="3"/>
  <c r="M2527" i="3"/>
  <c r="O2527" i="3" s="1"/>
  <c r="P2527" i="3" s="1"/>
  <c r="N2526" i="3"/>
  <c r="M2526" i="3"/>
  <c r="O2526" i="3" s="1"/>
  <c r="P2526" i="3" s="1"/>
  <c r="N2525" i="3"/>
  <c r="M2525" i="3"/>
  <c r="P2524" i="3"/>
  <c r="N2524" i="3"/>
  <c r="M2524" i="3"/>
  <c r="O2524" i="3" s="1"/>
  <c r="P2523" i="3"/>
  <c r="N2523" i="3"/>
  <c r="M2523" i="3"/>
  <c r="O2523" i="3" s="1"/>
  <c r="P2522" i="3"/>
  <c r="N2522" i="3"/>
  <c r="M2522" i="3"/>
  <c r="O2522" i="3" s="1"/>
  <c r="P2521" i="3"/>
  <c r="N2521" i="3"/>
  <c r="M2521" i="3"/>
  <c r="O2521" i="3" s="1"/>
  <c r="N2520" i="3"/>
  <c r="M2520" i="3"/>
  <c r="O2520" i="3" s="1"/>
  <c r="P2520" i="3" s="1"/>
  <c r="N2519" i="3"/>
  <c r="M2519" i="3"/>
  <c r="O2519" i="3" s="1"/>
  <c r="P2519" i="3" s="1"/>
  <c r="N2518" i="3"/>
  <c r="M2518" i="3"/>
  <c r="O2518" i="3" s="1"/>
  <c r="P2518" i="3" s="1"/>
  <c r="N2517" i="3"/>
  <c r="M2517" i="3"/>
  <c r="P2516" i="3"/>
  <c r="N2516" i="3"/>
  <c r="M2516" i="3"/>
  <c r="O2516" i="3" s="1"/>
  <c r="P2515" i="3"/>
  <c r="N2515" i="3"/>
  <c r="M2515" i="3"/>
  <c r="O2515" i="3" s="1"/>
  <c r="P2514" i="3"/>
  <c r="N2514" i="3"/>
  <c r="M2514" i="3"/>
  <c r="O2514" i="3" s="1"/>
  <c r="P2513" i="3"/>
  <c r="N2513" i="3"/>
  <c r="M2513" i="3"/>
  <c r="O2513" i="3" s="1"/>
  <c r="N2512" i="3"/>
  <c r="M2512" i="3"/>
  <c r="O2512" i="3" s="1"/>
  <c r="P2512" i="3" s="1"/>
  <c r="N2511" i="3"/>
  <c r="M2511" i="3"/>
  <c r="O2511" i="3" s="1"/>
  <c r="P2511" i="3" s="1"/>
  <c r="N2510" i="3"/>
  <c r="M2510" i="3"/>
  <c r="O2510" i="3" s="1"/>
  <c r="P2510" i="3" s="1"/>
  <c r="N2509" i="3"/>
  <c r="M2509" i="3"/>
  <c r="P2508" i="3"/>
  <c r="N2508" i="3"/>
  <c r="M2508" i="3"/>
  <c r="O2508" i="3" s="1"/>
  <c r="P2507" i="3"/>
  <c r="N2507" i="3"/>
  <c r="M2507" i="3"/>
  <c r="O2507" i="3" s="1"/>
  <c r="P2506" i="3"/>
  <c r="N2506" i="3"/>
  <c r="M2506" i="3"/>
  <c r="O2506" i="3" s="1"/>
  <c r="P2505" i="3"/>
  <c r="N2505" i="3"/>
  <c r="M2505" i="3"/>
  <c r="O2505" i="3" s="1"/>
  <c r="N2504" i="3"/>
  <c r="M2504" i="3"/>
  <c r="O2504" i="3" s="1"/>
  <c r="P2504" i="3" s="1"/>
  <c r="N2503" i="3"/>
  <c r="M2503" i="3"/>
  <c r="O2503" i="3" s="1"/>
  <c r="P2503" i="3" s="1"/>
  <c r="N2502" i="3"/>
  <c r="M2502" i="3"/>
  <c r="O2502" i="3" s="1"/>
  <c r="P2502" i="3" s="1"/>
  <c r="N2501" i="3"/>
  <c r="M2501" i="3"/>
  <c r="P2500" i="3"/>
  <c r="N2500" i="3"/>
  <c r="M2500" i="3"/>
  <c r="O2500" i="3" s="1"/>
  <c r="P2499" i="3"/>
  <c r="N2499" i="3"/>
  <c r="M2499" i="3"/>
  <c r="O2499" i="3" s="1"/>
  <c r="P2498" i="3"/>
  <c r="N2498" i="3"/>
  <c r="M2498" i="3"/>
  <c r="O2498" i="3" s="1"/>
  <c r="P2497" i="3"/>
  <c r="N2497" i="3"/>
  <c r="M2497" i="3"/>
  <c r="O2497" i="3" s="1"/>
  <c r="N2496" i="3"/>
  <c r="M2496" i="3"/>
  <c r="O2496" i="3" s="1"/>
  <c r="P2496" i="3" s="1"/>
  <c r="N2495" i="3"/>
  <c r="O2495" i="3" s="1"/>
  <c r="P2495" i="3" s="1"/>
  <c r="M2495" i="3"/>
  <c r="N2494" i="3"/>
  <c r="M2494" i="3"/>
  <c r="O2494" i="3" s="1"/>
  <c r="P2494" i="3" s="1"/>
  <c r="N2493" i="3"/>
  <c r="O2493" i="3" s="1"/>
  <c r="P2493" i="3" s="1"/>
  <c r="M2493" i="3"/>
  <c r="P2492" i="3"/>
  <c r="N2492" i="3"/>
  <c r="M2492" i="3"/>
  <c r="O2492" i="3" s="1"/>
  <c r="P2491" i="3"/>
  <c r="N2491" i="3"/>
  <c r="O2491" i="3" s="1"/>
  <c r="M2491" i="3"/>
  <c r="P2490" i="3"/>
  <c r="N2490" i="3"/>
  <c r="M2490" i="3"/>
  <c r="O2490" i="3" s="1"/>
  <c r="P2489" i="3"/>
  <c r="N2489" i="3"/>
  <c r="O2489" i="3" s="1"/>
  <c r="M2489" i="3"/>
  <c r="N2488" i="3"/>
  <c r="M2488" i="3"/>
  <c r="O2488" i="3" s="1"/>
  <c r="P2488" i="3" s="1"/>
  <c r="N2487" i="3"/>
  <c r="O2487" i="3" s="1"/>
  <c r="P2487" i="3" s="1"/>
  <c r="M2487" i="3"/>
  <c r="N2486" i="3"/>
  <c r="M2486" i="3"/>
  <c r="O2486" i="3" s="1"/>
  <c r="P2486" i="3" s="1"/>
  <c r="N2485" i="3"/>
  <c r="O2485" i="3" s="1"/>
  <c r="P2485" i="3" s="1"/>
  <c r="M2485" i="3"/>
  <c r="P2484" i="3"/>
  <c r="N2484" i="3"/>
  <c r="M2484" i="3"/>
  <c r="O2484" i="3" s="1"/>
  <c r="P2483" i="3"/>
  <c r="N2483" i="3"/>
  <c r="O2483" i="3" s="1"/>
  <c r="M2483" i="3"/>
  <c r="P2482" i="3"/>
  <c r="N2482" i="3"/>
  <c r="M2482" i="3"/>
  <c r="O2482" i="3" s="1"/>
  <c r="P2481" i="3"/>
  <c r="N2481" i="3"/>
  <c r="O2481" i="3" s="1"/>
  <c r="M2481" i="3"/>
  <c r="N2480" i="3"/>
  <c r="M2480" i="3"/>
  <c r="O2480" i="3" s="1"/>
  <c r="P2480" i="3" s="1"/>
  <c r="N2479" i="3"/>
  <c r="O2479" i="3" s="1"/>
  <c r="P2479" i="3" s="1"/>
  <c r="M2479" i="3"/>
  <c r="N2478" i="3"/>
  <c r="M2478" i="3"/>
  <c r="O2478" i="3" s="1"/>
  <c r="P2478" i="3" s="1"/>
  <c r="N2477" i="3"/>
  <c r="M2477" i="3"/>
  <c r="P2476" i="3"/>
  <c r="N2476" i="3"/>
  <c r="M2476" i="3"/>
  <c r="O2476" i="3" s="1"/>
  <c r="P2475" i="3"/>
  <c r="N2475" i="3"/>
  <c r="M2475" i="3"/>
  <c r="O2475" i="3" s="1"/>
  <c r="P2474" i="3"/>
  <c r="N2474" i="3"/>
  <c r="M2474" i="3"/>
  <c r="O2474" i="3" s="1"/>
  <c r="P2473" i="3"/>
  <c r="N2473" i="3"/>
  <c r="M2473" i="3"/>
  <c r="O2473" i="3" s="1"/>
  <c r="N2472" i="3"/>
  <c r="M2472" i="3"/>
  <c r="O2472" i="3" s="1"/>
  <c r="P2472" i="3" s="1"/>
  <c r="N2471" i="3"/>
  <c r="M2471" i="3"/>
  <c r="O2471" i="3" s="1"/>
  <c r="P2471" i="3" s="1"/>
  <c r="N2470" i="3"/>
  <c r="M2470" i="3"/>
  <c r="O2470" i="3" s="1"/>
  <c r="P2470" i="3" s="1"/>
  <c r="N2469" i="3"/>
  <c r="M2469" i="3"/>
  <c r="P2468" i="3"/>
  <c r="N2468" i="3"/>
  <c r="M2468" i="3"/>
  <c r="O2468" i="3" s="1"/>
  <c r="P2467" i="3"/>
  <c r="N2467" i="3"/>
  <c r="M2467" i="3"/>
  <c r="O2467" i="3" s="1"/>
  <c r="P2466" i="3"/>
  <c r="N2466" i="3"/>
  <c r="M2466" i="3"/>
  <c r="O2466" i="3" s="1"/>
  <c r="P2465" i="3"/>
  <c r="N2465" i="3"/>
  <c r="M2465" i="3"/>
  <c r="O2465" i="3" s="1"/>
  <c r="N2464" i="3"/>
  <c r="M2464" i="3"/>
  <c r="O2464" i="3" s="1"/>
  <c r="P2464" i="3" s="1"/>
  <c r="N2463" i="3"/>
  <c r="M2463" i="3"/>
  <c r="O2463" i="3" s="1"/>
  <c r="P2463" i="3" s="1"/>
  <c r="N2462" i="3"/>
  <c r="M2462" i="3"/>
  <c r="O2462" i="3" s="1"/>
  <c r="P2462" i="3" s="1"/>
  <c r="N2461" i="3"/>
  <c r="M2461" i="3"/>
  <c r="P2460" i="3"/>
  <c r="N2460" i="3"/>
  <c r="M2460" i="3"/>
  <c r="O2460" i="3" s="1"/>
  <c r="P2459" i="3"/>
  <c r="N2459" i="3"/>
  <c r="M2459" i="3"/>
  <c r="O2459" i="3" s="1"/>
  <c r="P2458" i="3"/>
  <c r="N2458" i="3"/>
  <c r="M2458" i="3"/>
  <c r="O2458" i="3" s="1"/>
  <c r="P2457" i="3"/>
  <c r="N2457" i="3"/>
  <c r="M2457" i="3"/>
  <c r="O2457" i="3" s="1"/>
  <c r="N2456" i="3"/>
  <c r="M2456" i="3"/>
  <c r="O2456" i="3" s="1"/>
  <c r="P2456" i="3" s="1"/>
  <c r="N2455" i="3"/>
  <c r="M2455" i="3"/>
  <c r="O2455" i="3" s="1"/>
  <c r="P2455" i="3" s="1"/>
  <c r="N2454" i="3"/>
  <c r="M2454" i="3"/>
  <c r="N2453" i="3"/>
  <c r="M2453" i="3"/>
  <c r="N2452" i="3"/>
  <c r="M2452" i="3"/>
  <c r="P2451" i="3"/>
  <c r="N2451" i="3"/>
  <c r="M2451" i="3"/>
  <c r="O2451" i="3" s="1"/>
  <c r="P2450" i="3"/>
  <c r="N2450" i="3"/>
  <c r="M2450" i="3"/>
  <c r="O2450" i="3" s="1"/>
  <c r="P2449" i="3"/>
  <c r="N2449" i="3"/>
  <c r="M2449" i="3"/>
  <c r="O2449" i="3" s="1"/>
  <c r="N2448" i="3"/>
  <c r="M2448" i="3"/>
  <c r="O2448" i="3" s="1"/>
  <c r="P2448" i="3" s="1"/>
  <c r="N2447" i="3"/>
  <c r="M2447" i="3"/>
  <c r="O2447" i="3" s="1"/>
  <c r="P2447" i="3" s="1"/>
  <c r="N2446" i="3"/>
  <c r="M2446" i="3"/>
  <c r="N2445" i="3"/>
  <c r="M2445" i="3"/>
  <c r="N2444" i="3"/>
  <c r="M2444" i="3"/>
  <c r="P2443" i="3"/>
  <c r="N2443" i="3"/>
  <c r="M2443" i="3"/>
  <c r="O2443" i="3" s="1"/>
  <c r="P2442" i="3"/>
  <c r="N2442" i="3"/>
  <c r="M2442" i="3"/>
  <c r="O2442" i="3" s="1"/>
  <c r="P2441" i="3"/>
  <c r="N2441" i="3"/>
  <c r="M2441" i="3"/>
  <c r="O2441" i="3" s="1"/>
  <c r="N2440" i="3"/>
  <c r="M2440" i="3"/>
  <c r="O2440" i="3" s="1"/>
  <c r="P2440" i="3" s="1"/>
  <c r="N2439" i="3"/>
  <c r="M2439" i="3"/>
  <c r="O2439" i="3" s="1"/>
  <c r="P2439" i="3" s="1"/>
  <c r="N2438" i="3"/>
  <c r="M2438" i="3"/>
  <c r="N2437" i="3"/>
  <c r="M2437" i="3"/>
  <c r="N2436" i="3"/>
  <c r="M2436" i="3"/>
  <c r="P2435" i="3"/>
  <c r="N2435" i="3"/>
  <c r="M2435" i="3"/>
  <c r="O2435" i="3" s="1"/>
  <c r="P2434" i="3"/>
  <c r="N2434" i="3"/>
  <c r="M2434" i="3"/>
  <c r="O2434" i="3" s="1"/>
  <c r="P2433" i="3"/>
  <c r="N2433" i="3"/>
  <c r="M2433" i="3"/>
  <c r="O2433" i="3" s="1"/>
  <c r="N2432" i="3"/>
  <c r="M2432" i="3"/>
  <c r="O2432" i="3" s="1"/>
  <c r="P2432" i="3" s="1"/>
  <c r="N2431" i="3"/>
  <c r="M2431" i="3"/>
  <c r="O2431" i="3" s="1"/>
  <c r="P2431" i="3" s="1"/>
  <c r="N2430" i="3"/>
  <c r="M2430" i="3"/>
  <c r="N2429" i="3"/>
  <c r="M2429" i="3"/>
  <c r="N2428" i="3"/>
  <c r="M2428" i="3"/>
  <c r="P2427" i="3"/>
  <c r="N2427" i="3"/>
  <c r="M2427" i="3"/>
  <c r="O2427" i="3" s="1"/>
  <c r="P2426" i="3"/>
  <c r="N2426" i="3"/>
  <c r="M2426" i="3"/>
  <c r="O2426" i="3" s="1"/>
  <c r="P2425" i="3"/>
  <c r="N2425" i="3"/>
  <c r="M2425" i="3"/>
  <c r="O2425" i="3" s="1"/>
  <c r="N2424" i="3"/>
  <c r="M2424" i="3"/>
  <c r="O2424" i="3" s="1"/>
  <c r="P2424" i="3" s="1"/>
  <c r="N2423" i="3"/>
  <c r="M2423" i="3"/>
  <c r="O2423" i="3" s="1"/>
  <c r="P2423" i="3" s="1"/>
  <c r="N2422" i="3"/>
  <c r="M2422" i="3"/>
  <c r="N2421" i="3"/>
  <c r="M2421" i="3"/>
  <c r="N2420" i="3"/>
  <c r="M2420" i="3"/>
  <c r="P2419" i="3"/>
  <c r="N2419" i="3"/>
  <c r="M2419" i="3"/>
  <c r="O2419" i="3" s="1"/>
  <c r="P2418" i="3"/>
  <c r="N2418" i="3"/>
  <c r="M2418" i="3"/>
  <c r="O2418" i="3" s="1"/>
  <c r="P2417" i="3"/>
  <c r="N2417" i="3"/>
  <c r="M2417" i="3"/>
  <c r="O2417" i="3" s="1"/>
  <c r="N2416" i="3"/>
  <c r="M2416" i="3"/>
  <c r="O2416" i="3" s="1"/>
  <c r="P2416" i="3" s="1"/>
  <c r="N2415" i="3"/>
  <c r="M2415" i="3"/>
  <c r="O2415" i="3" s="1"/>
  <c r="P2415" i="3" s="1"/>
  <c r="N2414" i="3"/>
  <c r="M2414" i="3"/>
  <c r="N2413" i="3"/>
  <c r="M2413" i="3"/>
  <c r="N2412" i="3"/>
  <c r="M2412" i="3"/>
  <c r="P2411" i="3"/>
  <c r="N2411" i="3"/>
  <c r="M2411" i="3"/>
  <c r="O2411" i="3" s="1"/>
  <c r="P2410" i="3"/>
  <c r="N2410" i="3"/>
  <c r="M2410" i="3"/>
  <c r="O2410" i="3" s="1"/>
  <c r="P2409" i="3"/>
  <c r="N2409" i="3"/>
  <c r="M2409" i="3"/>
  <c r="O2409" i="3" s="1"/>
  <c r="N2408" i="3"/>
  <c r="M2408" i="3"/>
  <c r="O2408" i="3" s="1"/>
  <c r="P2408" i="3" s="1"/>
  <c r="N2407" i="3"/>
  <c r="M2407" i="3"/>
  <c r="O2407" i="3" s="1"/>
  <c r="P2407" i="3" s="1"/>
  <c r="N2406" i="3"/>
  <c r="M2406" i="3"/>
  <c r="N2405" i="3"/>
  <c r="M2405" i="3"/>
  <c r="N2404" i="3"/>
  <c r="M2404" i="3"/>
  <c r="P2403" i="3"/>
  <c r="N2403" i="3"/>
  <c r="M2403" i="3"/>
  <c r="O2403" i="3" s="1"/>
  <c r="P2402" i="3"/>
  <c r="N2402" i="3"/>
  <c r="M2402" i="3"/>
  <c r="O2402" i="3" s="1"/>
  <c r="P2401" i="3"/>
  <c r="N2401" i="3"/>
  <c r="M2401" i="3"/>
  <c r="O2401" i="3" s="1"/>
  <c r="N2400" i="3"/>
  <c r="M2400" i="3"/>
  <c r="O2400" i="3" s="1"/>
  <c r="P2400" i="3" s="1"/>
  <c r="N2399" i="3"/>
  <c r="M2399" i="3"/>
  <c r="O2399" i="3" s="1"/>
  <c r="P2399" i="3" s="1"/>
  <c r="N2398" i="3"/>
  <c r="M2398" i="3"/>
  <c r="N2397" i="3"/>
  <c r="M2397" i="3"/>
  <c r="N2396" i="3"/>
  <c r="M2396" i="3"/>
  <c r="P2395" i="3"/>
  <c r="N2395" i="3"/>
  <c r="M2395" i="3"/>
  <c r="O2395" i="3" s="1"/>
  <c r="P2394" i="3"/>
  <c r="N2394" i="3"/>
  <c r="M2394" i="3"/>
  <c r="O2394" i="3" s="1"/>
  <c r="P2393" i="3"/>
  <c r="N2393" i="3"/>
  <c r="M2393" i="3"/>
  <c r="O2393" i="3" s="1"/>
  <c r="N2392" i="3"/>
  <c r="O2392" i="3" s="1"/>
  <c r="P2392" i="3" s="1"/>
  <c r="M2392" i="3"/>
  <c r="N2391" i="3"/>
  <c r="M2391" i="3"/>
  <c r="N2390" i="3"/>
  <c r="M2390" i="3"/>
  <c r="O2390" i="3" s="1"/>
  <c r="P2390" i="3" s="1"/>
  <c r="N2389" i="3"/>
  <c r="M2389" i="3"/>
  <c r="O2389" i="3" s="1"/>
  <c r="P2389" i="3" s="1"/>
  <c r="O2388" i="3"/>
  <c r="P2388" i="3" s="1"/>
  <c r="N2388" i="3"/>
  <c r="M2388" i="3"/>
  <c r="P2387" i="3"/>
  <c r="N2387" i="3"/>
  <c r="M2387" i="3"/>
  <c r="O2387" i="3" s="1"/>
  <c r="P2386" i="3"/>
  <c r="N2386" i="3"/>
  <c r="M2386" i="3"/>
  <c r="O2386" i="3" s="1"/>
  <c r="N2385" i="3"/>
  <c r="M2385" i="3"/>
  <c r="O2384" i="3"/>
  <c r="P2384" i="3" s="1"/>
  <c r="N2384" i="3"/>
  <c r="M2384" i="3"/>
  <c r="N2383" i="3"/>
  <c r="M2383" i="3"/>
  <c r="O2383" i="3" s="1"/>
  <c r="P2383" i="3" s="1"/>
  <c r="N2382" i="3"/>
  <c r="O2382" i="3" s="1"/>
  <c r="P2382" i="3" s="1"/>
  <c r="M2382" i="3"/>
  <c r="P2381" i="3"/>
  <c r="N2381" i="3"/>
  <c r="M2381" i="3"/>
  <c r="O2381" i="3" s="1"/>
  <c r="N2380" i="3"/>
  <c r="M2380" i="3"/>
  <c r="O2380" i="3" s="1"/>
  <c r="P2380" i="3" s="1"/>
  <c r="N2379" i="3"/>
  <c r="M2379" i="3"/>
  <c r="O2378" i="3"/>
  <c r="P2378" i="3" s="1"/>
  <c r="N2378" i="3"/>
  <c r="M2378" i="3"/>
  <c r="P2377" i="3"/>
  <c r="N2377" i="3"/>
  <c r="M2377" i="3"/>
  <c r="O2377" i="3" s="1"/>
  <c r="N2376" i="3"/>
  <c r="O2376" i="3" s="1"/>
  <c r="P2376" i="3" s="1"/>
  <c r="M2376" i="3"/>
  <c r="N2375" i="3"/>
  <c r="M2375" i="3"/>
  <c r="N2374" i="3"/>
  <c r="M2374" i="3"/>
  <c r="O2374" i="3" s="1"/>
  <c r="P2374" i="3" s="1"/>
  <c r="N2373" i="3"/>
  <c r="M2373" i="3"/>
  <c r="O2373" i="3" s="1"/>
  <c r="P2373" i="3" s="1"/>
  <c r="O2372" i="3"/>
  <c r="P2372" i="3" s="1"/>
  <c r="N2372" i="3"/>
  <c r="M2372" i="3"/>
  <c r="P2371" i="3"/>
  <c r="N2371" i="3"/>
  <c r="M2371" i="3"/>
  <c r="O2371" i="3" s="1"/>
  <c r="P2370" i="3"/>
  <c r="N2370" i="3"/>
  <c r="M2370" i="3"/>
  <c r="O2370" i="3" s="1"/>
  <c r="N2369" i="3"/>
  <c r="M2369" i="3"/>
  <c r="O2368" i="3"/>
  <c r="P2368" i="3" s="1"/>
  <c r="N2368" i="3"/>
  <c r="M2368" i="3"/>
  <c r="N2367" i="3"/>
  <c r="M2367" i="3"/>
  <c r="O2367" i="3" s="1"/>
  <c r="P2367" i="3" s="1"/>
  <c r="N2366" i="3"/>
  <c r="O2366" i="3" s="1"/>
  <c r="P2366" i="3" s="1"/>
  <c r="M2366" i="3"/>
  <c r="P2365" i="3"/>
  <c r="N2365" i="3"/>
  <c r="M2365" i="3"/>
  <c r="O2365" i="3" s="1"/>
  <c r="N2364" i="3"/>
  <c r="M2364" i="3"/>
  <c r="O2364" i="3" s="1"/>
  <c r="P2364" i="3" s="1"/>
  <c r="N2363" i="3"/>
  <c r="M2363" i="3"/>
  <c r="O2362" i="3"/>
  <c r="P2362" i="3" s="1"/>
  <c r="N2362" i="3"/>
  <c r="M2362" i="3"/>
  <c r="P2361" i="3"/>
  <c r="N2361" i="3"/>
  <c r="M2361" i="3"/>
  <c r="O2361" i="3" s="1"/>
  <c r="N2360" i="3"/>
  <c r="O2360" i="3" s="1"/>
  <c r="P2360" i="3" s="1"/>
  <c r="M2360" i="3"/>
  <c r="N2359" i="3"/>
  <c r="M2359" i="3"/>
  <c r="N2358" i="3"/>
  <c r="M2358" i="3"/>
  <c r="O2358" i="3" s="1"/>
  <c r="P2358" i="3" s="1"/>
  <c r="N2357" i="3"/>
  <c r="M2357" i="3"/>
  <c r="O2357" i="3" s="1"/>
  <c r="P2357" i="3" s="1"/>
  <c r="O2356" i="3"/>
  <c r="P2356" i="3" s="1"/>
  <c r="N2356" i="3"/>
  <c r="M2356" i="3"/>
  <c r="P2355" i="3"/>
  <c r="N2355" i="3"/>
  <c r="M2355" i="3"/>
  <c r="O2355" i="3" s="1"/>
  <c r="P2354" i="3"/>
  <c r="N2354" i="3"/>
  <c r="M2354" i="3"/>
  <c r="O2354" i="3" s="1"/>
  <c r="N2353" i="3"/>
  <c r="M2353" i="3"/>
  <c r="O2352" i="3"/>
  <c r="P2352" i="3" s="1"/>
  <c r="N2352" i="3"/>
  <c r="M2352" i="3"/>
  <c r="N2351" i="3"/>
  <c r="M2351" i="3"/>
  <c r="O2351" i="3" s="1"/>
  <c r="P2351" i="3" s="1"/>
  <c r="N2350" i="3"/>
  <c r="O2350" i="3" s="1"/>
  <c r="P2350" i="3" s="1"/>
  <c r="M2350" i="3"/>
  <c r="P2349" i="3"/>
  <c r="N2349" i="3"/>
  <c r="M2349" i="3"/>
  <c r="O2349" i="3" s="1"/>
  <c r="N2348" i="3"/>
  <c r="M2348" i="3"/>
  <c r="O2348" i="3" s="1"/>
  <c r="P2348" i="3" s="1"/>
  <c r="N2347" i="3"/>
  <c r="M2347" i="3"/>
  <c r="O2346" i="3"/>
  <c r="P2346" i="3" s="1"/>
  <c r="N2346" i="3"/>
  <c r="M2346" i="3"/>
  <c r="P2345" i="3"/>
  <c r="N2345" i="3"/>
  <c r="M2345" i="3"/>
  <c r="O2345" i="3" s="1"/>
  <c r="N2344" i="3"/>
  <c r="O2344" i="3" s="1"/>
  <c r="P2344" i="3" s="1"/>
  <c r="M2344" i="3"/>
  <c r="N2343" i="3"/>
  <c r="M2343" i="3"/>
  <c r="N2342" i="3"/>
  <c r="M2342" i="3"/>
  <c r="O2342" i="3" s="1"/>
  <c r="P2342" i="3" s="1"/>
  <c r="N2341" i="3"/>
  <c r="M2341" i="3"/>
  <c r="O2341" i="3" s="1"/>
  <c r="P2341" i="3" s="1"/>
  <c r="O2340" i="3"/>
  <c r="P2340" i="3" s="1"/>
  <c r="N2340" i="3"/>
  <c r="M2340" i="3"/>
  <c r="P2339" i="3"/>
  <c r="N2339" i="3"/>
  <c r="M2339" i="3"/>
  <c r="O2339" i="3" s="1"/>
  <c r="P2338" i="3"/>
  <c r="N2338" i="3"/>
  <c r="M2338" i="3"/>
  <c r="O2338" i="3" s="1"/>
  <c r="N2337" i="3"/>
  <c r="M2337" i="3"/>
  <c r="O2336" i="3"/>
  <c r="P2336" i="3" s="1"/>
  <c r="N2336" i="3"/>
  <c r="M2336" i="3"/>
  <c r="N2335" i="3"/>
  <c r="M2335" i="3"/>
  <c r="O2335" i="3" s="1"/>
  <c r="P2335" i="3" s="1"/>
  <c r="N2334" i="3"/>
  <c r="O2334" i="3" s="1"/>
  <c r="P2334" i="3" s="1"/>
  <c r="M2334" i="3"/>
  <c r="P2333" i="3"/>
  <c r="N2333" i="3"/>
  <c r="M2333" i="3"/>
  <c r="O2333" i="3" s="1"/>
  <c r="N2332" i="3"/>
  <c r="M2332" i="3"/>
  <c r="O2332" i="3" s="1"/>
  <c r="P2332" i="3" s="1"/>
  <c r="N2331" i="3"/>
  <c r="M2331" i="3"/>
  <c r="O2330" i="3"/>
  <c r="P2330" i="3" s="1"/>
  <c r="N2330" i="3"/>
  <c r="M2330" i="3"/>
  <c r="N2329" i="3"/>
  <c r="M2329" i="3"/>
  <c r="O2329" i="3" s="1"/>
  <c r="P2329" i="3" s="1"/>
  <c r="N2328" i="3"/>
  <c r="O2328" i="3" s="1"/>
  <c r="P2328" i="3" s="1"/>
  <c r="M2328" i="3"/>
  <c r="N2327" i="3"/>
  <c r="M2327" i="3"/>
  <c r="P2326" i="3"/>
  <c r="N2326" i="3"/>
  <c r="M2326" i="3"/>
  <c r="O2326" i="3" s="1"/>
  <c r="N2325" i="3"/>
  <c r="M2325" i="3"/>
  <c r="O2325" i="3" s="1"/>
  <c r="P2325" i="3" s="1"/>
  <c r="O2324" i="3"/>
  <c r="P2324" i="3" s="1"/>
  <c r="N2324" i="3"/>
  <c r="M2324" i="3"/>
  <c r="P2323" i="3"/>
  <c r="N2323" i="3"/>
  <c r="M2323" i="3"/>
  <c r="O2323" i="3" s="1"/>
  <c r="N2322" i="3"/>
  <c r="M2322" i="3"/>
  <c r="N2321" i="3"/>
  <c r="M2321" i="3"/>
  <c r="O2320" i="3"/>
  <c r="P2320" i="3" s="1"/>
  <c r="N2320" i="3"/>
  <c r="M2320" i="3"/>
  <c r="N2319" i="3"/>
  <c r="M2319" i="3"/>
  <c r="O2319" i="3" s="1"/>
  <c r="P2319" i="3" s="1"/>
  <c r="N2318" i="3"/>
  <c r="O2318" i="3" s="1"/>
  <c r="P2318" i="3" s="1"/>
  <c r="M2318" i="3"/>
  <c r="P2317" i="3"/>
  <c r="N2317" i="3"/>
  <c r="M2317" i="3"/>
  <c r="O2317" i="3" s="1"/>
  <c r="P2316" i="3"/>
  <c r="N2316" i="3"/>
  <c r="M2316" i="3"/>
  <c r="O2316" i="3" s="1"/>
  <c r="N2315" i="3"/>
  <c r="M2315" i="3"/>
  <c r="O2314" i="3"/>
  <c r="P2314" i="3" s="1"/>
  <c r="N2314" i="3"/>
  <c r="M2314" i="3"/>
  <c r="P2313" i="3"/>
  <c r="N2313" i="3"/>
  <c r="M2313" i="3"/>
  <c r="O2313" i="3" s="1"/>
  <c r="N2312" i="3"/>
  <c r="O2312" i="3" s="1"/>
  <c r="P2312" i="3" s="1"/>
  <c r="M2312" i="3"/>
  <c r="N2311" i="3"/>
  <c r="M2311" i="3"/>
  <c r="N2310" i="3"/>
  <c r="M2310" i="3"/>
  <c r="O2310" i="3" s="1"/>
  <c r="P2310" i="3" s="1"/>
  <c r="N2309" i="3"/>
  <c r="M2309" i="3"/>
  <c r="O2309" i="3" s="1"/>
  <c r="P2309" i="3" s="1"/>
  <c r="O2308" i="3"/>
  <c r="P2308" i="3" s="1"/>
  <c r="N2308" i="3"/>
  <c r="M2308" i="3"/>
  <c r="P2307" i="3"/>
  <c r="N2307" i="3"/>
  <c r="M2307" i="3"/>
  <c r="O2307" i="3" s="1"/>
  <c r="N2306" i="3"/>
  <c r="M2306" i="3"/>
  <c r="O2306" i="3" s="1"/>
  <c r="P2306" i="3" s="1"/>
  <c r="N2305" i="3"/>
  <c r="M2305" i="3"/>
  <c r="N2304" i="3"/>
  <c r="M2304" i="3"/>
  <c r="O2304" i="3" s="1"/>
  <c r="P2304" i="3" s="1"/>
  <c r="N2303" i="3"/>
  <c r="M2303" i="3"/>
  <c r="O2303" i="3" s="1"/>
  <c r="P2303" i="3" s="1"/>
  <c r="N2302" i="3"/>
  <c r="O2302" i="3" s="1"/>
  <c r="P2302" i="3" s="1"/>
  <c r="M2302" i="3"/>
  <c r="P2301" i="3"/>
  <c r="N2301" i="3"/>
  <c r="M2301" i="3"/>
  <c r="O2301" i="3" s="1"/>
  <c r="P2300" i="3"/>
  <c r="N2300" i="3"/>
  <c r="M2300" i="3"/>
  <c r="O2300" i="3" s="1"/>
  <c r="N2299" i="3"/>
  <c r="M2299" i="3"/>
  <c r="O2298" i="3"/>
  <c r="P2298" i="3" s="1"/>
  <c r="N2298" i="3"/>
  <c r="M2298" i="3"/>
  <c r="P2297" i="3"/>
  <c r="N2297" i="3"/>
  <c r="M2297" i="3"/>
  <c r="O2297" i="3" s="1"/>
  <c r="N2296" i="3"/>
  <c r="O2296" i="3" s="1"/>
  <c r="P2296" i="3" s="1"/>
  <c r="M2296" i="3"/>
  <c r="N2295" i="3"/>
  <c r="M2295" i="3"/>
  <c r="P2294" i="3"/>
  <c r="N2294" i="3"/>
  <c r="M2294" i="3"/>
  <c r="O2294" i="3" s="1"/>
  <c r="N2293" i="3"/>
  <c r="M2293" i="3"/>
  <c r="O2293" i="3" s="1"/>
  <c r="P2293" i="3" s="1"/>
  <c r="O2292" i="3"/>
  <c r="P2292" i="3" s="1"/>
  <c r="N2292" i="3"/>
  <c r="M2292" i="3"/>
  <c r="P2291" i="3"/>
  <c r="N2291" i="3"/>
  <c r="M2291" i="3"/>
  <c r="O2291" i="3" s="1"/>
  <c r="O2290" i="3"/>
  <c r="P2290" i="3" s="1"/>
  <c r="N2290" i="3"/>
  <c r="M2290" i="3"/>
  <c r="P2289" i="3"/>
  <c r="N2289" i="3"/>
  <c r="M2289" i="3"/>
  <c r="O2289" i="3" s="1"/>
  <c r="O2288" i="3"/>
  <c r="P2288" i="3" s="1"/>
  <c r="N2288" i="3"/>
  <c r="M2288" i="3"/>
  <c r="N2287" i="3"/>
  <c r="M2287" i="3"/>
  <c r="O2287" i="3" s="1"/>
  <c r="P2287" i="3" s="1"/>
  <c r="O2286" i="3"/>
  <c r="P2286" i="3" s="1"/>
  <c r="N2286" i="3"/>
  <c r="M2286" i="3"/>
  <c r="N2285" i="3"/>
  <c r="M2285" i="3"/>
  <c r="O2285" i="3" s="1"/>
  <c r="P2285" i="3" s="1"/>
  <c r="O2284" i="3"/>
  <c r="P2284" i="3" s="1"/>
  <c r="N2284" i="3"/>
  <c r="M2284" i="3"/>
  <c r="P2283" i="3"/>
  <c r="N2283" i="3"/>
  <c r="M2283" i="3"/>
  <c r="O2283" i="3" s="1"/>
  <c r="O2282" i="3"/>
  <c r="P2282" i="3" s="1"/>
  <c r="N2282" i="3"/>
  <c r="M2282" i="3"/>
  <c r="P2281" i="3"/>
  <c r="N2281" i="3"/>
  <c r="M2281" i="3"/>
  <c r="O2281" i="3" s="1"/>
  <c r="O2280" i="3"/>
  <c r="P2280" i="3" s="1"/>
  <c r="N2280" i="3"/>
  <c r="M2280" i="3"/>
  <c r="N2279" i="3"/>
  <c r="M2279" i="3"/>
  <c r="O2279" i="3" s="1"/>
  <c r="P2279" i="3" s="1"/>
  <c r="O2278" i="3"/>
  <c r="P2278" i="3" s="1"/>
  <c r="N2278" i="3"/>
  <c r="M2278" i="3"/>
  <c r="N2277" i="3"/>
  <c r="M2277" i="3"/>
  <c r="O2277" i="3" s="1"/>
  <c r="P2277" i="3" s="1"/>
  <c r="O2276" i="3"/>
  <c r="P2276" i="3" s="1"/>
  <c r="N2276" i="3"/>
  <c r="M2276" i="3"/>
  <c r="P2275" i="3"/>
  <c r="N2275" i="3"/>
  <c r="M2275" i="3"/>
  <c r="O2275" i="3" s="1"/>
  <c r="O2274" i="3"/>
  <c r="P2274" i="3" s="1"/>
  <c r="N2274" i="3"/>
  <c r="M2274" i="3"/>
  <c r="P2273" i="3"/>
  <c r="N2273" i="3"/>
  <c r="M2273" i="3"/>
  <c r="O2273" i="3" s="1"/>
  <c r="O2272" i="3"/>
  <c r="P2272" i="3" s="1"/>
  <c r="N2272" i="3"/>
  <c r="M2272" i="3"/>
  <c r="N2271" i="3"/>
  <c r="M2271" i="3"/>
  <c r="O2271" i="3" s="1"/>
  <c r="P2271" i="3" s="1"/>
  <c r="O2270" i="3"/>
  <c r="P2270" i="3" s="1"/>
  <c r="N2270" i="3"/>
  <c r="M2270" i="3"/>
  <c r="N2269" i="3"/>
  <c r="M2269" i="3"/>
  <c r="O2269" i="3" s="1"/>
  <c r="P2269" i="3" s="1"/>
  <c r="O2268" i="3"/>
  <c r="P2268" i="3" s="1"/>
  <c r="N2268" i="3"/>
  <c r="M2268" i="3"/>
  <c r="P2267" i="3"/>
  <c r="N2267" i="3"/>
  <c r="M2267" i="3"/>
  <c r="O2267" i="3" s="1"/>
  <c r="O2266" i="3"/>
  <c r="P2266" i="3" s="1"/>
  <c r="N2266" i="3"/>
  <c r="M2266" i="3"/>
  <c r="P2265" i="3"/>
  <c r="N2265" i="3"/>
  <c r="M2265" i="3"/>
  <c r="O2265" i="3" s="1"/>
  <c r="O2264" i="3"/>
  <c r="P2264" i="3" s="1"/>
  <c r="N2264" i="3"/>
  <c r="M2264" i="3"/>
  <c r="N2263" i="3"/>
  <c r="M2263" i="3"/>
  <c r="O2263" i="3" s="1"/>
  <c r="P2263" i="3" s="1"/>
  <c r="O2262" i="3"/>
  <c r="P2262" i="3" s="1"/>
  <c r="N2262" i="3"/>
  <c r="M2262" i="3"/>
  <c r="N2261" i="3"/>
  <c r="M2261" i="3"/>
  <c r="O2261" i="3" s="1"/>
  <c r="P2261" i="3" s="1"/>
  <c r="O2260" i="3"/>
  <c r="P2260" i="3" s="1"/>
  <c r="N2260" i="3"/>
  <c r="M2260" i="3"/>
  <c r="P2259" i="3"/>
  <c r="N2259" i="3"/>
  <c r="M2259" i="3"/>
  <c r="O2259" i="3" s="1"/>
  <c r="O2258" i="3"/>
  <c r="P2258" i="3" s="1"/>
  <c r="N2258" i="3"/>
  <c r="M2258" i="3"/>
  <c r="P2257" i="3"/>
  <c r="N2257" i="3"/>
  <c r="M2257" i="3"/>
  <c r="O2257" i="3" s="1"/>
  <c r="O2256" i="3"/>
  <c r="P2256" i="3" s="1"/>
  <c r="N2256" i="3"/>
  <c r="M2256" i="3"/>
  <c r="N2255" i="3"/>
  <c r="M2255" i="3"/>
  <c r="O2255" i="3" s="1"/>
  <c r="P2255" i="3" s="1"/>
  <c r="O2254" i="3"/>
  <c r="P2254" i="3" s="1"/>
  <c r="N2254" i="3"/>
  <c r="M2254" i="3"/>
  <c r="N2253" i="3"/>
  <c r="M2253" i="3"/>
  <c r="O2253" i="3" s="1"/>
  <c r="P2253" i="3" s="1"/>
  <c r="O2252" i="3"/>
  <c r="P2252" i="3" s="1"/>
  <c r="N2252" i="3"/>
  <c r="M2252" i="3"/>
  <c r="P2251" i="3"/>
  <c r="N2251" i="3"/>
  <c r="M2251" i="3"/>
  <c r="O2251" i="3" s="1"/>
  <c r="O2250" i="3"/>
  <c r="P2250" i="3" s="1"/>
  <c r="N2250" i="3"/>
  <c r="M2250" i="3"/>
  <c r="P2249" i="3"/>
  <c r="N2249" i="3"/>
  <c r="M2249" i="3"/>
  <c r="O2249" i="3" s="1"/>
  <c r="O2248" i="3"/>
  <c r="P2248" i="3" s="1"/>
  <c r="N2248" i="3"/>
  <c r="M2248" i="3"/>
  <c r="N2247" i="3"/>
  <c r="M2247" i="3"/>
  <c r="O2247" i="3" s="1"/>
  <c r="P2247" i="3" s="1"/>
  <c r="O2246" i="3"/>
  <c r="P2246" i="3" s="1"/>
  <c r="N2246" i="3"/>
  <c r="M2246" i="3"/>
  <c r="N2245" i="3"/>
  <c r="M2245" i="3"/>
  <c r="O2245" i="3" s="1"/>
  <c r="P2245" i="3" s="1"/>
  <c r="O2244" i="3"/>
  <c r="P2244" i="3" s="1"/>
  <c r="N2244" i="3"/>
  <c r="M2244" i="3"/>
  <c r="P2243" i="3"/>
  <c r="N2243" i="3"/>
  <c r="M2243" i="3"/>
  <c r="O2243" i="3" s="1"/>
  <c r="O2242" i="3"/>
  <c r="P2242" i="3" s="1"/>
  <c r="N2242" i="3"/>
  <c r="M2242" i="3"/>
  <c r="P2241" i="3"/>
  <c r="N2241" i="3"/>
  <c r="M2241" i="3"/>
  <c r="O2241" i="3" s="1"/>
  <c r="O2240" i="3"/>
  <c r="P2240" i="3" s="1"/>
  <c r="N2240" i="3"/>
  <c r="M2240" i="3"/>
  <c r="N2239" i="3"/>
  <c r="M2239" i="3"/>
  <c r="O2239" i="3" s="1"/>
  <c r="P2239" i="3" s="1"/>
  <c r="O2238" i="3"/>
  <c r="P2238" i="3" s="1"/>
  <c r="N2238" i="3"/>
  <c r="M2238" i="3"/>
  <c r="N2237" i="3"/>
  <c r="M2237" i="3"/>
  <c r="O2237" i="3" s="1"/>
  <c r="P2237" i="3" s="1"/>
  <c r="O2236" i="3"/>
  <c r="P2236" i="3" s="1"/>
  <c r="N2236" i="3"/>
  <c r="M2236" i="3"/>
  <c r="P2235" i="3"/>
  <c r="N2235" i="3"/>
  <c r="M2235" i="3"/>
  <c r="O2235" i="3" s="1"/>
  <c r="O2234" i="3"/>
  <c r="P2234" i="3" s="1"/>
  <c r="N2234" i="3"/>
  <c r="M2234" i="3"/>
  <c r="P2233" i="3"/>
  <c r="N2233" i="3"/>
  <c r="M2233" i="3"/>
  <c r="O2233" i="3" s="1"/>
  <c r="O2232" i="3"/>
  <c r="P2232" i="3" s="1"/>
  <c r="N2232" i="3"/>
  <c r="M2232" i="3"/>
  <c r="N2231" i="3"/>
  <c r="M2231" i="3"/>
  <c r="O2231" i="3" s="1"/>
  <c r="P2231" i="3" s="1"/>
  <c r="O2230" i="3"/>
  <c r="P2230" i="3" s="1"/>
  <c r="N2230" i="3"/>
  <c r="M2230" i="3"/>
  <c r="N2229" i="3"/>
  <c r="M2229" i="3"/>
  <c r="O2229" i="3" s="1"/>
  <c r="P2229" i="3" s="1"/>
  <c r="O2228" i="3"/>
  <c r="P2228" i="3" s="1"/>
  <c r="N2228" i="3"/>
  <c r="M2228" i="3"/>
  <c r="P2227" i="3"/>
  <c r="N2227" i="3"/>
  <c r="M2227" i="3"/>
  <c r="O2227" i="3" s="1"/>
  <c r="O2226" i="3"/>
  <c r="P2226" i="3" s="1"/>
  <c r="N2226" i="3"/>
  <c r="M2226" i="3"/>
  <c r="P2225" i="3"/>
  <c r="N2225" i="3"/>
  <c r="M2225" i="3"/>
  <c r="O2225" i="3" s="1"/>
  <c r="O2224" i="3"/>
  <c r="P2224" i="3" s="1"/>
  <c r="N2224" i="3"/>
  <c r="M2224" i="3"/>
  <c r="N2223" i="3"/>
  <c r="M2223" i="3"/>
  <c r="O2223" i="3" s="1"/>
  <c r="P2223" i="3" s="1"/>
  <c r="O2222" i="3"/>
  <c r="P2222" i="3" s="1"/>
  <c r="N2222" i="3"/>
  <c r="M2222" i="3"/>
  <c r="N2221" i="3"/>
  <c r="M2221" i="3"/>
  <c r="O2221" i="3" s="1"/>
  <c r="P2221" i="3" s="1"/>
  <c r="O2220" i="3"/>
  <c r="P2220" i="3" s="1"/>
  <c r="N2220" i="3"/>
  <c r="M2220" i="3"/>
  <c r="P2219" i="3"/>
  <c r="N2219" i="3"/>
  <c r="M2219" i="3"/>
  <c r="O2219" i="3" s="1"/>
  <c r="O2218" i="3"/>
  <c r="P2218" i="3" s="1"/>
  <c r="N2218" i="3"/>
  <c r="M2218" i="3"/>
  <c r="P2217" i="3"/>
  <c r="N2217" i="3"/>
  <c r="M2217" i="3"/>
  <c r="O2217" i="3" s="1"/>
  <c r="O2216" i="3"/>
  <c r="P2216" i="3" s="1"/>
  <c r="N2216" i="3"/>
  <c r="M2216" i="3"/>
  <c r="N2215" i="3"/>
  <c r="M2215" i="3"/>
  <c r="O2215" i="3" s="1"/>
  <c r="P2215" i="3" s="1"/>
  <c r="O2214" i="3"/>
  <c r="P2214" i="3" s="1"/>
  <c r="N2214" i="3"/>
  <c r="M2214" i="3"/>
  <c r="N2213" i="3"/>
  <c r="M2213" i="3"/>
  <c r="O2213" i="3" s="1"/>
  <c r="P2213" i="3" s="1"/>
  <c r="O2212" i="3"/>
  <c r="P2212" i="3" s="1"/>
  <c r="N2212" i="3"/>
  <c r="M2212" i="3"/>
  <c r="P2211" i="3"/>
  <c r="N2211" i="3"/>
  <c r="M2211" i="3"/>
  <c r="O2211" i="3" s="1"/>
  <c r="O2210" i="3"/>
  <c r="P2210" i="3" s="1"/>
  <c r="N2210" i="3"/>
  <c r="M2210" i="3"/>
  <c r="P2209" i="3"/>
  <c r="N2209" i="3"/>
  <c r="M2209" i="3"/>
  <c r="O2209" i="3" s="1"/>
  <c r="O2208" i="3"/>
  <c r="P2208" i="3" s="1"/>
  <c r="N2208" i="3"/>
  <c r="M2208" i="3"/>
  <c r="N2207" i="3"/>
  <c r="M2207" i="3"/>
  <c r="O2207" i="3" s="1"/>
  <c r="P2207" i="3" s="1"/>
  <c r="O2206" i="3"/>
  <c r="P2206" i="3" s="1"/>
  <c r="N2206" i="3"/>
  <c r="M2206" i="3"/>
  <c r="N2205" i="3"/>
  <c r="M2205" i="3"/>
  <c r="O2205" i="3" s="1"/>
  <c r="P2205" i="3" s="1"/>
  <c r="O2204" i="3"/>
  <c r="P2204" i="3" s="1"/>
  <c r="N2204" i="3"/>
  <c r="M2204" i="3"/>
  <c r="P2203" i="3"/>
  <c r="N2203" i="3"/>
  <c r="M2203" i="3"/>
  <c r="O2203" i="3" s="1"/>
  <c r="O2202" i="3"/>
  <c r="P2202" i="3" s="1"/>
  <c r="N2202" i="3"/>
  <c r="M2202" i="3"/>
  <c r="P2201" i="3"/>
  <c r="N2201" i="3"/>
  <c r="M2201" i="3"/>
  <c r="O2201" i="3" s="1"/>
  <c r="O2200" i="3"/>
  <c r="P2200" i="3" s="1"/>
  <c r="N2200" i="3"/>
  <c r="M2200" i="3"/>
  <c r="N2199" i="3"/>
  <c r="M2199" i="3"/>
  <c r="O2199" i="3" s="1"/>
  <c r="P2199" i="3" s="1"/>
  <c r="O2198" i="3"/>
  <c r="P2198" i="3" s="1"/>
  <c r="N2198" i="3"/>
  <c r="M2198" i="3"/>
  <c r="N2197" i="3"/>
  <c r="M2197" i="3"/>
  <c r="O2197" i="3" s="1"/>
  <c r="P2197" i="3" s="1"/>
  <c r="O2196" i="3"/>
  <c r="P2196" i="3" s="1"/>
  <c r="N2196" i="3"/>
  <c r="M2196" i="3"/>
  <c r="P2195" i="3"/>
  <c r="N2195" i="3"/>
  <c r="M2195" i="3"/>
  <c r="O2195" i="3" s="1"/>
  <c r="O2194" i="3"/>
  <c r="P2194" i="3" s="1"/>
  <c r="N2194" i="3"/>
  <c r="M2194" i="3"/>
  <c r="P2193" i="3"/>
  <c r="N2193" i="3"/>
  <c r="M2193" i="3"/>
  <c r="O2193" i="3" s="1"/>
  <c r="O2192" i="3"/>
  <c r="P2192" i="3" s="1"/>
  <c r="N2192" i="3"/>
  <c r="M2192" i="3"/>
  <c r="N2191" i="3"/>
  <c r="M2191" i="3"/>
  <c r="O2191" i="3" s="1"/>
  <c r="P2191" i="3" s="1"/>
  <c r="O2190" i="3"/>
  <c r="P2190" i="3" s="1"/>
  <c r="N2190" i="3"/>
  <c r="M2190" i="3"/>
  <c r="N2189" i="3"/>
  <c r="M2189" i="3"/>
  <c r="O2189" i="3" s="1"/>
  <c r="P2189" i="3" s="1"/>
  <c r="O2188" i="3"/>
  <c r="P2188" i="3" s="1"/>
  <c r="N2188" i="3"/>
  <c r="M2188" i="3"/>
  <c r="P2187" i="3"/>
  <c r="N2187" i="3"/>
  <c r="M2187" i="3"/>
  <c r="O2187" i="3" s="1"/>
  <c r="O2186" i="3"/>
  <c r="P2186" i="3" s="1"/>
  <c r="N2186" i="3"/>
  <c r="M2186" i="3"/>
  <c r="P2185" i="3"/>
  <c r="N2185" i="3"/>
  <c r="M2185" i="3"/>
  <c r="O2185" i="3" s="1"/>
  <c r="O2184" i="3"/>
  <c r="P2184" i="3" s="1"/>
  <c r="N2184" i="3"/>
  <c r="M2184" i="3"/>
  <c r="N2183" i="3"/>
  <c r="M2183" i="3"/>
  <c r="O2183" i="3" s="1"/>
  <c r="P2183" i="3" s="1"/>
  <c r="O2182" i="3"/>
  <c r="P2182" i="3" s="1"/>
  <c r="N2182" i="3"/>
  <c r="M2182" i="3"/>
  <c r="N2181" i="3"/>
  <c r="M2181" i="3"/>
  <c r="O2181" i="3" s="1"/>
  <c r="P2181" i="3" s="1"/>
  <c r="O2180" i="3"/>
  <c r="P2180" i="3" s="1"/>
  <c r="N2180" i="3"/>
  <c r="M2180" i="3"/>
  <c r="P2179" i="3"/>
  <c r="N2179" i="3"/>
  <c r="M2179" i="3"/>
  <c r="O2179" i="3" s="1"/>
  <c r="O2178" i="3"/>
  <c r="P2178" i="3" s="1"/>
  <c r="N2178" i="3"/>
  <c r="M2178" i="3"/>
  <c r="P2177" i="3"/>
  <c r="N2177" i="3"/>
  <c r="M2177" i="3"/>
  <c r="O2177" i="3" s="1"/>
  <c r="O2176" i="3"/>
  <c r="P2176" i="3" s="1"/>
  <c r="N2176" i="3"/>
  <c r="M2176" i="3"/>
  <c r="N2175" i="3"/>
  <c r="M2175" i="3"/>
  <c r="O2175" i="3" s="1"/>
  <c r="P2175" i="3" s="1"/>
  <c r="O2174" i="3"/>
  <c r="P2174" i="3" s="1"/>
  <c r="N2174" i="3"/>
  <c r="M2174" i="3"/>
  <c r="N2173" i="3"/>
  <c r="M2173" i="3"/>
  <c r="O2173" i="3" s="1"/>
  <c r="P2173" i="3" s="1"/>
  <c r="N2172" i="3"/>
  <c r="M2172" i="3"/>
  <c r="O2172" i="3" s="1"/>
  <c r="P2172" i="3" s="1"/>
  <c r="P2171" i="3"/>
  <c r="N2171" i="3"/>
  <c r="M2171" i="3"/>
  <c r="O2171" i="3" s="1"/>
  <c r="O2170" i="3"/>
  <c r="P2170" i="3" s="1"/>
  <c r="N2170" i="3"/>
  <c r="M2170" i="3"/>
  <c r="P2169" i="3"/>
  <c r="N2169" i="3"/>
  <c r="M2169" i="3"/>
  <c r="O2169" i="3" s="1"/>
  <c r="O2168" i="3"/>
  <c r="P2168" i="3" s="1"/>
  <c r="N2168" i="3"/>
  <c r="M2168" i="3"/>
  <c r="N2167" i="3"/>
  <c r="M2167" i="3"/>
  <c r="O2167" i="3" s="1"/>
  <c r="P2167" i="3" s="1"/>
  <c r="N2166" i="3"/>
  <c r="M2166" i="3"/>
  <c r="O2166" i="3" s="1"/>
  <c r="P2166" i="3" s="1"/>
  <c r="N2165" i="3"/>
  <c r="M2165" i="3"/>
  <c r="O2165" i="3" s="1"/>
  <c r="P2165" i="3" s="1"/>
  <c r="N2164" i="3"/>
  <c r="M2164" i="3"/>
  <c r="O2164" i="3" s="1"/>
  <c r="P2164" i="3" s="1"/>
  <c r="N2163" i="3"/>
  <c r="M2163" i="3"/>
  <c r="O2162" i="3"/>
  <c r="P2162" i="3" s="1"/>
  <c r="N2162" i="3"/>
  <c r="M2162" i="3"/>
  <c r="P2161" i="3"/>
  <c r="N2161" i="3"/>
  <c r="M2161" i="3"/>
  <c r="O2161" i="3" s="1"/>
  <c r="O2160" i="3"/>
  <c r="P2160" i="3" s="1"/>
  <c r="N2160" i="3"/>
  <c r="M2160" i="3"/>
  <c r="N2159" i="3"/>
  <c r="M2159" i="3"/>
  <c r="O2159" i="3" s="1"/>
  <c r="P2159" i="3" s="1"/>
  <c r="N2158" i="3"/>
  <c r="M2158" i="3"/>
  <c r="O2158" i="3" s="1"/>
  <c r="P2158" i="3" s="1"/>
  <c r="N2157" i="3"/>
  <c r="M2157" i="3"/>
  <c r="O2157" i="3" s="1"/>
  <c r="P2157" i="3" s="1"/>
  <c r="N2156" i="3"/>
  <c r="M2156" i="3"/>
  <c r="O2156" i="3" s="1"/>
  <c r="P2156" i="3" s="1"/>
  <c r="N2155" i="3"/>
  <c r="M2155" i="3"/>
  <c r="O2154" i="3"/>
  <c r="P2154" i="3" s="1"/>
  <c r="N2154" i="3"/>
  <c r="M2154" i="3"/>
  <c r="P2153" i="3"/>
  <c r="N2153" i="3"/>
  <c r="M2153" i="3"/>
  <c r="O2153" i="3" s="1"/>
  <c r="O2152" i="3"/>
  <c r="P2152" i="3" s="1"/>
  <c r="N2152" i="3"/>
  <c r="M2152" i="3"/>
  <c r="N2151" i="3"/>
  <c r="M2151" i="3"/>
  <c r="O2151" i="3" s="1"/>
  <c r="P2151" i="3" s="1"/>
  <c r="N2150" i="3"/>
  <c r="M2150" i="3"/>
  <c r="O2150" i="3" s="1"/>
  <c r="P2150" i="3" s="1"/>
  <c r="N2149" i="3"/>
  <c r="M2149" i="3"/>
  <c r="O2149" i="3" s="1"/>
  <c r="P2149" i="3" s="1"/>
  <c r="N2148" i="3"/>
  <c r="M2148" i="3"/>
  <c r="O2148" i="3" s="1"/>
  <c r="P2148" i="3" s="1"/>
  <c r="N2147" i="3"/>
  <c r="M2147" i="3"/>
  <c r="O2146" i="3"/>
  <c r="P2146" i="3" s="1"/>
  <c r="N2146" i="3"/>
  <c r="M2146" i="3"/>
  <c r="P2145" i="3"/>
  <c r="N2145" i="3"/>
  <c r="M2145" i="3"/>
  <c r="O2145" i="3" s="1"/>
  <c r="O2144" i="3"/>
  <c r="P2144" i="3" s="1"/>
  <c r="N2144" i="3"/>
  <c r="M2144" i="3"/>
  <c r="N2143" i="3"/>
  <c r="M2143" i="3"/>
  <c r="O2143" i="3" s="1"/>
  <c r="P2143" i="3" s="1"/>
  <c r="N2142" i="3"/>
  <c r="M2142" i="3"/>
  <c r="O2142" i="3" s="1"/>
  <c r="P2142" i="3" s="1"/>
  <c r="N2141" i="3"/>
  <c r="M2141" i="3"/>
  <c r="O2141" i="3" s="1"/>
  <c r="P2141" i="3" s="1"/>
  <c r="N2140" i="3"/>
  <c r="M2140" i="3"/>
  <c r="O2140" i="3" s="1"/>
  <c r="P2140" i="3" s="1"/>
  <c r="N2139" i="3"/>
  <c r="M2139" i="3"/>
  <c r="N2138" i="3"/>
  <c r="O2138" i="3" s="1"/>
  <c r="P2138" i="3" s="1"/>
  <c r="M2138" i="3"/>
  <c r="P2137" i="3"/>
  <c r="N2137" i="3"/>
  <c r="M2137" i="3"/>
  <c r="O2137" i="3" s="1"/>
  <c r="O2136" i="3"/>
  <c r="P2136" i="3" s="1"/>
  <c r="N2136" i="3"/>
  <c r="M2136" i="3"/>
  <c r="N2135" i="3"/>
  <c r="M2135" i="3"/>
  <c r="O2135" i="3" s="1"/>
  <c r="P2135" i="3" s="1"/>
  <c r="N2134" i="3"/>
  <c r="M2134" i="3"/>
  <c r="O2134" i="3" s="1"/>
  <c r="P2134" i="3" s="1"/>
  <c r="N2133" i="3"/>
  <c r="M2133" i="3"/>
  <c r="O2133" i="3" s="1"/>
  <c r="P2133" i="3" s="1"/>
  <c r="N2132" i="3"/>
  <c r="M2132" i="3"/>
  <c r="O2132" i="3" s="1"/>
  <c r="P2132" i="3" s="1"/>
  <c r="N2131" i="3"/>
  <c r="M2131" i="3"/>
  <c r="N2130" i="3"/>
  <c r="O2130" i="3" s="1"/>
  <c r="P2130" i="3" s="1"/>
  <c r="M2130" i="3"/>
  <c r="P2129" i="3"/>
  <c r="N2129" i="3"/>
  <c r="M2129" i="3"/>
  <c r="O2129" i="3" s="1"/>
  <c r="O2128" i="3"/>
  <c r="P2128" i="3" s="1"/>
  <c r="N2128" i="3"/>
  <c r="M2128" i="3"/>
  <c r="N2127" i="3"/>
  <c r="M2127" i="3"/>
  <c r="O2127" i="3" s="1"/>
  <c r="P2127" i="3" s="1"/>
  <c r="N2126" i="3"/>
  <c r="M2126" i="3"/>
  <c r="O2126" i="3" s="1"/>
  <c r="P2126" i="3" s="1"/>
  <c r="N2125" i="3"/>
  <c r="M2125" i="3"/>
  <c r="O2125" i="3" s="1"/>
  <c r="P2125" i="3" s="1"/>
  <c r="N2124" i="3"/>
  <c r="M2124" i="3"/>
  <c r="O2124" i="3" s="1"/>
  <c r="P2124" i="3" s="1"/>
  <c r="N2123" i="3"/>
  <c r="M2123" i="3"/>
  <c r="N2122" i="3"/>
  <c r="O2122" i="3" s="1"/>
  <c r="P2122" i="3" s="1"/>
  <c r="M2122" i="3"/>
  <c r="P2121" i="3"/>
  <c r="N2121" i="3"/>
  <c r="M2121" i="3"/>
  <c r="O2121" i="3" s="1"/>
  <c r="O2120" i="3"/>
  <c r="P2120" i="3" s="1"/>
  <c r="N2120" i="3"/>
  <c r="M2120" i="3"/>
  <c r="N2119" i="3"/>
  <c r="M2119" i="3"/>
  <c r="O2119" i="3" s="1"/>
  <c r="P2119" i="3" s="1"/>
  <c r="N2118" i="3"/>
  <c r="M2118" i="3"/>
  <c r="O2118" i="3" s="1"/>
  <c r="P2118" i="3" s="1"/>
  <c r="N2117" i="3"/>
  <c r="M2117" i="3"/>
  <c r="O2117" i="3" s="1"/>
  <c r="P2117" i="3" s="1"/>
  <c r="N2116" i="3"/>
  <c r="M2116" i="3"/>
  <c r="N2115" i="3"/>
  <c r="M2115" i="3"/>
  <c r="N2114" i="3"/>
  <c r="O2114" i="3" s="1"/>
  <c r="P2114" i="3" s="1"/>
  <c r="M2114" i="3"/>
  <c r="P2113" i="3"/>
  <c r="N2113" i="3"/>
  <c r="M2113" i="3"/>
  <c r="O2113" i="3" s="1"/>
  <c r="O2112" i="3"/>
  <c r="P2112" i="3" s="1"/>
  <c r="N2112" i="3"/>
  <c r="M2112" i="3"/>
  <c r="N2111" i="3"/>
  <c r="M2111" i="3"/>
  <c r="O2111" i="3" s="1"/>
  <c r="P2111" i="3" s="1"/>
  <c r="N2110" i="3"/>
  <c r="M2110" i="3"/>
  <c r="O2110" i="3" s="1"/>
  <c r="P2110" i="3" s="1"/>
  <c r="N2109" i="3"/>
  <c r="M2109" i="3"/>
  <c r="O2109" i="3" s="1"/>
  <c r="P2109" i="3" s="1"/>
  <c r="N2108" i="3"/>
  <c r="M2108" i="3"/>
  <c r="O2108" i="3" s="1"/>
  <c r="P2108" i="3" s="1"/>
  <c r="N2107" i="3"/>
  <c r="M2107" i="3"/>
  <c r="N2106" i="3"/>
  <c r="O2106" i="3" s="1"/>
  <c r="P2106" i="3" s="1"/>
  <c r="M2106" i="3"/>
  <c r="P2105" i="3"/>
  <c r="N2105" i="3"/>
  <c r="M2105" i="3"/>
  <c r="O2105" i="3" s="1"/>
  <c r="O2104" i="3"/>
  <c r="P2104" i="3" s="1"/>
  <c r="N2104" i="3"/>
  <c r="M2104" i="3"/>
  <c r="N2103" i="3"/>
  <c r="M2103" i="3"/>
  <c r="O2103" i="3" s="1"/>
  <c r="P2103" i="3" s="1"/>
  <c r="N2102" i="3"/>
  <c r="M2102" i="3"/>
  <c r="O2102" i="3" s="1"/>
  <c r="P2102" i="3" s="1"/>
  <c r="N2101" i="3"/>
  <c r="M2101" i="3"/>
  <c r="O2101" i="3" s="1"/>
  <c r="P2101" i="3" s="1"/>
  <c r="N2100" i="3"/>
  <c r="M2100" i="3"/>
  <c r="O2100" i="3" s="1"/>
  <c r="P2100" i="3" s="1"/>
  <c r="N2099" i="3"/>
  <c r="M2099" i="3"/>
  <c r="N2098" i="3"/>
  <c r="O2098" i="3" s="1"/>
  <c r="P2098" i="3" s="1"/>
  <c r="M2098" i="3"/>
  <c r="P2097" i="3"/>
  <c r="N2097" i="3"/>
  <c r="M2097" i="3"/>
  <c r="O2097" i="3" s="1"/>
  <c r="O2096" i="3"/>
  <c r="P2096" i="3" s="1"/>
  <c r="N2096" i="3"/>
  <c r="M2096" i="3"/>
  <c r="N2095" i="3"/>
  <c r="M2095" i="3"/>
  <c r="O2095" i="3" s="1"/>
  <c r="P2095" i="3" s="1"/>
  <c r="N2094" i="3"/>
  <c r="M2094" i="3"/>
  <c r="O2094" i="3" s="1"/>
  <c r="P2094" i="3" s="1"/>
  <c r="N2093" i="3"/>
  <c r="M2093" i="3"/>
  <c r="O2093" i="3" s="1"/>
  <c r="P2093" i="3" s="1"/>
  <c r="N2092" i="3"/>
  <c r="M2092" i="3"/>
  <c r="O2092" i="3" s="1"/>
  <c r="P2092" i="3" s="1"/>
  <c r="N2091" i="3"/>
  <c r="M2091" i="3"/>
  <c r="N2090" i="3"/>
  <c r="O2090" i="3" s="1"/>
  <c r="P2090" i="3" s="1"/>
  <c r="M2090" i="3"/>
  <c r="P2089" i="3"/>
  <c r="N2089" i="3"/>
  <c r="M2089" i="3"/>
  <c r="O2089" i="3" s="1"/>
  <c r="O2088" i="3"/>
  <c r="P2088" i="3" s="1"/>
  <c r="N2088" i="3"/>
  <c r="M2088" i="3"/>
  <c r="N2087" i="3"/>
  <c r="M2087" i="3"/>
  <c r="O2087" i="3" s="1"/>
  <c r="P2087" i="3" s="1"/>
  <c r="P2086" i="3"/>
  <c r="O2086" i="3"/>
  <c r="N2086" i="3"/>
  <c r="M2086" i="3"/>
  <c r="N2085" i="3"/>
  <c r="M2085" i="3"/>
  <c r="P2084" i="3"/>
  <c r="O2084" i="3"/>
  <c r="N2084" i="3"/>
  <c r="M2084" i="3"/>
  <c r="N2083" i="3"/>
  <c r="M2083" i="3"/>
  <c r="O2083" i="3" s="1"/>
  <c r="P2083" i="3" s="1"/>
  <c r="P2082" i="3"/>
  <c r="O2082" i="3"/>
  <c r="N2082" i="3"/>
  <c r="M2082" i="3"/>
  <c r="N2081" i="3"/>
  <c r="M2081" i="3"/>
  <c r="O2081" i="3" s="1"/>
  <c r="P2081" i="3" s="1"/>
  <c r="P2080" i="3"/>
  <c r="O2080" i="3"/>
  <c r="N2080" i="3"/>
  <c r="M2080" i="3"/>
  <c r="N2079" i="3"/>
  <c r="M2079" i="3"/>
  <c r="O2079" i="3" s="1"/>
  <c r="P2079" i="3" s="1"/>
  <c r="P2078" i="3"/>
  <c r="O2078" i="3"/>
  <c r="N2078" i="3"/>
  <c r="M2078" i="3"/>
  <c r="N2077" i="3"/>
  <c r="M2077" i="3"/>
  <c r="P2076" i="3"/>
  <c r="O2076" i="3"/>
  <c r="N2076" i="3"/>
  <c r="M2076" i="3"/>
  <c r="N2075" i="3"/>
  <c r="M2075" i="3"/>
  <c r="O2075" i="3" s="1"/>
  <c r="P2075" i="3" s="1"/>
  <c r="P2074" i="3"/>
  <c r="O2074" i="3"/>
  <c r="N2074" i="3"/>
  <c r="M2074" i="3"/>
  <c r="N2073" i="3"/>
  <c r="M2073" i="3"/>
  <c r="O2073" i="3" s="1"/>
  <c r="P2073" i="3" s="1"/>
  <c r="P2072" i="3"/>
  <c r="O2072" i="3"/>
  <c r="N2072" i="3"/>
  <c r="M2072" i="3"/>
  <c r="N2071" i="3"/>
  <c r="M2071" i="3"/>
  <c r="O2071" i="3" s="1"/>
  <c r="P2071" i="3" s="1"/>
  <c r="P2070" i="3"/>
  <c r="O2070" i="3"/>
  <c r="N2070" i="3"/>
  <c r="M2070" i="3"/>
  <c r="N2069" i="3"/>
  <c r="M2069" i="3"/>
  <c r="P2068" i="3"/>
  <c r="O2068" i="3"/>
  <c r="N2068" i="3"/>
  <c r="M2068" i="3"/>
  <c r="N2067" i="3"/>
  <c r="M2067" i="3"/>
  <c r="O2067" i="3" s="1"/>
  <c r="P2067" i="3" s="1"/>
  <c r="P2066" i="3"/>
  <c r="O2066" i="3"/>
  <c r="N2066" i="3"/>
  <c r="M2066" i="3"/>
  <c r="N2065" i="3"/>
  <c r="M2065" i="3"/>
  <c r="O2065" i="3" s="1"/>
  <c r="P2065" i="3" s="1"/>
  <c r="P2064" i="3"/>
  <c r="O2064" i="3"/>
  <c r="N2064" i="3"/>
  <c r="M2064" i="3"/>
  <c r="N2063" i="3"/>
  <c r="M2063" i="3"/>
  <c r="O2063" i="3" s="1"/>
  <c r="P2063" i="3" s="1"/>
  <c r="P2062" i="3"/>
  <c r="O2062" i="3"/>
  <c r="N2062" i="3"/>
  <c r="M2062" i="3"/>
  <c r="N2061" i="3"/>
  <c r="M2061" i="3"/>
  <c r="P2060" i="3"/>
  <c r="O2060" i="3"/>
  <c r="N2060" i="3"/>
  <c r="M2060" i="3"/>
  <c r="N2059" i="3"/>
  <c r="M2059" i="3"/>
  <c r="O2059" i="3" s="1"/>
  <c r="P2059" i="3" s="1"/>
  <c r="P2058" i="3"/>
  <c r="O2058" i="3"/>
  <c r="N2058" i="3"/>
  <c r="M2058" i="3"/>
  <c r="N2057" i="3"/>
  <c r="M2057" i="3"/>
  <c r="O2057" i="3" s="1"/>
  <c r="P2057" i="3" s="1"/>
  <c r="P2056" i="3"/>
  <c r="O2056" i="3"/>
  <c r="N2056" i="3"/>
  <c r="M2056" i="3"/>
  <c r="N2055" i="3"/>
  <c r="M2055" i="3"/>
  <c r="O2055" i="3" s="1"/>
  <c r="P2055" i="3" s="1"/>
  <c r="P2054" i="3"/>
  <c r="O2054" i="3"/>
  <c r="N2054" i="3"/>
  <c r="M2054" i="3"/>
  <c r="N2053" i="3"/>
  <c r="M2053" i="3"/>
  <c r="P2052" i="3"/>
  <c r="O2052" i="3"/>
  <c r="N2052" i="3"/>
  <c r="M2052" i="3"/>
  <c r="N2051" i="3"/>
  <c r="M2051" i="3"/>
  <c r="O2051" i="3" s="1"/>
  <c r="P2051" i="3" s="1"/>
  <c r="P2050" i="3"/>
  <c r="O2050" i="3"/>
  <c r="N2050" i="3"/>
  <c r="M2050" i="3"/>
  <c r="N2049" i="3"/>
  <c r="M2049" i="3"/>
  <c r="O2049" i="3" s="1"/>
  <c r="P2049" i="3" s="1"/>
  <c r="P2048" i="3"/>
  <c r="O2048" i="3"/>
  <c r="N2048" i="3"/>
  <c r="M2048" i="3"/>
  <c r="N2047" i="3"/>
  <c r="M2047" i="3"/>
  <c r="O2047" i="3" s="1"/>
  <c r="P2047" i="3" s="1"/>
  <c r="P2046" i="3"/>
  <c r="O2046" i="3"/>
  <c r="N2046" i="3"/>
  <c r="M2046" i="3"/>
  <c r="N2045" i="3"/>
  <c r="M2045" i="3"/>
  <c r="P2044" i="3"/>
  <c r="O2044" i="3"/>
  <c r="N2044" i="3"/>
  <c r="M2044" i="3"/>
  <c r="N2043" i="3"/>
  <c r="M2043" i="3"/>
  <c r="O2043" i="3" s="1"/>
  <c r="P2043" i="3" s="1"/>
  <c r="P2042" i="3"/>
  <c r="O2042" i="3"/>
  <c r="N2042" i="3"/>
  <c r="M2042" i="3"/>
  <c r="N2041" i="3"/>
  <c r="M2041" i="3"/>
  <c r="O2041" i="3" s="1"/>
  <c r="P2041" i="3" s="1"/>
  <c r="P2040" i="3"/>
  <c r="O2040" i="3"/>
  <c r="N2040" i="3"/>
  <c r="M2040" i="3"/>
  <c r="N2039" i="3"/>
  <c r="M2039" i="3"/>
  <c r="O2039" i="3" s="1"/>
  <c r="P2039" i="3" s="1"/>
  <c r="P2038" i="3"/>
  <c r="O2038" i="3"/>
  <c r="N2038" i="3"/>
  <c r="M2038" i="3"/>
  <c r="N2037" i="3"/>
  <c r="M2037" i="3"/>
  <c r="P2036" i="3"/>
  <c r="O2036" i="3"/>
  <c r="N2036" i="3"/>
  <c r="M2036" i="3"/>
  <c r="N2035" i="3"/>
  <c r="M2035" i="3"/>
  <c r="O2035" i="3" s="1"/>
  <c r="P2035" i="3" s="1"/>
  <c r="P2034" i="3"/>
  <c r="O2034" i="3"/>
  <c r="N2034" i="3"/>
  <c r="M2034" i="3"/>
  <c r="N2033" i="3"/>
  <c r="M2033" i="3"/>
  <c r="O2033" i="3" s="1"/>
  <c r="P2033" i="3" s="1"/>
  <c r="P2032" i="3"/>
  <c r="O2032" i="3"/>
  <c r="N2032" i="3"/>
  <c r="M2032" i="3"/>
  <c r="N2031" i="3"/>
  <c r="M2031" i="3"/>
  <c r="O2031" i="3" s="1"/>
  <c r="P2031" i="3" s="1"/>
  <c r="P2030" i="3"/>
  <c r="O2030" i="3"/>
  <c r="N2030" i="3"/>
  <c r="M2030" i="3"/>
  <c r="N2029" i="3"/>
  <c r="M2029" i="3"/>
  <c r="P2028" i="3"/>
  <c r="O2028" i="3"/>
  <c r="N2028" i="3"/>
  <c r="M2028" i="3"/>
  <c r="N2027" i="3"/>
  <c r="M2027" i="3"/>
  <c r="O2027" i="3" s="1"/>
  <c r="P2027" i="3" s="1"/>
  <c r="P2026" i="3"/>
  <c r="O2026" i="3"/>
  <c r="N2026" i="3"/>
  <c r="M2026" i="3"/>
  <c r="N2025" i="3"/>
  <c r="M2025" i="3"/>
  <c r="O2025" i="3" s="1"/>
  <c r="P2025" i="3" s="1"/>
  <c r="P2024" i="3"/>
  <c r="O2024" i="3"/>
  <c r="N2024" i="3"/>
  <c r="M2024" i="3"/>
  <c r="N2023" i="3"/>
  <c r="M2023" i="3"/>
  <c r="O2023" i="3" s="1"/>
  <c r="P2023" i="3" s="1"/>
  <c r="P2022" i="3"/>
  <c r="O2022" i="3"/>
  <c r="N2022" i="3"/>
  <c r="M2022" i="3"/>
  <c r="N2021" i="3"/>
  <c r="M2021" i="3"/>
  <c r="P2020" i="3"/>
  <c r="O2020" i="3"/>
  <c r="N2020" i="3"/>
  <c r="M2020" i="3"/>
  <c r="N2019" i="3"/>
  <c r="M2019" i="3"/>
  <c r="O2019" i="3" s="1"/>
  <c r="P2019" i="3" s="1"/>
  <c r="P2018" i="3"/>
  <c r="O2018" i="3"/>
  <c r="N2018" i="3"/>
  <c r="M2018" i="3"/>
  <c r="N2017" i="3"/>
  <c r="M2017" i="3"/>
  <c r="O2017" i="3" s="1"/>
  <c r="P2017" i="3" s="1"/>
  <c r="P2016" i="3"/>
  <c r="O2016" i="3"/>
  <c r="N2016" i="3"/>
  <c r="M2016" i="3"/>
  <c r="N2015" i="3"/>
  <c r="M2015" i="3"/>
  <c r="O2015" i="3" s="1"/>
  <c r="P2015" i="3" s="1"/>
  <c r="P2014" i="3"/>
  <c r="O2014" i="3"/>
  <c r="N2014" i="3"/>
  <c r="M2014" i="3"/>
  <c r="N2013" i="3"/>
  <c r="M2013" i="3"/>
  <c r="P2012" i="3"/>
  <c r="O2012" i="3"/>
  <c r="N2012" i="3"/>
  <c r="M2012" i="3"/>
  <c r="N2011" i="3"/>
  <c r="M2011" i="3"/>
  <c r="O2011" i="3" s="1"/>
  <c r="P2011" i="3" s="1"/>
  <c r="P2010" i="3"/>
  <c r="O2010" i="3"/>
  <c r="N2010" i="3"/>
  <c r="M2010" i="3"/>
  <c r="N2009" i="3"/>
  <c r="M2009" i="3"/>
  <c r="O2009" i="3" s="1"/>
  <c r="P2009" i="3" s="1"/>
  <c r="P2008" i="3"/>
  <c r="O2008" i="3"/>
  <c r="N2008" i="3"/>
  <c r="M2008" i="3"/>
  <c r="N2007" i="3"/>
  <c r="M2007" i="3"/>
  <c r="O2007" i="3" s="1"/>
  <c r="P2007" i="3" s="1"/>
  <c r="P2006" i="3"/>
  <c r="O2006" i="3"/>
  <c r="N2006" i="3"/>
  <c r="M2006" i="3"/>
  <c r="N2005" i="3"/>
  <c r="M2005" i="3"/>
  <c r="P2004" i="3"/>
  <c r="O2004" i="3"/>
  <c r="N2004" i="3"/>
  <c r="M2004" i="3"/>
  <c r="N2003" i="3"/>
  <c r="M2003" i="3"/>
  <c r="O2003" i="3" s="1"/>
  <c r="P2003" i="3" s="1"/>
  <c r="P2002" i="3"/>
  <c r="O2002" i="3"/>
  <c r="N2002" i="3"/>
  <c r="M2002" i="3"/>
  <c r="N2001" i="3"/>
  <c r="M2001" i="3"/>
  <c r="O2001" i="3" s="1"/>
  <c r="P2001" i="3" s="1"/>
  <c r="P2000" i="3"/>
  <c r="O2000" i="3"/>
  <c r="N2000" i="3"/>
  <c r="M2000" i="3"/>
  <c r="N1999" i="3"/>
  <c r="M1999" i="3"/>
  <c r="O1999" i="3" s="1"/>
  <c r="P1999" i="3" s="1"/>
  <c r="P1998" i="3"/>
  <c r="O1998" i="3"/>
  <c r="N1998" i="3"/>
  <c r="M1998" i="3"/>
  <c r="N1997" i="3"/>
  <c r="M1997" i="3"/>
  <c r="P1996" i="3"/>
  <c r="O1996" i="3"/>
  <c r="N1996" i="3"/>
  <c r="M1996" i="3"/>
  <c r="N1995" i="3"/>
  <c r="M1995" i="3"/>
  <c r="O1995" i="3" s="1"/>
  <c r="P1995" i="3" s="1"/>
  <c r="P1994" i="3"/>
  <c r="O1994" i="3"/>
  <c r="N1994" i="3"/>
  <c r="M1994" i="3"/>
  <c r="N1993" i="3"/>
  <c r="M1993" i="3"/>
  <c r="O1993" i="3" s="1"/>
  <c r="P1993" i="3" s="1"/>
  <c r="P1992" i="3"/>
  <c r="O1992" i="3"/>
  <c r="N1992" i="3"/>
  <c r="M1992" i="3"/>
  <c r="N1991" i="3"/>
  <c r="M1991" i="3"/>
  <c r="O1991" i="3" s="1"/>
  <c r="P1991" i="3" s="1"/>
  <c r="P1990" i="3"/>
  <c r="O1990" i="3"/>
  <c r="N1990" i="3"/>
  <c r="M1990" i="3"/>
  <c r="N1989" i="3"/>
  <c r="M1989" i="3"/>
  <c r="P1988" i="3"/>
  <c r="O1988" i="3"/>
  <c r="N1988" i="3"/>
  <c r="M1988" i="3"/>
  <c r="N1987" i="3"/>
  <c r="M1987" i="3"/>
  <c r="O1987" i="3" s="1"/>
  <c r="P1987" i="3" s="1"/>
  <c r="P1986" i="3"/>
  <c r="O1986" i="3"/>
  <c r="N1986" i="3"/>
  <c r="M1986" i="3"/>
  <c r="N1985" i="3"/>
  <c r="M1985" i="3"/>
  <c r="O1985" i="3" s="1"/>
  <c r="P1985" i="3" s="1"/>
  <c r="P1984" i="3"/>
  <c r="O1984" i="3"/>
  <c r="N1984" i="3"/>
  <c r="M1984" i="3"/>
  <c r="N1983" i="3"/>
  <c r="M1983" i="3"/>
  <c r="O1983" i="3" s="1"/>
  <c r="P1983" i="3" s="1"/>
  <c r="P1982" i="3"/>
  <c r="O1982" i="3"/>
  <c r="N1982" i="3"/>
  <c r="M1982" i="3"/>
  <c r="N1981" i="3"/>
  <c r="M1981" i="3"/>
  <c r="P1980" i="3"/>
  <c r="O1980" i="3"/>
  <c r="N1980" i="3"/>
  <c r="M1980" i="3"/>
  <c r="N1979" i="3"/>
  <c r="M1979" i="3"/>
  <c r="O1979" i="3" s="1"/>
  <c r="P1979" i="3" s="1"/>
  <c r="P1978" i="3"/>
  <c r="O1978" i="3"/>
  <c r="N1978" i="3"/>
  <c r="M1978" i="3"/>
  <c r="N1977" i="3"/>
  <c r="M1977" i="3"/>
  <c r="O1977" i="3" s="1"/>
  <c r="P1977" i="3" s="1"/>
  <c r="P1976" i="3"/>
  <c r="O1976" i="3"/>
  <c r="N1976" i="3"/>
  <c r="M1976" i="3"/>
  <c r="N1975" i="3"/>
  <c r="M1975" i="3"/>
  <c r="O1975" i="3" s="1"/>
  <c r="P1975" i="3" s="1"/>
  <c r="P1974" i="3"/>
  <c r="O1974" i="3"/>
  <c r="N1974" i="3"/>
  <c r="M1974" i="3"/>
  <c r="N1973" i="3"/>
  <c r="M1973" i="3"/>
  <c r="P1972" i="3"/>
  <c r="O1972" i="3"/>
  <c r="N1972" i="3"/>
  <c r="M1972" i="3"/>
  <c r="N1971" i="3"/>
  <c r="M1971" i="3"/>
  <c r="O1971" i="3" s="1"/>
  <c r="P1971" i="3" s="1"/>
  <c r="P1970" i="3"/>
  <c r="O1970" i="3"/>
  <c r="N1970" i="3"/>
  <c r="M1970" i="3"/>
  <c r="N1969" i="3"/>
  <c r="M1969" i="3"/>
  <c r="O1969" i="3" s="1"/>
  <c r="P1969" i="3" s="1"/>
  <c r="P1968" i="3"/>
  <c r="O1968" i="3"/>
  <c r="N1968" i="3"/>
  <c r="M1968" i="3"/>
  <c r="N1967" i="3"/>
  <c r="M1967" i="3"/>
  <c r="O1967" i="3" s="1"/>
  <c r="P1967" i="3" s="1"/>
  <c r="P1966" i="3"/>
  <c r="O1966" i="3"/>
  <c r="N1966" i="3"/>
  <c r="M1966" i="3"/>
  <c r="N1965" i="3"/>
  <c r="M1965" i="3"/>
  <c r="P1964" i="3"/>
  <c r="O1964" i="3"/>
  <c r="N1964" i="3"/>
  <c r="M1964" i="3"/>
  <c r="N1963" i="3"/>
  <c r="M1963" i="3"/>
  <c r="O1963" i="3" s="1"/>
  <c r="P1963" i="3" s="1"/>
  <c r="P1962" i="3"/>
  <c r="O1962" i="3"/>
  <c r="N1962" i="3"/>
  <c r="M1962" i="3"/>
  <c r="N1961" i="3"/>
  <c r="M1961" i="3"/>
  <c r="O1961" i="3" s="1"/>
  <c r="P1961" i="3" s="1"/>
  <c r="P1960" i="3"/>
  <c r="O1960" i="3"/>
  <c r="N1960" i="3"/>
  <c r="M1960" i="3"/>
  <c r="N1959" i="3"/>
  <c r="M1959" i="3"/>
  <c r="O1959" i="3" s="1"/>
  <c r="P1959" i="3" s="1"/>
  <c r="P1958" i="3"/>
  <c r="O1958" i="3"/>
  <c r="N1958" i="3"/>
  <c r="M1958" i="3"/>
  <c r="N1957" i="3"/>
  <c r="M1957" i="3"/>
  <c r="P1956" i="3"/>
  <c r="O1956" i="3"/>
  <c r="N1956" i="3"/>
  <c r="M1956" i="3"/>
  <c r="N1955" i="3"/>
  <c r="M1955" i="3"/>
  <c r="O1955" i="3" s="1"/>
  <c r="P1955" i="3" s="1"/>
  <c r="P1954" i="3"/>
  <c r="O1954" i="3"/>
  <c r="N1954" i="3"/>
  <c r="M1954" i="3"/>
  <c r="N1953" i="3"/>
  <c r="M1953" i="3"/>
  <c r="O1953" i="3" s="1"/>
  <c r="P1953" i="3" s="1"/>
  <c r="P1952" i="3"/>
  <c r="O1952" i="3"/>
  <c r="N1952" i="3"/>
  <c r="M1952" i="3"/>
  <c r="N1951" i="3"/>
  <c r="M1951" i="3"/>
  <c r="O1951" i="3" s="1"/>
  <c r="P1951" i="3" s="1"/>
  <c r="P1950" i="3"/>
  <c r="O1950" i="3"/>
  <c r="N1950" i="3"/>
  <c r="M1950" i="3"/>
  <c r="N1949" i="3"/>
  <c r="M1949" i="3"/>
  <c r="P1948" i="3"/>
  <c r="O1948" i="3"/>
  <c r="N1948" i="3"/>
  <c r="M1948" i="3"/>
  <c r="N1947" i="3"/>
  <c r="M1947" i="3"/>
  <c r="O1947" i="3" s="1"/>
  <c r="P1947" i="3" s="1"/>
  <c r="P1946" i="3"/>
  <c r="O1946" i="3"/>
  <c r="N1946" i="3"/>
  <c r="M1946" i="3"/>
  <c r="N1945" i="3"/>
  <c r="M1945" i="3"/>
  <c r="O1945" i="3" s="1"/>
  <c r="P1945" i="3" s="1"/>
  <c r="P1944" i="3"/>
  <c r="O1944" i="3"/>
  <c r="N1944" i="3"/>
  <c r="M1944" i="3"/>
  <c r="N1943" i="3"/>
  <c r="M1943" i="3"/>
  <c r="O1943" i="3" s="1"/>
  <c r="P1943" i="3" s="1"/>
  <c r="P1942" i="3"/>
  <c r="O1942" i="3"/>
  <c r="N1942" i="3"/>
  <c r="M1942" i="3"/>
  <c r="N1941" i="3"/>
  <c r="M1941" i="3"/>
  <c r="P1940" i="3"/>
  <c r="O1940" i="3"/>
  <c r="N1940" i="3"/>
  <c r="M1940" i="3"/>
  <c r="N1939" i="3"/>
  <c r="M1939" i="3"/>
  <c r="O1939" i="3" s="1"/>
  <c r="P1939" i="3" s="1"/>
  <c r="P1938" i="3"/>
  <c r="O1938" i="3"/>
  <c r="N1938" i="3"/>
  <c r="M1938" i="3"/>
  <c r="N1937" i="3"/>
  <c r="M1937" i="3"/>
  <c r="O1937" i="3" s="1"/>
  <c r="P1937" i="3" s="1"/>
  <c r="P1936" i="3"/>
  <c r="O1936" i="3"/>
  <c r="N1936" i="3"/>
  <c r="M1936" i="3"/>
  <c r="N1935" i="3"/>
  <c r="M1935" i="3"/>
  <c r="O1935" i="3" s="1"/>
  <c r="P1935" i="3" s="1"/>
  <c r="P1934" i="3"/>
  <c r="O1934" i="3"/>
  <c r="N1934" i="3"/>
  <c r="M1934" i="3"/>
  <c r="N1933" i="3"/>
  <c r="M1933" i="3"/>
  <c r="P1932" i="3"/>
  <c r="O1932" i="3"/>
  <c r="N1932" i="3"/>
  <c r="M1932" i="3"/>
  <c r="N1931" i="3"/>
  <c r="M1931" i="3"/>
  <c r="O1931" i="3" s="1"/>
  <c r="P1931" i="3" s="1"/>
  <c r="P1930" i="3"/>
  <c r="O1930" i="3"/>
  <c r="N1930" i="3"/>
  <c r="M1930" i="3"/>
  <c r="N1929" i="3"/>
  <c r="M1929" i="3"/>
  <c r="O1929" i="3" s="1"/>
  <c r="P1929" i="3" s="1"/>
  <c r="P1928" i="3"/>
  <c r="O1928" i="3"/>
  <c r="N1928" i="3"/>
  <c r="M1928" i="3"/>
  <c r="N1927" i="3"/>
  <c r="M1927" i="3"/>
  <c r="O1927" i="3" s="1"/>
  <c r="P1927" i="3" s="1"/>
  <c r="P1926" i="3"/>
  <c r="O1926" i="3"/>
  <c r="N1926" i="3"/>
  <c r="M1926" i="3"/>
  <c r="N1925" i="3"/>
  <c r="M1925" i="3"/>
  <c r="P1924" i="3"/>
  <c r="O1924" i="3"/>
  <c r="N1924" i="3"/>
  <c r="M1924" i="3"/>
  <c r="N1923" i="3"/>
  <c r="M1923" i="3"/>
  <c r="O1923" i="3" s="1"/>
  <c r="P1923" i="3" s="1"/>
  <c r="P1922" i="3"/>
  <c r="O1922" i="3"/>
  <c r="N1922" i="3"/>
  <c r="M1922" i="3"/>
  <c r="N1921" i="3"/>
  <c r="M1921" i="3"/>
  <c r="O1921" i="3" s="1"/>
  <c r="P1921" i="3" s="1"/>
  <c r="P1920" i="3"/>
  <c r="O1920" i="3"/>
  <c r="N1920" i="3"/>
  <c r="M1920" i="3"/>
  <c r="N1919" i="3"/>
  <c r="M1919" i="3"/>
  <c r="O1919" i="3" s="1"/>
  <c r="P1919" i="3" s="1"/>
  <c r="P1918" i="3"/>
  <c r="O1918" i="3"/>
  <c r="N1918" i="3"/>
  <c r="M1918" i="3"/>
  <c r="N1917" i="3"/>
  <c r="M1917" i="3"/>
  <c r="P1916" i="3"/>
  <c r="O1916" i="3"/>
  <c r="N1916" i="3"/>
  <c r="M1916" i="3"/>
  <c r="N1915" i="3"/>
  <c r="M1915" i="3"/>
  <c r="O1915" i="3" s="1"/>
  <c r="P1915" i="3" s="1"/>
  <c r="P1914" i="3"/>
  <c r="O1914" i="3"/>
  <c r="N1914" i="3"/>
  <c r="M1914" i="3"/>
  <c r="N1913" i="3"/>
  <c r="M1913" i="3"/>
  <c r="O1913" i="3" s="1"/>
  <c r="P1913" i="3" s="1"/>
  <c r="P1912" i="3"/>
  <c r="O1912" i="3"/>
  <c r="N1912" i="3"/>
  <c r="M1912" i="3"/>
  <c r="N1911" i="3"/>
  <c r="M1911" i="3"/>
  <c r="O1911" i="3" s="1"/>
  <c r="P1911" i="3" s="1"/>
  <c r="P1910" i="3"/>
  <c r="O1910" i="3"/>
  <c r="N1910" i="3"/>
  <c r="M1910" i="3"/>
  <c r="N1909" i="3"/>
  <c r="M1909" i="3"/>
  <c r="P1908" i="3"/>
  <c r="O1908" i="3"/>
  <c r="N1908" i="3"/>
  <c r="M1908" i="3"/>
  <c r="N1907" i="3"/>
  <c r="M1907" i="3"/>
  <c r="O1907" i="3" s="1"/>
  <c r="P1907" i="3" s="1"/>
  <c r="P1906" i="3"/>
  <c r="O1906" i="3"/>
  <c r="N1906" i="3"/>
  <c r="M1906" i="3"/>
  <c r="N1905" i="3"/>
  <c r="M1905" i="3"/>
  <c r="O1905" i="3" s="1"/>
  <c r="P1905" i="3" s="1"/>
  <c r="P1904" i="3"/>
  <c r="O1904" i="3"/>
  <c r="N1904" i="3"/>
  <c r="M1904" i="3"/>
  <c r="N1903" i="3"/>
  <c r="M1903" i="3"/>
  <c r="O1903" i="3" s="1"/>
  <c r="P1903" i="3" s="1"/>
  <c r="P1902" i="3"/>
  <c r="O1902" i="3"/>
  <c r="N1902" i="3"/>
  <c r="M1902" i="3"/>
  <c r="N1901" i="3"/>
  <c r="M1901" i="3"/>
  <c r="P1900" i="3"/>
  <c r="O1900" i="3"/>
  <c r="N1900" i="3"/>
  <c r="M1900" i="3"/>
  <c r="N1899" i="3"/>
  <c r="M1899" i="3"/>
  <c r="O1899" i="3" s="1"/>
  <c r="P1899" i="3" s="1"/>
  <c r="P1898" i="3"/>
  <c r="O1898" i="3"/>
  <c r="N1898" i="3"/>
  <c r="M1898" i="3"/>
  <c r="N1897" i="3"/>
  <c r="M1897" i="3"/>
  <c r="O1897" i="3" s="1"/>
  <c r="P1897" i="3" s="1"/>
  <c r="P1896" i="3"/>
  <c r="O1896" i="3"/>
  <c r="N1896" i="3"/>
  <c r="M1896" i="3"/>
  <c r="N1895" i="3"/>
  <c r="M1895" i="3"/>
  <c r="O1895" i="3" s="1"/>
  <c r="P1895" i="3" s="1"/>
  <c r="P1894" i="3"/>
  <c r="O1894" i="3"/>
  <c r="N1894" i="3"/>
  <c r="M1894" i="3"/>
  <c r="N1893" i="3"/>
  <c r="M1893" i="3"/>
  <c r="P1892" i="3"/>
  <c r="O1892" i="3"/>
  <c r="N1892" i="3"/>
  <c r="M1892" i="3"/>
  <c r="N1891" i="3"/>
  <c r="M1891" i="3"/>
  <c r="O1891" i="3" s="1"/>
  <c r="P1891" i="3" s="1"/>
  <c r="P1890" i="3"/>
  <c r="O1890" i="3"/>
  <c r="N1890" i="3"/>
  <c r="M1890" i="3"/>
  <c r="N1889" i="3"/>
  <c r="M1889" i="3"/>
  <c r="O1889" i="3" s="1"/>
  <c r="P1889" i="3" s="1"/>
  <c r="P1888" i="3"/>
  <c r="O1888" i="3"/>
  <c r="N1888" i="3"/>
  <c r="M1888" i="3"/>
  <c r="N1887" i="3"/>
  <c r="M1887" i="3"/>
  <c r="O1887" i="3" s="1"/>
  <c r="P1887" i="3" s="1"/>
  <c r="P1886" i="3"/>
  <c r="O1886" i="3"/>
  <c r="N1886" i="3"/>
  <c r="M1886" i="3"/>
  <c r="N1885" i="3"/>
  <c r="M1885" i="3"/>
  <c r="P1884" i="3"/>
  <c r="O1884" i="3"/>
  <c r="N1884" i="3"/>
  <c r="M1884" i="3"/>
  <c r="N1883" i="3"/>
  <c r="M1883" i="3"/>
  <c r="O1883" i="3" s="1"/>
  <c r="P1883" i="3" s="1"/>
  <c r="P1882" i="3"/>
  <c r="O1882" i="3"/>
  <c r="N1882" i="3"/>
  <c r="M1882" i="3"/>
  <c r="N1881" i="3"/>
  <c r="M1881" i="3"/>
  <c r="O1881" i="3" s="1"/>
  <c r="P1881" i="3" s="1"/>
  <c r="P1880" i="3"/>
  <c r="O1880" i="3"/>
  <c r="N1880" i="3"/>
  <c r="M1880" i="3"/>
  <c r="N1879" i="3"/>
  <c r="M1879" i="3"/>
  <c r="O1879" i="3" s="1"/>
  <c r="P1879" i="3" s="1"/>
  <c r="P1878" i="3"/>
  <c r="O1878" i="3"/>
  <c r="N1878" i="3"/>
  <c r="M1878" i="3"/>
  <c r="N1877" i="3"/>
  <c r="M1877" i="3"/>
  <c r="P1876" i="3"/>
  <c r="O1876" i="3"/>
  <c r="N1876" i="3"/>
  <c r="M1876" i="3"/>
  <c r="N1875" i="3"/>
  <c r="M1875" i="3"/>
  <c r="O1875" i="3" s="1"/>
  <c r="P1875" i="3" s="1"/>
  <c r="P1874" i="3"/>
  <c r="O1874" i="3"/>
  <c r="N1874" i="3"/>
  <c r="M1874" i="3"/>
  <c r="N1873" i="3"/>
  <c r="M1873" i="3"/>
  <c r="O1873" i="3" s="1"/>
  <c r="P1873" i="3" s="1"/>
  <c r="P1872" i="3"/>
  <c r="O1872" i="3"/>
  <c r="N1872" i="3"/>
  <c r="M1872" i="3"/>
  <c r="N1871" i="3"/>
  <c r="M1871" i="3"/>
  <c r="O1871" i="3" s="1"/>
  <c r="P1871" i="3" s="1"/>
  <c r="P1870" i="3"/>
  <c r="O1870" i="3"/>
  <c r="N1870" i="3"/>
  <c r="M1870" i="3"/>
  <c r="N1869" i="3"/>
  <c r="M1869" i="3"/>
  <c r="P1868" i="3"/>
  <c r="O1868" i="3"/>
  <c r="N1868" i="3"/>
  <c r="M1868" i="3"/>
  <c r="N1867" i="3"/>
  <c r="M1867" i="3"/>
  <c r="O1867" i="3" s="1"/>
  <c r="P1867" i="3" s="1"/>
  <c r="P1866" i="3"/>
  <c r="O1866" i="3"/>
  <c r="N1866" i="3"/>
  <c r="M1866" i="3"/>
  <c r="N1865" i="3"/>
  <c r="M1865" i="3"/>
  <c r="O1865" i="3" s="1"/>
  <c r="P1865" i="3" s="1"/>
  <c r="P1864" i="3"/>
  <c r="O1864" i="3"/>
  <c r="N1864" i="3"/>
  <c r="M1864" i="3"/>
  <c r="N1863" i="3"/>
  <c r="M1863" i="3"/>
  <c r="O1863" i="3" s="1"/>
  <c r="P1863" i="3" s="1"/>
  <c r="P1862" i="3"/>
  <c r="O1862" i="3"/>
  <c r="N1862" i="3"/>
  <c r="M1862" i="3"/>
  <c r="N1861" i="3"/>
  <c r="M1861" i="3"/>
  <c r="P1860" i="3"/>
  <c r="O1860" i="3"/>
  <c r="N1860" i="3"/>
  <c r="M1860" i="3"/>
  <c r="N1859" i="3"/>
  <c r="M1859" i="3"/>
  <c r="O1859" i="3" s="1"/>
  <c r="P1859" i="3" s="1"/>
  <c r="P1858" i="3"/>
  <c r="O1858" i="3"/>
  <c r="N1858" i="3"/>
  <c r="M1858" i="3"/>
  <c r="N1857" i="3"/>
  <c r="M1857" i="3"/>
  <c r="O1857" i="3" s="1"/>
  <c r="P1857" i="3" s="1"/>
  <c r="P1856" i="3"/>
  <c r="O1856" i="3"/>
  <c r="N1856" i="3"/>
  <c r="M1856" i="3"/>
  <c r="N1855" i="3"/>
  <c r="M1855" i="3"/>
  <c r="O1855" i="3" s="1"/>
  <c r="P1855" i="3" s="1"/>
  <c r="P1854" i="3"/>
  <c r="O1854" i="3"/>
  <c r="N1854" i="3"/>
  <c r="M1854" i="3"/>
  <c r="N1853" i="3"/>
  <c r="M1853" i="3"/>
  <c r="P1852" i="3"/>
  <c r="O1852" i="3"/>
  <c r="N1852" i="3"/>
  <c r="M1852" i="3"/>
  <c r="N1851" i="3"/>
  <c r="M1851" i="3"/>
  <c r="O1851" i="3" s="1"/>
  <c r="P1851" i="3" s="1"/>
  <c r="P1850" i="3"/>
  <c r="O1850" i="3"/>
  <c r="N1850" i="3"/>
  <c r="M1850" i="3"/>
  <c r="N1849" i="3"/>
  <c r="M1849" i="3"/>
  <c r="O1849" i="3" s="1"/>
  <c r="P1849" i="3" s="1"/>
  <c r="P1848" i="3"/>
  <c r="O1848" i="3"/>
  <c r="N1848" i="3"/>
  <c r="M1848" i="3"/>
  <c r="N1847" i="3"/>
  <c r="M1847" i="3"/>
  <c r="O1847" i="3" s="1"/>
  <c r="P1847" i="3" s="1"/>
  <c r="P1846" i="3"/>
  <c r="O1846" i="3"/>
  <c r="N1846" i="3"/>
  <c r="M1846" i="3"/>
  <c r="N1845" i="3"/>
  <c r="M1845" i="3"/>
  <c r="P1844" i="3"/>
  <c r="O1844" i="3"/>
  <c r="N1844" i="3"/>
  <c r="M1844" i="3"/>
  <c r="N1843" i="3"/>
  <c r="M1843" i="3"/>
  <c r="O1843" i="3" s="1"/>
  <c r="P1843" i="3" s="1"/>
  <c r="P1842" i="3"/>
  <c r="O1842" i="3"/>
  <c r="N1842" i="3"/>
  <c r="M1842" i="3"/>
  <c r="N1841" i="3"/>
  <c r="M1841" i="3"/>
  <c r="O1841" i="3" s="1"/>
  <c r="P1841" i="3" s="1"/>
  <c r="P1840" i="3"/>
  <c r="O1840" i="3"/>
  <c r="N1840" i="3"/>
  <c r="M1840" i="3"/>
  <c r="N1839" i="3"/>
  <c r="M1839" i="3"/>
  <c r="O1839" i="3" s="1"/>
  <c r="P1839" i="3" s="1"/>
  <c r="P1838" i="3"/>
  <c r="O1838" i="3"/>
  <c r="N1838" i="3"/>
  <c r="M1838" i="3"/>
  <c r="N1837" i="3"/>
  <c r="M1837" i="3"/>
  <c r="P1836" i="3"/>
  <c r="O1836" i="3"/>
  <c r="N1836" i="3"/>
  <c r="M1836" i="3"/>
  <c r="N1835" i="3"/>
  <c r="M1835" i="3"/>
  <c r="O1835" i="3" s="1"/>
  <c r="P1835" i="3" s="1"/>
  <c r="P1834" i="3"/>
  <c r="O1834" i="3"/>
  <c r="N1834" i="3"/>
  <c r="M1834" i="3"/>
  <c r="N1833" i="3"/>
  <c r="M1833" i="3"/>
  <c r="O1833" i="3" s="1"/>
  <c r="P1833" i="3" s="1"/>
  <c r="P1832" i="3"/>
  <c r="O1832" i="3"/>
  <c r="N1832" i="3"/>
  <c r="M1832" i="3"/>
  <c r="N1831" i="3"/>
  <c r="M1831" i="3"/>
  <c r="O1831" i="3" s="1"/>
  <c r="P1831" i="3" s="1"/>
  <c r="P1830" i="3"/>
  <c r="O1830" i="3"/>
  <c r="N1830" i="3"/>
  <c r="M1830" i="3"/>
  <c r="N1829" i="3"/>
  <c r="M1829" i="3"/>
  <c r="P1828" i="3"/>
  <c r="O1828" i="3"/>
  <c r="N1828" i="3"/>
  <c r="M1828" i="3"/>
  <c r="N1827" i="3"/>
  <c r="M1827" i="3"/>
  <c r="O1827" i="3" s="1"/>
  <c r="P1827" i="3" s="1"/>
  <c r="P1826" i="3"/>
  <c r="O1826" i="3"/>
  <c r="N1826" i="3"/>
  <c r="M1826" i="3"/>
  <c r="N1825" i="3"/>
  <c r="M1825" i="3"/>
  <c r="O1825" i="3" s="1"/>
  <c r="P1825" i="3" s="1"/>
  <c r="P1824" i="3"/>
  <c r="O1824" i="3"/>
  <c r="N1824" i="3"/>
  <c r="M1824" i="3"/>
  <c r="N1823" i="3"/>
  <c r="M1823" i="3"/>
  <c r="O1823" i="3" s="1"/>
  <c r="P1823" i="3" s="1"/>
  <c r="P1822" i="3"/>
  <c r="O1822" i="3"/>
  <c r="N1822" i="3"/>
  <c r="M1822" i="3"/>
  <c r="N1821" i="3"/>
  <c r="M1821" i="3"/>
  <c r="P1820" i="3"/>
  <c r="O1820" i="3"/>
  <c r="N1820" i="3"/>
  <c r="M1820" i="3"/>
  <c r="N1819" i="3"/>
  <c r="M1819" i="3"/>
  <c r="O1819" i="3" s="1"/>
  <c r="P1819" i="3" s="1"/>
  <c r="P1818" i="3"/>
  <c r="O1818" i="3"/>
  <c r="N1818" i="3"/>
  <c r="M1818" i="3"/>
  <c r="N1817" i="3"/>
  <c r="M1817" i="3"/>
  <c r="O1817" i="3" s="1"/>
  <c r="P1817" i="3" s="1"/>
  <c r="P1816" i="3"/>
  <c r="O1816" i="3"/>
  <c r="N1816" i="3"/>
  <c r="M1816" i="3"/>
  <c r="N1815" i="3"/>
  <c r="M1815" i="3"/>
  <c r="O1815" i="3" s="1"/>
  <c r="P1815" i="3" s="1"/>
  <c r="P1814" i="3"/>
  <c r="O1814" i="3"/>
  <c r="N1814" i="3"/>
  <c r="M1814" i="3"/>
  <c r="N1813" i="3"/>
  <c r="M1813" i="3"/>
  <c r="P1812" i="3"/>
  <c r="O1812" i="3"/>
  <c r="N1812" i="3"/>
  <c r="M1812" i="3"/>
  <c r="N1811" i="3"/>
  <c r="M1811" i="3"/>
  <c r="O1811" i="3" s="1"/>
  <c r="P1811" i="3" s="1"/>
  <c r="P1810" i="3"/>
  <c r="O1810" i="3"/>
  <c r="N1810" i="3"/>
  <c r="M1810" i="3"/>
  <c r="N1809" i="3"/>
  <c r="M1809" i="3"/>
  <c r="O1809" i="3" s="1"/>
  <c r="P1809" i="3" s="1"/>
  <c r="P1808" i="3"/>
  <c r="O1808" i="3"/>
  <c r="N1808" i="3"/>
  <c r="M1808" i="3"/>
  <c r="N1807" i="3"/>
  <c r="M1807" i="3"/>
  <c r="O1807" i="3" s="1"/>
  <c r="P1807" i="3" s="1"/>
  <c r="P1806" i="3"/>
  <c r="O1806" i="3"/>
  <c r="N1806" i="3"/>
  <c r="M1806" i="3"/>
  <c r="N1805" i="3"/>
  <c r="M1805" i="3"/>
  <c r="P1804" i="3"/>
  <c r="O1804" i="3"/>
  <c r="N1804" i="3"/>
  <c r="M1804" i="3"/>
  <c r="N1803" i="3"/>
  <c r="M1803" i="3"/>
  <c r="O1803" i="3" s="1"/>
  <c r="P1803" i="3" s="1"/>
  <c r="P1802" i="3"/>
  <c r="O1802" i="3"/>
  <c r="N1802" i="3"/>
  <c r="M1802" i="3"/>
  <c r="N1801" i="3"/>
  <c r="M1801" i="3"/>
  <c r="O1801" i="3" s="1"/>
  <c r="P1801" i="3" s="1"/>
  <c r="P1800" i="3"/>
  <c r="O1800" i="3"/>
  <c r="N1800" i="3"/>
  <c r="M1800" i="3"/>
  <c r="N1799" i="3"/>
  <c r="M1799" i="3"/>
  <c r="O1799" i="3" s="1"/>
  <c r="P1799" i="3" s="1"/>
  <c r="P1798" i="3"/>
  <c r="O1798" i="3"/>
  <c r="N1798" i="3"/>
  <c r="M1798" i="3"/>
  <c r="N1797" i="3"/>
  <c r="M1797" i="3"/>
  <c r="P1796" i="3"/>
  <c r="O1796" i="3"/>
  <c r="N1796" i="3"/>
  <c r="M1796" i="3"/>
  <c r="N1795" i="3"/>
  <c r="M1795" i="3"/>
  <c r="O1795" i="3" s="1"/>
  <c r="P1795" i="3" s="1"/>
  <c r="P1794" i="3"/>
  <c r="O1794" i="3"/>
  <c r="N1794" i="3"/>
  <c r="M1794" i="3"/>
  <c r="N1793" i="3"/>
  <c r="M1793" i="3"/>
  <c r="O1793" i="3" s="1"/>
  <c r="P1793" i="3" s="1"/>
  <c r="P1792" i="3"/>
  <c r="O1792" i="3"/>
  <c r="N1792" i="3"/>
  <c r="M1792" i="3"/>
  <c r="N1791" i="3"/>
  <c r="M1791" i="3"/>
  <c r="O1791" i="3" s="1"/>
  <c r="P1791" i="3" s="1"/>
  <c r="P1790" i="3"/>
  <c r="O1790" i="3"/>
  <c r="N1790" i="3"/>
  <c r="M1790" i="3"/>
  <c r="N1789" i="3"/>
  <c r="M1789" i="3"/>
  <c r="P1788" i="3"/>
  <c r="O1788" i="3"/>
  <c r="N1788" i="3"/>
  <c r="M1788" i="3"/>
  <c r="N1787" i="3"/>
  <c r="M1787" i="3"/>
  <c r="O1787" i="3" s="1"/>
  <c r="P1787" i="3" s="1"/>
  <c r="P1786" i="3"/>
  <c r="O1786" i="3"/>
  <c r="N1786" i="3"/>
  <c r="M1786" i="3"/>
  <c r="N1785" i="3"/>
  <c r="M1785" i="3"/>
  <c r="O1785" i="3" s="1"/>
  <c r="P1785" i="3" s="1"/>
  <c r="P1784" i="3"/>
  <c r="O1784" i="3"/>
  <c r="N1784" i="3"/>
  <c r="M1784" i="3"/>
  <c r="N1783" i="3"/>
  <c r="M1783" i="3"/>
  <c r="O1783" i="3" s="1"/>
  <c r="P1783" i="3" s="1"/>
  <c r="P1782" i="3"/>
  <c r="O1782" i="3"/>
  <c r="N1782" i="3"/>
  <c r="M1782" i="3"/>
  <c r="N1781" i="3"/>
  <c r="M1781" i="3"/>
  <c r="P1780" i="3"/>
  <c r="O1780" i="3"/>
  <c r="N1780" i="3"/>
  <c r="M1780" i="3"/>
  <c r="N1779" i="3"/>
  <c r="M1779" i="3"/>
  <c r="P1778" i="3"/>
  <c r="O1778" i="3"/>
  <c r="N1778" i="3"/>
  <c r="M1778" i="3"/>
  <c r="N1777" i="3"/>
  <c r="M1777" i="3"/>
  <c r="P1776" i="3"/>
  <c r="O1776" i="3"/>
  <c r="N1776" i="3"/>
  <c r="M1776" i="3"/>
  <c r="N1775" i="3"/>
  <c r="M1775" i="3"/>
  <c r="O1775" i="3" s="1"/>
  <c r="P1775" i="3" s="1"/>
  <c r="P1774" i="3"/>
  <c r="O1774" i="3"/>
  <c r="N1774" i="3"/>
  <c r="M1774" i="3"/>
  <c r="N1773" i="3"/>
  <c r="M1773" i="3"/>
  <c r="P1772" i="3"/>
  <c r="O1772" i="3"/>
  <c r="N1772" i="3"/>
  <c r="M1772" i="3"/>
  <c r="N1771" i="3"/>
  <c r="M1771" i="3"/>
  <c r="O1771" i="3" s="1"/>
  <c r="P1771" i="3" s="1"/>
  <c r="P1770" i="3"/>
  <c r="O1770" i="3"/>
  <c r="N1770" i="3"/>
  <c r="M1770" i="3"/>
  <c r="N1769" i="3"/>
  <c r="M1769" i="3"/>
  <c r="P1768" i="3"/>
  <c r="O1768" i="3"/>
  <c r="N1768" i="3"/>
  <c r="M1768" i="3"/>
  <c r="N1767" i="3"/>
  <c r="M1767" i="3"/>
  <c r="O1767" i="3" s="1"/>
  <c r="P1767" i="3" s="1"/>
  <c r="P1766" i="3"/>
  <c r="O1766" i="3"/>
  <c r="N1766" i="3"/>
  <c r="M1766" i="3"/>
  <c r="N1765" i="3"/>
  <c r="M1765" i="3"/>
  <c r="P1764" i="3"/>
  <c r="O1764" i="3"/>
  <c r="N1764" i="3"/>
  <c r="M1764" i="3"/>
  <c r="N1763" i="3"/>
  <c r="M1763" i="3"/>
  <c r="P1762" i="3"/>
  <c r="O1762" i="3"/>
  <c r="N1762" i="3"/>
  <c r="M1762" i="3"/>
  <c r="N1761" i="3"/>
  <c r="M1761" i="3"/>
  <c r="P1760" i="3"/>
  <c r="O1760" i="3"/>
  <c r="N1760" i="3"/>
  <c r="M1760" i="3"/>
  <c r="N1759" i="3"/>
  <c r="M1759" i="3"/>
  <c r="O1759" i="3" s="1"/>
  <c r="P1759" i="3" s="1"/>
  <c r="P1758" i="3"/>
  <c r="O1758" i="3"/>
  <c r="N1758" i="3"/>
  <c r="M1758" i="3"/>
  <c r="N1757" i="3"/>
  <c r="M1757" i="3"/>
  <c r="P1756" i="3"/>
  <c r="O1756" i="3"/>
  <c r="N1756" i="3"/>
  <c r="M1756" i="3"/>
  <c r="N1755" i="3"/>
  <c r="M1755" i="3"/>
  <c r="O1755" i="3" s="1"/>
  <c r="P1755" i="3" s="1"/>
  <c r="P1754" i="3"/>
  <c r="O1754" i="3"/>
  <c r="N1754" i="3"/>
  <c r="M1754" i="3"/>
  <c r="N1753" i="3"/>
  <c r="M1753" i="3"/>
  <c r="P1752" i="3"/>
  <c r="O1752" i="3"/>
  <c r="N1752" i="3"/>
  <c r="M1752" i="3"/>
  <c r="N1751" i="3"/>
  <c r="M1751" i="3"/>
  <c r="O1751" i="3" s="1"/>
  <c r="P1751" i="3" s="1"/>
  <c r="P1750" i="3"/>
  <c r="O1750" i="3"/>
  <c r="N1750" i="3"/>
  <c r="M1750" i="3"/>
  <c r="N1749" i="3"/>
  <c r="M1749" i="3"/>
  <c r="P1748" i="3"/>
  <c r="O1748" i="3"/>
  <c r="N1748" i="3"/>
  <c r="M1748" i="3"/>
  <c r="N1747" i="3"/>
  <c r="M1747" i="3"/>
  <c r="P1746" i="3"/>
  <c r="O1746" i="3"/>
  <c r="N1746" i="3"/>
  <c r="M1746" i="3"/>
  <c r="N1745" i="3"/>
  <c r="M1745" i="3"/>
  <c r="P1744" i="3"/>
  <c r="O1744" i="3"/>
  <c r="N1744" i="3"/>
  <c r="M1744" i="3"/>
  <c r="N1743" i="3"/>
  <c r="M1743" i="3"/>
  <c r="O1743" i="3" s="1"/>
  <c r="P1743" i="3" s="1"/>
  <c r="P1742" i="3"/>
  <c r="O1742" i="3"/>
  <c r="N1742" i="3"/>
  <c r="M1742" i="3"/>
  <c r="N1741" i="3"/>
  <c r="M1741" i="3"/>
  <c r="P1740" i="3"/>
  <c r="O1740" i="3"/>
  <c r="N1740" i="3"/>
  <c r="M1740" i="3"/>
  <c r="N1739" i="3"/>
  <c r="M1739" i="3"/>
  <c r="O1739" i="3" s="1"/>
  <c r="P1739" i="3" s="1"/>
  <c r="P1738" i="3"/>
  <c r="O1738" i="3"/>
  <c r="N1738" i="3"/>
  <c r="M1738" i="3"/>
  <c r="N1737" i="3"/>
  <c r="M1737" i="3"/>
  <c r="P1736" i="3"/>
  <c r="O1736" i="3"/>
  <c r="N1736" i="3"/>
  <c r="M1736" i="3"/>
  <c r="N1735" i="3"/>
  <c r="M1735" i="3"/>
  <c r="O1735" i="3" s="1"/>
  <c r="P1735" i="3" s="1"/>
  <c r="P1734" i="3"/>
  <c r="O1734" i="3"/>
  <c r="N1734" i="3"/>
  <c r="M1734" i="3"/>
  <c r="N1733" i="3"/>
  <c r="M1733" i="3"/>
  <c r="P1732" i="3"/>
  <c r="O1732" i="3"/>
  <c r="N1732" i="3"/>
  <c r="M1732" i="3"/>
  <c r="N1731" i="3"/>
  <c r="M1731" i="3"/>
  <c r="O1730" i="3"/>
  <c r="P1730" i="3" s="1"/>
  <c r="N1730" i="3"/>
  <c r="M1730" i="3"/>
  <c r="N1729" i="3"/>
  <c r="M1729" i="3"/>
  <c r="P1728" i="3"/>
  <c r="O1728" i="3"/>
  <c r="N1728" i="3"/>
  <c r="M1728" i="3"/>
  <c r="N1727" i="3"/>
  <c r="M1727" i="3"/>
  <c r="O1727" i="3" s="1"/>
  <c r="P1727" i="3" s="1"/>
  <c r="P1726" i="3"/>
  <c r="O1726" i="3"/>
  <c r="N1726" i="3"/>
  <c r="M1726" i="3"/>
  <c r="N1725" i="3"/>
  <c r="M1725" i="3"/>
  <c r="P1724" i="3"/>
  <c r="O1724" i="3"/>
  <c r="N1724" i="3"/>
  <c r="M1724" i="3"/>
  <c r="N1723" i="3"/>
  <c r="M1723" i="3"/>
  <c r="O1723" i="3" s="1"/>
  <c r="P1723" i="3" s="1"/>
  <c r="O1722" i="3"/>
  <c r="P1722" i="3" s="1"/>
  <c r="N1722" i="3"/>
  <c r="M1722" i="3"/>
  <c r="N1721" i="3"/>
  <c r="M1721" i="3"/>
  <c r="P1720" i="3"/>
  <c r="O1720" i="3"/>
  <c r="N1720" i="3"/>
  <c r="M1720" i="3"/>
  <c r="N1719" i="3"/>
  <c r="M1719" i="3"/>
  <c r="O1719" i="3" s="1"/>
  <c r="P1719" i="3" s="1"/>
  <c r="O1718" i="3"/>
  <c r="P1718" i="3" s="1"/>
  <c r="N1718" i="3"/>
  <c r="M1718" i="3"/>
  <c r="N1717" i="3"/>
  <c r="M1717" i="3"/>
  <c r="P1716" i="3"/>
  <c r="O1716" i="3"/>
  <c r="N1716" i="3"/>
  <c r="M1716" i="3"/>
  <c r="N1715" i="3"/>
  <c r="M1715" i="3"/>
  <c r="O1714" i="3"/>
  <c r="P1714" i="3" s="1"/>
  <c r="N1714" i="3"/>
  <c r="M1714" i="3"/>
  <c r="N1713" i="3"/>
  <c r="M1713" i="3"/>
  <c r="P1712" i="3"/>
  <c r="O1712" i="3"/>
  <c r="N1712" i="3"/>
  <c r="M1712" i="3"/>
  <c r="N1711" i="3"/>
  <c r="M1711" i="3"/>
  <c r="O1711" i="3" s="1"/>
  <c r="P1711" i="3" s="1"/>
  <c r="P1710" i="3"/>
  <c r="O1710" i="3"/>
  <c r="N1710" i="3"/>
  <c r="M1710" i="3"/>
  <c r="N1709" i="3"/>
  <c r="M1709" i="3"/>
  <c r="P1708" i="3"/>
  <c r="O1708" i="3"/>
  <c r="N1708" i="3"/>
  <c r="M1708" i="3"/>
  <c r="N1707" i="3"/>
  <c r="M1707" i="3"/>
  <c r="O1707" i="3" s="1"/>
  <c r="P1707" i="3" s="1"/>
  <c r="O1706" i="3"/>
  <c r="P1706" i="3" s="1"/>
  <c r="N1706" i="3"/>
  <c r="M1706" i="3"/>
  <c r="N1705" i="3"/>
  <c r="M1705" i="3"/>
  <c r="P1704" i="3"/>
  <c r="O1704" i="3"/>
  <c r="N1704" i="3"/>
  <c r="M1704" i="3"/>
  <c r="N1703" i="3"/>
  <c r="M1703" i="3"/>
  <c r="O1703" i="3" s="1"/>
  <c r="P1703" i="3" s="1"/>
  <c r="O1702" i="3"/>
  <c r="P1702" i="3" s="1"/>
  <c r="N1702" i="3"/>
  <c r="M1702" i="3"/>
  <c r="N1701" i="3"/>
  <c r="M1701" i="3"/>
  <c r="P1700" i="3"/>
  <c r="O1700" i="3"/>
  <c r="N1700" i="3"/>
  <c r="M1700" i="3"/>
  <c r="N1699" i="3"/>
  <c r="M1699" i="3"/>
  <c r="O1698" i="3"/>
  <c r="P1698" i="3" s="1"/>
  <c r="N1698" i="3"/>
  <c r="M1698" i="3"/>
  <c r="N1697" i="3"/>
  <c r="M1697" i="3"/>
  <c r="P1696" i="3"/>
  <c r="O1696" i="3"/>
  <c r="N1696" i="3"/>
  <c r="M1696" i="3"/>
  <c r="N1695" i="3"/>
  <c r="M1695" i="3"/>
  <c r="O1695" i="3" s="1"/>
  <c r="P1695" i="3" s="1"/>
  <c r="P1694" i="3"/>
  <c r="O1694" i="3"/>
  <c r="N1694" i="3"/>
  <c r="M1694" i="3"/>
  <c r="N1693" i="3"/>
  <c r="M1693" i="3"/>
  <c r="P1692" i="3"/>
  <c r="O1692" i="3"/>
  <c r="N1692" i="3"/>
  <c r="M1692" i="3"/>
  <c r="N1691" i="3"/>
  <c r="M1691" i="3"/>
  <c r="O1691" i="3" s="1"/>
  <c r="P1691" i="3" s="1"/>
  <c r="O1690" i="3"/>
  <c r="P1690" i="3" s="1"/>
  <c r="N1690" i="3"/>
  <c r="M1690" i="3"/>
  <c r="N1689" i="3"/>
  <c r="M1689" i="3"/>
  <c r="P1688" i="3"/>
  <c r="O1688" i="3"/>
  <c r="N1688" i="3"/>
  <c r="M1688" i="3"/>
  <c r="N1687" i="3"/>
  <c r="M1687" i="3"/>
  <c r="O1687" i="3" s="1"/>
  <c r="P1687" i="3" s="1"/>
  <c r="O1686" i="3"/>
  <c r="P1686" i="3" s="1"/>
  <c r="N1686" i="3"/>
  <c r="M1686" i="3"/>
  <c r="N1685" i="3"/>
  <c r="M1685" i="3"/>
  <c r="P1684" i="3"/>
  <c r="O1684" i="3"/>
  <c r="N1684" i="3"/>
  <c r="M1684" i="3"/>
  <c r="N1683" i="3"/>
  <c r="M1683" i="3"/>
  <c r="O1682" i="3"/>
  <c r="P1682" i="3" s="1"/>
  <c r="N1682" i="3"/>
  <c r="M1682" i="3"/>
  <c r="N1681" i="3"/>
  <c r="M1681" i="3"/>
  <c r="P1680" i="3"/>
  <c r="O1680" i="3"/>
  <c r="N1680" i="3"/>
  <c r="M1680" i="3"/>
  <c r="N1679" i="3"/>
  <c r="M1679" i="3"/>
  <c r="O1679" i="3" s="1"/>
  <c r="P1679" i="3" s="1"/>
  <c r="P1678" i="3"/>
  <c r="O1678" i="3"/>
  <c r="N1678" i="3"/>
  <c r="M1678" i="3"/>
  <c r="N1677" i="3"/>
  <c r="M1677" i="3"/>
  <c r="P1676" i="3"/>
  <c r="O1676" i="3"/>
  <c r="N1676" i="3"/>
  <c r="M1676" i="3"/>
  <c r="N1675" i="3"/>
  <c r="M1675" i="3"/>
  <c r="O1675" i="3" s="1"/>
  <c r="P1675" i="3" s="1"/>
  <c r="O1674" i="3"/>
  <c r="P1674" i="3" s="1"/>
  <c r="N1674" i="3"/>
  <c r="M1674" i="3"/>
  <c r="N1673" i="3"/>
  <c r="M1673" i="3"/>
  <c r="P1672" i="3"/>
  <c r="O1672" i="3"/>
  <c r="N1672" i="3"/>
  <c r="M1672" i="3"/>
  <c r="N1671" i="3"/>
  <c r="M1671" i="3"/>
  <c r="O1671" i="3" s="1"/>
  <c r="P1671" i="3" s="1"/>
  <c r="O1670" i="3"/>
  <c r="P1670" i="3" s="1"/>
  <c r="N1670" i="3"/>
  <c r="M1670" i="3"/>
  <c r="N1669" i="3"/>
  <c r="M1669" i="3"/>
  <c r="P1668" i="3"/>
  <c r="O1668" i="3"/>
  <c r="N1668" i="3"/>
  <c r="M1668" i="3"/>
  <c r="N1667" i="3"/>
  <c r="M1667" i="3"/>
  <c r="O1666" i="3"/>
  <c r="P1666" i="3" s="1"/>
  <c r="N1666" i="3"/>
  <c r="M1666" i="3"/>
  <c r="N1665" i="3"/>
  <c r="M1665" i="3"/>
  <c r="P1664" i="3"/>
  <c r="O1664" i="3"/>
  <c r="N1664" i="3"/>
  <c r="M1664" i="3"/>
  <c r="N1663" i="3"/>
  <c r="M1663" i="3"/>
  <c r="O1663" i="3" s="1"/>
  <c r="P1663" i="3" s="1"/>
  <c r="P1662" i="3"/>
  <c r="O1662" i="3"/>
  <c r="N1662" i="3"/>
  <c r="M1662" i="3"/>
  <c r="N1661" i="3"/>
  <c r="M1661" i="3"/>
  <c r="P1660" i="3"/>
  <c r="O1660" i="3"/>
  <c r="N1660" i="3"/>
  <c r="M1660" i="3"/>
  <c r="N1659" i="3"/>
  <c r="M1659" i="3"/>
  <c r="O1659" i="3" s="1"/>
  <c r="P1659" i="3" s="1"/>
  <c r="O1658" i="3"/>
  <c r="P1658" i="3" s="1"/>
  <c r="N1658" i="3"/>
  <c r="M1658" i="3"/>
  <c r="N1657" i="3"/>
  <c r="M1657" i="3"/>
  <c r="P1656" i="3"/>
  <c r="O1656" i="3"/>
  <c r="N1656" i="3"/>
  <c r="M1656" i="3"/>
  <c r="N1655" i="3"/>
  <c r="M1655" i="3"/>
  <c r="O1655" i="3" s="1"/>
  <c r="P1655" i="3" s="1"/>
  <c r="O1654" i="3"/>
  <c r="P1654" i="3" s="1"/>
  <c r="N1654" i="3"/>
  <c r="M1654" i="3"/>
  <c r="N1653" i="3"/>
  <c r="M1653" i="3"/>
  <c r="P1652" i="3"/>
  <c r="O1652" i="3"/>
  <c r="N1652" i="3"/>
  <c r="M1652" i="3"/>
  <c r="N1651" i="3"/>
  <c r="M1651" i="3"/>
  <c r="O1650" i="3"/>
  <c r="P1650" i="3" s="1"/>
  <c r="N1650" i="3"/>
  <c r="M1650" i="3"/>
  <c r="N1649" i="3"/>
  <c r="M1649" i="3"/>
  <c r="P1648" i="3"/>
  <c r="O1648" i="3"/>
  <c r="N1648" i="3"/>
  <c r="M1648" i="3"/>
  <c r="N1647" i="3"/>
  <c r="M1647" i="3"/>
  <c r="O1647" i="3" s="1"/>
  <c r="P1647" i="3" s="1"/>
  <c r="P1646" i="3"/>
  <c r="O1646" i="3"/>
  <c r="N1646" i="3"/>
  <c r="M1646" i="3"/>
  <c r="N1645" i="3"/>
  <c r="M1645" i="3"/>
  <c r="P1644" i="3"/>
  <c r="O1644" i="3"/>
  <c r="N1644" i="3"/>
  <c r="M1644" i="3"/>
  <c r="N1643" i="3"/>
  <c r="M1643" i="3"/>
  <c r="O1643" i="3" s="1"/>
  <c r="P1643" i="3" s="1"/>
  <c r="O1642" i="3"/>
  <c r="P1642" i="3" s="1"/>
  <c r="N1642" i="3"/>
  <c r="M1642" i="3"/>
  <c r="N1641" i="3"/>
  <c r="M1641" i="3"/>
  <c r="N1640" i="3"/>
  <c r="M1640" i="3"/>
  <c r="O1640" i="3" s="1"/>
  <c r="P1640" i="3" s="1"/>
  <c r="N1639" i="3"/>
  <c r="M1639" i="3"/>
  <c r="O1639" i="3" s="1"/>
  <c r="P1639" i="3" s="1"/>
  <c r="N1638" i="3"/>
  <c r="M1638" i="3"/>
  <c r="O1638" i="3" s="1"/>
  <c r="P1638" i="3" s="1"/>
  <c r="N1637" i="3"/>
  <c r="M1637" i="3"/>
  <c r="P1636" i="3"/>
  <c r="O1636" i="3"/>
  <c r="N1636" i="3"/>
  <c r="M1636" i="3"/>
  <c r="N1635" i="3"/>
  <c r="M1635" i="3"/>
  <c r="N1634" i="3"/>
  <c r="M1634" i="3"/>
  <c r="O1634" i="3" s="1"/>
  <c r="P1634" i="3" s="1"/>
  <c r="N1633" i="3"/>
  <c r="M1633" i="3"/>
  <c r="N1632" i="3"/>
  <c r="M1632" i="3"/>
  <c r="O1632" i="3" s="1"/>
  <c r="P1632" i="3" s="1"/>
  <c r="N1631" i="3"/>
  <c r="M1631" i="3"/>
  <c r="O1631" i="3" s="1"/>
  <c r="P1631" i="3" s="1"/>
  <c r="N1630" i="3"/>
  <c r="M1630" i="3"/>
  <c r="O1630" i="3" s="1"/>
  <c r="P1630" i="3" s="1"/>
  <c r="N1629" i="3"/>
  <c r="M1629" i="3"/>
  <c r="P1628" i="3"/>
  <c r="O1628" i="3"/>
  <c r="N1628" i="3"/>
  <c r="M1628" i="3"/>
  <c r="N1627" i="3"/>
  <c r="M1627" i="3"/>
  <c r="O1627" i="3" s="1"/>
  <c r="P1627" i="3" s="1"/>
  <c r="O1626" i="3"/>
  <c r="P1626" i="3" s="1"/>
  <c r="N1626" i="3"/>
  <c r="M1626" i="3"/>
  <c r="N1625" i="3"/>
  <c r="M1625" i="3"/>
  <c r="N1624" i="3"/>
  <c r="M1624" i="3"/>
  <c r="O1624" i="3" s="1"/>
  <c r="P1624" i="3" s="1"/>
  <c r="N1623" i="3"/>
  <c r="M1623" i="3"/>
  <c r="O1623" i="3" s="1"/>
  <c r="P1623" i="3" s="1"/>
  <c r="N1622" i="3"/>
  <c r="M1622" i="3"/>
  <c r="O1622" i="3" s="1"/>
  <c r="P1622" i="3" s="1"/>
  <c r="N1621" i="3"/>
  <c r="M1621" i="3"/>
  <c r="P1620" i="3"/>
  <c r="O1620" i="3"/>
  <c r="N1620" i="3"/>
  <c r="M1620" i="3"/>
  <c r="N1619" i="3"/>
  <c r="M1619" i="3"/>
  <c r="O1618" i="3"/>
  <c r="P1618" i="3" s="1"/>
  <c r="N1618" i="3"/>
  <c r="M1618" i="3"/>
  <c r="N1617" i="3"/>
  <c r="M1617" i="3"/>
  <c r="N1616" i="3"/>
  <c r="M1616" i="3"/>
  <c r="O1616" i="3" s="1"/>
  <c r="P1616" i="3" s="1"/>
  <c r="N1615" i="3"/>
  <c r="M1615" i="3"/>
  <c r="O1615" i="3" s="1"/>
  <c r="P1615" i="3" s="1"/>
  <c r="N1614" i="3"/>
  <c r="M1614" i="3"/>
  <c r="O1614" i="3" s="1"/>
  <c r="P1614" i="3" s="1"/>
  <c r="N1613" i="3"/>
  <c r="M1613" i="3"/>
  <c r="P1612" i="3"/>
  <c r="O1612" i="3"/>
  <c r="N1612" i="3"/>
  <c r="M1612" i="3"/>
  <c r="N1611" i="3"/>
  <c r="M1611" i="3"/>
  <c r="O1611" i="3" s="1"/>
  <c r="P1611" i="3" s="1"/>
  <c r="O1610" i="3"/>
  <c r="P1610" i="3" s="1"/>
  <c r="N1610" i="3"/>
  <c r="M1610" i="3"/>
  <c r="N1609" i="3"/>
  <c r="M1609" i="3"/>
  <c r="N1608" i="3"/>
  <c r="M1608" i="3"/>
  <c r="O1608" i="3" s="1"/>
  <c r="P1608" i="3" s="1"/>
  <c r="N1607" i="3"/>
  <c r="M1607" i="3"/>
  <c r="O1607" i="3" s="1"/>
  <c r="P1607" i="3" s="1"/>
  <c r="N1606" i="3"/>
  <c r="M1606" i="3"/>
  <c r="O1606" i="3" s="1"/>
  <c r="P1606" i="3" s="1"/>
  <c r="N1605" i="3"/>
  <c r="M1605" i="3"/>
  <c r="N1604" i="3"/>
  <c r="O1604" i="3" s="1"/>
  <c r="P1604" i="3" s="1"/>
  <c r="M1604" i="3"/>
  <c r="N1603" i="3"/>
  <c r="M1603" i="3"/>
  <c r="O1602" i="3"/>
  <c r="P1602" i="3" s="1"/>
  <c r="N1602" i="3"/>
  <c r="M1602" i="3"/>
  <c r="N1601" i="3"/>
  <c r="M1601" i="3"/>
  <c r="N1600" i="3"/>
  <c r="M1600" i="3"/>
  <c r="O1600" i="3" s="1"/>
  <c r="P1600" i="3" s="1"/>
  <c r="N1599" i="3"/>
  <c r="M1599" i="3"/>
  <c r="O1599" i="3" s="1"/>
  <c r="P1599" i="3" s="1"/>
  <c r="N1598" i="3"/>
  <c r="M1598" i="3"/>
  <c r="O1598" i="3" s="1"/>
  <c r="P1598" i="3" s="1"/>
  <c r="N1597" i="3"/>
  <c r="M1597" i="3"/>
  <c r="P1596" i="3"/>
  <c r="O1596" i="3"/>
  <c r="N1596" i="3"/>
  <c r="M1596" i="3"/>
  <c r="N1595" i="3"/>
  <c r="M1595" i="3"/>
  <c r="O1595" i="3" s="1"/>
  <c r="P1595" i="3" s="1"/>
  <c r="O1594" i="3"/>
  <c r="P1594" i="3" s="1"/>
  <c r="N1594" i="3"/>
  <c r="M1594" i="3"/>
  <c r="N1593" i="3"/>
  <c r="M1593" i="3"/>
  <c r="N1592" i="3"/>
  <c r="M1592" i="3"/>
  <c r="O1592" i="3" s="1"/>
  <c r="P1592" i="3" s="1"/>
  <c r="N1591" i="3"/>
  <c r="M1591" i="3"/>
  <c r="O1591" i="3" s="1"/>
  <c r="P1591" i="3" s="1"/>
  <c r="N1590" i="3"/>
  <c r="M1590" i="3"/>
  <c r="O1590" i="3" s="1"/>
  <c r="P1590" i="3" s="1"/>
  <c r="N1589" i="3"/>
  <c r="M1589" i="3"/>
  <c r="N1588" i="3"/>
  <c r="O1588" i="3" s="1"/>
  <c r="P1588" i="3" s="1"/>
  <c r="M1588" i="3"/>
  <c r="N1587" i="3"/>
  <c r="M1587" i="3"/>
  <c r="O1586" i="3"/>
  <c r="P1586" i="3" s="1"/>
  <c r="N1586" i="3"/>
  <c r="M1586" i="3"/>
  <c r="N1585" i="3"/>
  <c r="M1585" i="3"/>
  <c r="N1584" i="3"/>
  <c r="M1584" i="3"/>
  <c r="O1584" i="3" s="1"/>
  <c r="P1584" i="3" s="1"/>
  <c r="N1583" i="3"/>
  <c r="M1583" i="3"/>
  <c r="O1583" i="3" s="1"/>
  <c r="P1583" i="3" s="1"/>
  <c r="N1582" i="3"/>
  <c r="M1582" i="3"/>
  <c r="O1582" i="3" s="1"/>
  <c r="P1582" i="3" s="1"/>
  <c r="N1581" i="3"/>
  <c r="M1581" i="3"/>
  <c r="P1580" i="3"/>
  <c r="O1580" i="3"/>
  <c r="N1580" i="3"/>
  <c r="M1580" i="3"/>
  <c r="P1579" i="3"/>
  <c r="N1579" i="3"/>
  <c r="M1579" i="3"/>
  <c r="O1579" i="3" s="1"/>
  <c r="O1578" i="3"/>
  <c r="P1578" i="3" s="1"/>
  <c r="N1578" i="3"/>
  <c r="M1578" i="3"/>
  <c r="N1577" i="3"/>
  <c r="M1577" i="3"/>
  <c r="N1576" i="3"/>
  <c r="M1576" i="3"/>
  <c r="O1576" i="3" s="1"/>
  <c r="P1576" i="3" s="1"/>
  <c r="N1575" i="3"/>
  <c r="M1575" i="3"/>
  <c r="O1575" i="3" s="1"/>
  <c r="P1575" i="3" s="1"/>
  <c r="N1574" i="3"/>
  <c r="M1574" i="3"/>
  <c r="O1574" i="3" s="1"/>
  <c r="P1574" i="3" s="1"/>
  <c r="N1573" i="3"/>
  <c r="M1573" i="3"/>
  <c r="N1572" i="3"/>
  <c r="O1572" i="3" s="1"/>
  <c r="P1572" i="3" s="1"/>
  <c r="M1572" i="3"/>
  <c r="N1571" i="3"/>
  <c r="M1571" i="3"/>
  <c r="O1570" i="3"/>
  <c r="P1570" i="3" s="1"/>
  <c r="N1570" i="3"/>
  <c r="M1570" i="3"/>
  <c r="N1569" i="3"/>
  <c r="M1569" i="3"/>
  <c r="N1568" i="3"/>
  <c r="M1568" i="3"/>
  <c r="O1568" i="3" s="1"/>
  <c r="P1568" i="3" s="1"/>
  <c r="N1567" i="3"/>
  <c r="M1567" i="3"/>
  <c r="O1567" i="3" s="1"/>
  <c r="P1567" i="3" s="1"/>
  <c r="N1566" i="3"/>
  <c r="M1566" i="3"/>
  <c r="O1566" i="3" s="1"/>
  <c r="P1566" i="3" s="1"/>
  <c r="N1565" i="3"/>
  <c r="M1565" i="3"/>
  <c r="P1564" i="3"/>
  <c r="O1564" i="3"/>
  <c r="N1564" i="3"/>
  <c r="M1564" i="3"/>
  <c r="P1563" i="3"/>
  <c r="N1563" i="3"/>
  <c r="M1563" i="3"/>
  <c r="O1563" i="3" s="1"/>
  <c r="O1562" i="3"/>
  <c r="P1562" i="3" s="1"/>
  <c r="N1562" i="3"/>
  <c r="M1562" i="3"/>
  <c r="N1561" i="3"/>
  <c r="M1561" i="3"/>
  <c r="N1560" i="3"/>
  <c r="M1560" i="3"/>
  <c r="O1560" i="3" s="1"/>
  <c r="P1560" i="3" s="1"/>
  <c r="N1559" i="3"/>
  <c r="M1559" i="3"/>
  <c r="O1559" i="3" s="1"/>
  <c r="P1559" i="3" s="1"/>
  <c r="N1558" i="3"/>
  <c r="M1558" i="3"/>
  <c r="O1558" i="3" s="1"/>
  <c r="P1558" i="3" s="1"/>
  <c r="N1557" i="3"/>
  <c r="M1557" i="3"/>
  <c r="N1556" i="3"/>
  <c r="O1556" i="3" s="1"/>
  <c r="P1556" i="3" s="1"/>
  <c r="M1556" i="3"/>
  <c r="N1555" i="3"/>
  <c r="M1555" i="3"/>
  <c r="O1554" i="3"/>
  <c r="P1554" i="3" s="1"/>
  <c r="N1554" i="3"/>
  <c r="M1554" i="3"/>
  <c r="N1553" i="3"/>
  <c r="M1553" i="3"/>
  <c r="N1552" i="3"/>
  <c r="M1552" i="3"/>
  <c r="O1552" i="3" s="1"/>
  <c r="P1552" i="3" s="1"/>
  <c r="N1551" i="3"/>
  <c r="M1551" i="3"/>
  <c r="O1551" i="3" s="1"/>
  <c r="P1551" i="3" s="1"/>
  <c r="N1550" i="3"/>
  <c r="M1550" i="3"/>
  <c r="O1550" i="3" s="1"/>
  <c r="P1550" i="3" s="1"/>
  <c r="N1549" i="3"/>
  <c r="M1549" i="3"/>
  <c r="P1548" i="3"/>
  <c r="O1548" i="3"/>
  <c r="N1548" i="3"/>
  <c r="M1548" i="3"/>
  <c r="P1547" i="3"/>
  <c r="N1547" i="3"/>
  <c r="M1547" i="3"/>
  <c r="O1547" i="3" s="1"/>
  <c r="O1546" i="3"/>
  <c r="P1546" i="3" s="1"/>
  <c r="N1546" i="3"/>
  <c r="M1546" i="3"/>
  <c r="N1545" i="3"/>
  <c r="M1545" i="3"/>
  <c r="N1544" i="3"/>
  <c r="M1544" i="3"/>
  <c r="O1544" i="3" s="1"/>
  <c r="P1544" i="3" s="1"/>
  <c r="N1543" i="3"/>
  <c r="M1543" i="3"/>
  <c r="O1543" i="3" s="1"/>
  <c r="P1543" i="3" s="1"/>
  <c r="N1542" i="3"/>
  <c r="M1542" i="3"/>
  <c r="O1542" i="3" s="1"/>
  <c r="P1542" i="3" s="1"/>
  <c r="N1541" i="3"/>
  <c r="M1541" i="3"/>
  <c r="N1540" i="3"/>
  <c r="O1540" i="3" s="1"/>
  <c r="P1540" i="3" s="1"/>
  <c r="M1540" i="3"/>
  <c r="N1539" i="3"/>
  <c r="M1539" i="3"/>
  <c r="O1538" i="3"/>
  <c r="P1538" i="3" s="1"/>
  <c r="N1538" i="3"/>
  <c r="M1538" i="3"/>
  <c r="N1537" i="3"/>
  <c r="M1537" i="3"/>
  <c r="N1536" i="3"/>
  <c r="M1536" i="3"/>
  <c r="O1536" i="3" s="1"/>
  <c r="P1536" i="3" s="1"/>
  <c r="N1535" i="3"/>
  <c r="M1535" i="3"/>
  <c r="O1535" i="3" s="1"/>
  <c r="P1535" i="3" s="1"/>
  <c r="N1534" i="3"/>
  <c r="M1534" i="3"/>
  <c r="O1534" i="3" s="1"/>
  <c r="P1534" i="3" s="1"/>
  <c r="N1533" i="3"/>
  <c r="M1533" i="3"/>
  <c r="P1532" i="3"/>
  <c r="O1532" i="3"/>
  <c r="N1532" i="3"/>
  <c r="M1532" i="3"/>
  <c r="P1531" i="3"/>
  <c r="N1531" i="3"/>
  <c r="M1531" i="3"/>
  <c r="O1531" i="3" s="1"/>
  <c r="O1530" i="3"/>
  <c r="P1530" i="3" s="1"/>
  <c r="N1530" i="3"/>
  <c r="M1530" i="3"/>
  <c r="N1529" i="3"/>
  <c r="M1529" i="3"/>
  <c r="N1528" i="3"/>
  <c r="M1528" i="3"/>
  <c r="O1528" i="3" s="1"/>
  <c r="P1528" i="3" s="1"/>
  <c r="N1527" i="3"/>
  <c r="M1527" i="3"/>
  <c r="O1527" i="3" s="1"/>
  <c r="P1527" i="3" s="1"/>
  <c r="N1526" i="3"/>
  <c r="M1526" i="3"/>
  <c r="O1526" i="3" s="1"/>
  <c r="P1526" i="3" s="1"/>
  <c r="N1525" i="3"/>
  <c r="M1525" i="3"/>
  <c r="N1524" i="3"/>
  <c r="O1524" i="3" s="1"/>
  <c r="P1524" i="3" s="1"/>
  <c r="M1524" i="3"/>
  <c r="N1523" i="3"/>
  <c r="M1523" i="3"/>
  <c r="O1522" i="3"/>
  <c r="P1522" i="3" s="1"/>
  <c r="N1522" i="3"/>
  <c r="M1522" i="3"/>
  <c r="N1521" i="3"/>
  <c r="M1521" i="3"/>
  <c r="N1520" i="3"/>
  <c r="M1520" i="3"/>
  <c r="O1520" i="3" s="1"/>
  <c r="P1520" i="3" s="1"/>
  <c r="N1519" i="3"/>
  <c r="M1519" i="3"/>
  <c r="O1519" i="3" s="1"/>
  <c r="P1519" i="3" s="1"/>
  <c r="N1518" i="3"/>
  <c r="M1518" i="3"/>
  <c r="O1518" i="3" s="1"/>
  <c r="P1518" i="3" s="1"/>
  <c r="N1517" i="3"/>
  <c r="M1517" i="3"/>
  <c r="P1516" i="3"/>
  <c r="O1516" i="3"/>
  <c r="N1516" i="3"/>
  <c r="M1516" i="3"/>
  <c r="P1515" i="3"/>
  <c r="N1515" i="3"/>
  <c r="M1515" i="3"/>
  <c r="O1515" i="3" s="1"/>
  <c r="O1514" i="3"/>
  <c r="P1514" i="3" s="1"/>
  <c r="N1514" i="3"/>
  <c r="M1514" i="3"/>
  <c r="N1513" i="3"/>
  <c r="M1513" i="3"/>
  <c r="N1512" i="3"/>
  <c r="M1512" i="3"/>
  <c r="O1512" i="3" s="1"/>
  <c r="P1512" i="3" s="1"/>
  <c r="N1511" i="3"/>
  <c r="M1511" i="3"/>
  <c r="O1511" i="3" s="1"/>
  <c r="P1511" i="3" s="1"/>
  <c r="N1510" i="3"/>
  <c r="M1510" i="3"/>
  <c r="O1510" i="3" s="1"/>
  <c r="P1510" i="3" s="1"/>
  <c r="N1509" i="3"/>
  <c r="M1509" i="3"/>
  <c r="N1508" i="3"/>
  <c r="O1508" i="3" s="1"/>
  <c r="P1508" i="3" s="1"/>
  <c r="M1508" i="3"/>
  <c r="N1507" i="3"/>
  <c r="M1507" i="3"/>
  <c r="O1506" i="3"/>
  <c r="P1506" i="3" s="1"/>
  <c r="N1506" i="3"/>
  <c r="M1506" i="3"/>
  <c r="N1505" i="3"/>
  <c r="M1505" i="3"/>
  <c r="N1504" i="3"/>
  <c r="M1504" i="3"/>
  <c r="O1504" i="3" s="1"/>
  <c r="P1504" i="3" s="1"/>
  <c r="N1503" i="3"/>
  <c r="M1503" i="3"/>
  <c r="O1503" i="3" s="1"/>
  <c r="P1503" i="3" s="1"/>
  <c r="N1502" i="3"/>
  <c r="M1502" i="3"/>
  <c r="O1502" i="3" s="1"/>
  <c r="P1502" i="3" s="1"/>
  <c r="N1501" i="3"/>
  <c r="M1501" i="3"/>
  <c r="P1500" i="3"/>
  <c r="O1500" i="3"/>
  <c r="N1500" i="3"/>
  <c r="M1500" i="3"/>
  <c r="P1499" i="3"/>
  <c r="N1499" i="3"/>
  <c r="M1499" i="3"/>
  <c r="O1499" i="3" s="1"/>
  <c r="O1498" i="3"/>
  <c r="P1498" i="3" s="1"/>
  <c r="N1498" i="3"/>
  <c r="M1498" i="3"/>
  <c r="N1497" i="3"/>
  <c r="M1497" i="3"/>
  <c r="N1496" i="3"/>
  <c r="M1496" i="3"/>
  <c r="O1496" i="3" s="1"/>
  <c r="P1496" i="3" s="1"/>
  <c r="N1495" i="3"/>
  <c r="M1495" i="3"/>
  <c r="O1495" i="3" s="1"/>
  <c r="P1495" i="3" s="1"/>
  <c r="N1494" i="3"/>
  <c r="M1494" i="3"/>
  <c r="O1494" i="3" s="1"/>
  <c r="P1494" i="3" s="1"/>
  <c r="N1493" i="3"/>
  <c r="M1493" i="3"/>
  <c r="N1492" i="3"/>
  <c r="O1492" i="3" s="1"/>
  <c r="P1492" i="3" s="1"/>
  <c r="M1492" i="3"/>
  <c r="N1491" i="3"/>
  <c r="M1491" i="3"/>
  <c r="O1490" i="3"/>
  <c r="P1490" i="3" s="1"/>
  <c r="N1490" i="3"/>
  <c r="M1490" i="3"/>
  <c r="N1489" i="3"/>
  <c r="M1489" i="3"/>
  <c r="N1488" i="3"/>
  <c r="M1488" i="3"/>
  <c r="O1488" i="3" s="1"/>
  <c r="P1488" i="3" s="1"/>
  <c r="N1487" i="3"/>
  <c r="M1487" i="3"/>
  <c r="O1487" i="3" s="1"/>
  <c r="P1487" i="3" s="1"/>
  <c r="N1486" i="3"/>
  <c r="M1486" i="3"/>
  <c r="O1486" i="3" s="1"/>
  <c r="P1486" i="3" s="1"/>
  <c r="N1485" i="3"/>
  <c r="M1485" i="3"/>
  <c r="P1484" i="3"/>
  <c r="O1484" i="3"/>
  <c r="N1484" i="3"/>
  <c r="M1484" i="3"/>
  <c r="P1483" i="3"/>
  <c r="N1483" i="3"/>
  <c r="M1483" i="3"/>
  <c r="O1483" i="3" s="1"/>
  <c r="O1482" i="3"/>
  <c r="P1482" i="3" s="1"/>
  <c r="N1482" i="3"/>
  <c r="M1482" i="3"/>
  <c r="N1481" i="3"/>
  <c r="M1481" i="3"/>
  <c r="N1480" i="3"/>
  <c r="M1480" i="3"/>
  <c r="O1480" i="3" s="1"/>
  <c r="P1480" i="3" s="1"/>
  <c r="N1479" i="3"/>
  <c r="M1479" i="3"/>
  <c r="O1479" i="3" s="1"/>
  <c r="P1479" i="3" s="1"/>
  <c r="N1478" i="3"/>
  <c r="M1478" i="3"/>
  <c r="O1478" i="3" s="1"/>
  <c r="P1478" i="3" s="1"/>
  <c r="N1477" i="3"/>
  <c r="M1477" i="3"/>
  <c r="N1476" i="3"/>
  <c r="O1476" i="3" s="1"/>
  <c r="P1476" i="3" s="1"/>
  <c r="M1476" i="3"/>
  <c r="N1475" i="3"/>
  <c r="M1475" i="3"/>
  <c r="O1474" i="3"/>
  <c r="P1474" i="3" s="1"/>
  <c r="N1474" i="3"/>
  <c r="M1474" i="3"/>
  <c r="N1473" i="3"/>
  <c r="M1473" i="3"/>
  <c r="O1473" i="3" s="1"/>
  <c r="P1473" i="3" s="1"/>
  <c r="N1472" i="3"/>
  <c r="M1472" i="3"/>
  <c r="O1472" i="3" s="1"/>
  <c r="P1472" i="3" s="1"/>
  <c r="N1471" i="3"/>
  <c r="M1471" i="3"/>
  <c r="O1471" i="3" s="1"/>
  <c r="P1471" i="3" s="1"/>
  <c r="N1470" i="3"/>
  <c r="M1470" i="3"/>
  <c r="O1470" i="3" s="1"/>
  <c r="P1470" i="3" s="1"/>
  <c r="N1469" i="3"/>
  <c r="M1469" i="3"/>
  <c r="P1468" i="3"/>
  <c r="O1468" i="3"/>
  <c r="N1468" i="3"/>
  <c r="M1468" i="3"/>
  <c r="P1467" i="3"/>
  <c r="N1467" i="3"/>
  <c r="M1467" i="3"/>
  <c r="O1467" i="3" s="1"/>
  <c r="O1466" i="3"/>
  <c r="P1466" i="3" s="1"/>
  <c r="N1466" i="3"/>
  <c r="M1466" i="3"/>
  <c r="N1465" i="3"/>
  <c r="M1465" i="3"/>
  <c r="N1464" i="3"/>
  <c r="M1464" i="3"/>
  <c r="O1464" i="3" s="1"/>
  <c r="P1464" i="3" s="1"/>
  <c r="N1463" i="3"/>
  <c r="M1463" i="3"/>
  <c r="O1463" i="3" s="1"/>
  <c r="P1463" i="3" s="1"/>
  <c r="N1462" i="3"/>
  <c r="M1462" i="3"/>
  <c r="O1462" i="3" s="1"/>
  <c r="P1462" i="3" s="1"/>
  <c r="N1461" i="3"/>
  <c r="M1461" i="3"/>
  <c r="N1460" i="3"/>
  <c r="O1460" i="3" s="1"/>
  <c r="P1460" i="3" s="1"/>
  <c r="M1460" i="3"/>
  <c r="N1459" i="3"/>
  <c r="M1459" i="3"/>
  <c r="O1458" i="3"/>
  <c r="P1458" i="3" s="1"/>
  <c r="N1458" i="3"/>
  <c r="M1458" i="3"/>
  <c r="N1457" i="3"/>
  <c r="M1457" i="3"/>
  <c r="N1456" i="3"/>
  <c r="M1456" i="3"/>
  <c r="O1456" i="3" s="1"/>
  <c r="P1456" i="3" s="1"/>
  <c r="N1455" i="3"/>
  <c r="M1455" i="3"/>
  <c r="O1455" i="3" s="1"/>
  <c r="P1455" i="3" s="1"/>
  <c r="N1454" i="3"/>
  <c r="M1454" i="3"/>
  <c r="O1454" i="3" s="1"/>
  <c r="P1454" i="3" s="1"/>
  <c r="N1453" i="3"/>
  <c r="M1453" i="3"/>
  <c r="P1452" i="3"/>
  <c r="O1452" i="3"/>
  <c r="N1452" i="3"/>
  <c r="M1452" i="3"/>
  <c r="P1451" i="3"/>
  <c r="N1451" i="3"/>
  <c r="M1451" i="3"/>
  <c r="O1451" i="3" s="1"/>
  <c r="O1450" i="3"/>
  <c r="P1450" i="3" s="1"/>
  <c r="N1450" i="3"/>
  <c r="M1450" i="3"/>
  <c r="N1449" i="3"/>
  <c r="M1449" i="3"/>
  <c r="N1448" i="3"/>
  <c r="M1448" i="3"/>
  <c r="O1448" i="3" s="1"/>
  <c r="P1448" i="3" s="1"/>
  <c r="N1447" i="3"/>
  <c r="M1447" i="3"/>
  <c r="O1447" i="3" s="1"/>
  <c r="P1447" i="3" s="1"/>
  <c r="N1446" i="3"/>
  <c r="M1446" i="3"/>
  <c r="O1446" i="3" s="1"/>
  <c r="P1446" i="3" s="1"/>
  <c r="N1445" i="3"/>
  <c r="M1445" i="3"/>
  <c r="N1444" i="3"/>
  <c r="O1444" i="3" s="1"/>
  <c r="P1444" i="3" s="1"/>
  <c r="M1444" i="3"/>
  <c r="N1443" i="3"/>
  <c r="M1443" i="3"/>
  <c r="O1442" i="3"/>
  <c r="P1442" i="3" s="1"/>
  <c r="N1442" i="3"/>
  <c r="M1442" i="3"/>
  <c r="N1441" i="3"/>
  <c r="M1441" i="3"/>
  <c r="N1440" i="3"/>
  <c r="M1440" i="3"/>
  <c r="O1440" i="3" s="1"/>
  <c r="P1440" i="3" s="1"/>
  <c r="N1439" i="3"/>
  <c r="M1439" i="3"/>
  <c r="O1439" i="3" s="1"/>
  <c r="P1439" i="3" s="1"/>
  <c r="N1438" i="3"/>
  <c r="M1438" i="3"/>
  <c r="O1438" i="3" s="1"/>
  <c r="P1438" i="3" s="1"/>
  <c r="N1437" i="3"/>
  <c r="M1437" i="3"/>
  <c r="P1436" i="3"/>
  <c r="O1436" i="3"/>
  <c r="N1436" i="3"/>
  <c r="M1436" i="3"/>
  <c r="P1435" i="3"/>
  <c r="N1435" i="3"/>
  <c r="M1435" i="3"/>
  <c r="O1435" i="3" s="1"/>
  <c r="O1434" i="3"/>
  <c r="P1434" i="3" s="1"/>
  <c r="N1434" i="3"/>
  <c r="M1434" i="3"/>
  <c r="N1433" i="3"/>
  <c r="M1433" i="3"/>
  <c r="N1432" i="3"/>
  <c r="M1432" i="3"/>
  <c r="O1432" i="3" s="1"/>
  <c r="P1432" i="3" s="1"/>
  <c r="N1431" i="3"/>
  <c r="M1431" i="3"/>
  <c r="O1431" i="3" s="1"/>
  <c r="P1431" i="3" s="1"/>
  <c r="N1430" i="3"/>
  <c r="M1430" i="3"/>
  <c r="O1430" i="3" s="1"/>
  <c r="P1430" i="3" s="1"/>
  <c r="N1429" i="3"/>
  <c r="M1429" i="3"/>
  <c r="N1428" i="3"/>
  <c r="O1428" i="3" s="1"/>
  <c r="P1428" i="3" s="1"/>
  <c r="M1428" i="3"/>
  <c r="P1427" i="3"/>
  <c r="O1427" i="3"/>
  <c r="N1427" i="3"/>
  <c r="M1427" i="3"/>
  <c r="N1426" i="3"/>
  <c r="O1426" i="3" s="1"/>
  <c r="P1426" i="3" s="1"/>
  <c r="M1426" i="3"/>
  <c r="P1425" i="3"/>
  <c r="O1425" i="3"/>
  <c r="N1425" i="3"/>
  <c r="M1425" i="3"/>
  <c r="N1424" i="3"/>
  <c r="O1424" i="3" s="1"/>
  <c r="P1424" i="3" s="1"/>
  <c r="M1424" i="3"/>
  <c r="P1423" i="3"/>
  <c r="O1423" i="3"/>
  <c r="N1423" i="3"/>
  <c r="M1423" i="3"/>
  <c r="N1422" i="3"/>
  <c r="O1422" i="3" s="1"/>
  <c r="P1422" i="3" s="1"/>
  <c r="M1422" i="3"/>
  <c r="O1421" i="3"/>
  <c r="P1421" i="3" s="1"/>
  <c r="N1421" i="3"/>
  <c r="M1421" i="3"/>
  <c r="N1420" i="3"/>
  <c r="O1420" i="3" s="1"/>
  <c r="P1420" i="3" s="1"/>
  <c r="M1420" i="3"/>
  <c r="P1419" i="3"/>
  <c r="O1419" i="3"/>
  <c r="N1419" i="3"/>
  <c r="M1419" i="3"/>
  <c r="N1418" i="3"/>
  <c r="O1418" i="3" s="1"/>
  <c r="P1418" i="3" s="1"/>
  <c r="M1418" i="3"/>
  <c r="P1417" i="3"/>
  <c r="O1417" i="3"/>
  <c r="N1417" i="3"/>
  <c r="M1417" i="3"/>
  <c r="N1416" i="3"/>
  <c r="O1416" i="3" s="1"/>
  <c r="P1416" i="3" s="1"/>
  <c r="M1416" i="3"/>
  <c r="O1415" i="3"/>
  <c r="P1415" i="3" s="1"/>
  <c r="N1415" i="3"/>
  <c r="M1415" i="3"/>
  <c r="P1414" i="3"/>
  <c r="N1414" i="3"/>
  <c r="O1414" i="3" s="1"/>
  <c r="M1414" i="3"/>
  <c r="P1413" i="3"/>
  <c r="O1413" i="3"/>
  <c r="N1413" i="3"/>
  <c r="M1413" i="3"/>
  <c r="P1412" i="3"/>
  <c r="N1412" i="3"/>
  <c r="O1412" i="3" s="1"/>
  <c r="M1412" i="3"/>
  <c r="O1411" i="3"/>
  <c r="P1411" i="3" s="1"/>
  <c r="N1411" i="3"/>
  <c r="M1411" i="3"/>
  <c r="N1410" i="3"/>
  <c r="O1410" i="3" s="1"/>
  <c r="P1410" i="3" s="1"/>
  <c r="M1410" i="3"/>
  <c r="O1409" i="3"/>
  <c r="P1409" i="3" s="1"/>
  <c r="N1409" i="3"/>
  <c r="M1409" i="3"/>
  <c r="P1408" i="3"/>
  <c r="N1408" i="3"/>
  <c r="O1408" i="3" s="1"/>
  <c r="M1408" i="3"/>
  <c r="P1407" i="3"/>
  <c r="O1407" i="3"/>
  <c r="N1407" i="3"/>
  <c r="M1407" i="3"/>
  <c r="N1406" i="3"/>
  <c r="O1406" i="3" s="1"/>
  <c r="P1406" i="3" s="1"/>
  <c r="M1406" i="3"/>
  <c r="P1405" i="3"/>
  <c r="O1405" i="3"/>
  <c r="N1405" i="3"/>
  <c r="M1405" i="3"/>
  <c r="P1404" i="3"/>
  <c r="N1404" i="3"/>
  <c r="O1404" i="3" s="1"/>
  <c r="M1404" i="3"/>
  <c r="O1403" i="3"/>
  <c r="P1403" i="3" s="1"/>
  <c r="N1403" i="3"/>
  <c r="M1403" i="3"/>
  <c r="N1402" i="3"/>
  <c r="O1402" i="3" s="1"/>
  <c r="P1402" i="3" s="1"/>
  <c r="M1402" i="3"/>
  <c r="P1401" i="3"/>
  <c r="O1401" i="3"/>
  <c r="N1401" i="3"/>
  <c r="M1401" i="3"/>
  <c r="N1400" i="3"/>
  <c r="O1400" i="3" s="1"/>
  <c r="P1400" i="3" s="1"/>
  <c r="M1400" i="3"/>
  <c r="O1399" i="3"/>
  <c r="P1399" i="3" s="1"/>
  <c r="N1399" i="3"/>
  <c r="M1399" i="3"/>
  <c r="P1398" i="3"/>
  <c r="N1398" i="3"/>
  <c r="O1398" i="3" s="1"/>
  <c r="M1398" i="3"/>
  <c r="P1397" i="3"/>
  <c r="O1397" i="3"/>
  <c r="N1397" i="3"/>
  <c r="M1397" i="3"/>
  <c r="P1396" i="3"/>
  <c r="N1396" i="3"/>
  <c r="O1396" i="3" s="1"/>
  <c r="M1396" i="3"/>
  <c r="O1395" i="3"/>
  <c r="P1395" i="3" s="1"/>
  <c r="N1395" i="3"/>
  <c r="M1395" i="3"/>
  <c r="N1394" i="3"/>
  <c r="O1394" i="3" s="1"/>
  <c r="P1394" i="3" s="1"/>
  <c r="M1394" i="3"/>
  <c r="O1393" i="3"/>
  <c r="P1393" i="3" s="1"/>
  <c r="N1393" i="3"/>
  <c r="M1393" i="3"/>
  <c r="P1392" i="3"/>
  <c r="N1392" i="3"/>
  <c r="O1392" i="3" s="1"/>
  <c r="M1392" i="3"/>
  <c r="P1391" i="3"/>
  <c r="O1391" i="3"/>
  <c r="N1391" i="3"/>
  <c r="M1391" i="3"/>
  <c r="N1390" i="3"/>
  <c r="O1390" i="3" s="1"/>
  <c r="P1390" i="3" s="1"/>
  <c r="M1390" i="3"/>
  <c r="P1389" i="3"/>
  <c r="O1389" i="3"/>
  <c r="N1389" i="3"/>
  <c r="M1389" i="3"/>
  <c r="P1388" i="3"/>
  <c r="N1388" i="3"/>
  <c r="O1388" i="3" s="1"/>
  <c r="M1388" i="3"/>
  <c r="O1387" i="3"/>
  <c r="P1387" i="3" s="1"/>
  <c r="N1387" i="3"/>
  <c r="M1387" i="3"/>
  <c r="N1386" i="3"/>
  <c r="O1386" i="3" s="1"/>
  <c r="P1386" i="3" s="1"/>
  <c r="M1386" i="3"/>
  <c r="P1385" i="3"/>
  <c r="O1385" i="3"/>
  <c r="N1385" i="3"/>
  <c r="M1385" i="3"/>
  <c r="N1384" i="3"/>
  <c r="O1384" i="3" s="1"/>
  <c r="P1384" i="3" s="1"/>
  <c r="M1384" i="3"/>
  <c r="O1383" i="3"/>
  <c r="P1383" i="3" s="1"/>
  <c r="N1383" i="3"/>
  <c r="M1383" i="3"/>
  <c r="P1382" i="3"/>
  <c r="N1382" i="3"/>
  <c r="O1382" i="3" s="1"/>
  <c r="M1382" i="3"/>
  <c r="P1381" i="3"/>
  <c r="O1381" i="3"/>
  <c r="N1381" i="3"/>
  <c r="M1381" i="3"/>
  <c r="P1380" i="3"/>
  <c r="N1380" i="3"/>
  <c r="O1380" i="3" s="1"/>
  <c r="M1380" i="3"/>
  <c r="O1379" i="3"/>
  <c r="P1379" i="3" s="1"/>
  <c r="N1379" i="3"/>
  <c r="M1379" i="3"/>
  <c r="N1378" i="3"/>
  <c r="O1378" i="3" s="1"/>
  <c r="P1378" i="3" s="1"/>
  <c r="M1378" i="3"/>
  <c r="O1377" i="3"/>
  <c r="P1377" i="3" s="1"/>
  <c r="N1377" i="3"/>
  <c r="M1377" i="3"/>
  <c r="P1376" i="3"/>
  <c r="N1376" i="3"/>
  <c r="O1376" i="3" s="1"/>
  <c r="M1376" i="3"/>
  <c r="P1375" i="3"/>
  <c r="O1375" i="3"/>
  <c r="N1375" i="3"/>
  <c r="M1375" i="3"/>
  <c r="N1374" i="3"/>
  <c r="O1374" i="3" s="1"/>
  <c r="P1374" i="3" s="1"/>
  <c r="M1374" i="3"/>
  <c r="P1373" i="3"/>
  <c r="O1373" i="3"/>
  <c r="N1373" i="3"/>
  <c r="M1373" i="3"/>
  <c r="P1372" i="3"/>
  <c r="N1372" i="3"/>
  <c r="O1372" i="3" s="1"/>
  <c r="M1372" i="3"/>
  <c r="O1371" i="3"/>
  <c r="P1371" i="3" s="1"/>
  <c r="N1371" i="3"/>
  <c r="M1371" i="3"/>
  <c r="N1370" i="3"/>
  <c r="O1370" i="3" s="1"/>
  <c r="P1370" i="3" s="1"/>
  <c r="M1370" i="3"/>
  <c r="P1369" i="3"/>
  <c r="O1369" i="3"/>
  <c r="N1369" i="3"/>
  <c r="M1369" i="3"/>
  <c r="N1368" i="3"/>
  <c r="O1368" i="3" s="1"/>
  <c r="P1368" i="3" s="1"/>
  <c r="M1368" i="3"/>
  <c r="O1367" i="3"/>
  <c r="P1367" i="3" s="1"/>
  <c r="N1367" i="3"/>
  <c r="M1367" i="3"/>
  <c r="P1366" i="3"/>
  <c r="N1366" i="3"/>
  <c r="O1366" i="3" s="1"/>
  <c r="M1366" i="3"/>
  <c r="P1365" i="3"/>
  <c r="O1365" i="3"/>
  <c r="N1365" i="3"/>
  <c r="M1365" i="3"/>
  <c r="P1364" i="3"/>
  <c r="N1364" i="3"/>
  <c r="O1364" i="3" s="1"/>
  <c r="M1364" i="3"/>
  <c r="O1363" i="3"/>
  <c r="P1363" i="3" s="1"/>
  <c r="N1363" i="3"/>
  <c r="M1363" i="3"/>
  <c r="N1362" i="3"/>
  <c r="O1362" i="3" s="1"/>
  <c r="P1362" i="3" s="1"/>
  <c r="M1362" i="3"/>
  <c r="O1361" i="3"/>
  <c r="P1361" i="3" s="1"/>
  <c r="N1361" i="3"/>
  <c r="M1361" i="3"/>
  <c r="P1360" i="3"/>
  <c r="N1360" i="3"/>
  <c r="O1360" i="3" s="1"/>
  <c r="M1360" i="3"/>
  <c r="P1359" i="3"/>
  <c r="O1359" i="3"/>
  <c r="N1359" i="3"/>
  <c r="M1359" i="3"/>
  <c r="N1358" i="3"/>
  <c r="O1358" i="3" s="1"/>
  <c r="P1358" i="3" s="1"/>
  <c r="M1358" i="3"/>
  <c r="P1357" i="3"/>
  <c r="O1357" i="3"/>
  <c r="N1357" i="3"/>
  <c r="M1357" i="3"/>
  <c r="P1356" i="3"/>
  <c r="N1356" i="3"/>
  <c r="O1356" i="3" s="1"/>
  <c r="M1356" i="3"/>
  <c r="O1355" i="3"/>
  <c r="P1355" i="3" s="1"/>
  <c r="N1355" i="3"/>
  <c r="M1355" i="3"/>
  <c r="N1354" i="3"/>
  <c r="O1354" i="3" s="1"/>
  <c r="P1354" i="3" s="1"/>
  <c r="M1354" i="3"/>
  <c r="P1353" i="3"/>
  <c r="O1353" i="3"/>
  <c r="N1353" i="3"/>
  <c r="M1353" i="3"/>
  <c r="N1352" i="3"/>
  <c r="O1352" i="3" s="1"/>
  <c r="P1352" i="3" s="1"/>
  <c r="M1352" i="3"/>
  <c r="O1351" i="3"/>
  <c r="P1351" i="3" s="1"/>
  <c r="N1351" i="3"/>
  <c r="M1351" i="3"/>
  <c r="P1350" i="3"/>
  <c r="N1350" i="3"/>
  <c r="O1350" i="3" s="1"/>
  <c r="M1350" i="3"/>
  <c r="P1349" i="3"/>
  <c r="O1349" i="3"/>
  <c r="N1349" i="3"/>
  <c r="M1349" i="3"/>
  <c r="P1348" i="3"/>
  <c r="N1348" i="3"/>
  <c r="O1348" i="3" s="1"/>
  <c r="M1348" i="3"/>
  <c r="O1347" i="3"/>
  <c r="P1347" i="3" s="1"/>
  <c r="N1347" i="3"/>
  <c r="M1347" i="3"/>
  <c r="N1346" i="3"/>
  <c r="O1346" i="3" s="1"/>
  <c r="P1346" i="3" s="1"/>
  <c r="M1346" i="3"/>
  <c r="O1345" i="3"/>
  <c r="P1345" i="3" s="1"/>
  <c r="N1345" i="3"/>
  <c r="M1345" i="3"/>
  <c r="P1344" i="3"/>
  <c r="N1344" i="3"/>
  <c r="O1344" i="3" s="1"/>
  <c r="M1344" i="3"/>
  <c r="P1343" i="3"/>
  <c r="O1343" i="3"/>
  <c r="N1343" i="3"/>
  <c r="M1343" i="3"/>
  <c r="N1342" i="3"/>
  <c r="O1342" i="3" s="1"/>
  <c r="P1342" i="3" s="1"/>
  <c r="M1342" i="3"/>
  <c r="P1341" i="3"/>
  <c r="O1341" i="3"/>
  <c r="N1341" i="3"/>
  <c r="M1341" i="3"/>
  <c r="P1340" i="3"/>
  <c r="N1340" i="3"/>
  <c r="O1340" i="3" s="1"/>
  <c r="M1340" i="3"/>
  <c r="O1339" i="3"/>
  <c r="P1339" i="3" s="1"/>
  <c r="N1339" i="3"/>
  <c r="M1339" i="3"/>
  <c r="N1338" i="3"/>
  <c r="O1338" i="3" s="1"/>
  <c r="P1338" i="3" s="1"/>
  <c r="M1338" i="3"/>
  <c r="P1337" i="3"/>
  <c r="O1337" i="3"/>
  <c r="N1337" i="3"/>
  <c r="M1337" i="3"/>
  <c r="N1336" i="3"/>
  <c r="O1336" i="3" s="1"/>
  <c r="P1336" i="3" s="1"/>
  <c r="M1336" i="3"/>
  <c r="O1335" i="3"/>
  <c r="P1335" i="3" s="1"/>
  <c r="N1335" i="3"/>
  <c r="M1335" i="3"/>
  <c r="P1334" i="3"/>
  <c r="N1334" i="3"/>
  <c r="O1334" i="3" s="1"/>
  <c r="M1334" i="3"/>
  <c r="P1333" i="3"/>
  <c r="O1333" i="3"/>
  <c r="N1333" i="3"/>
  <c r="M1333" i="3"/>
  <c r="P1332" i="3"/>
  <c r="N1332" i="3"/>
  <c r="O1332" i="3" s="1"/>
  <c r="M1332" i="3"/>
  <c r="O1331" i="3"/>
  <c r="P1331" i="3" s="1"/>
  <c r="N1331" i="3"/>
  <c r="M1331" i="3"/>
  <c r="N1330" i="3"/>
  <c r="O1330" i="3" s="1"/>
  <c r="P1330" i="3" s="1"/>
  <c r="M1330" i="3"/>
  <c r="O1329" i="3"/>
  <c r="P1329" i="3" s="1"/>
  <c r="N1329" i="3"/>
  <c r="M1329" i="3"/>
  <c r="P1328" i="3"/>
  <c r="N1328" i="3"/>
  <c r="O1328" i="3" s="1"/>
  <c r="M1328" i="3"/>
  <c r="P1327" i="3"/>
  <c r="O1327" i="3"/>
  <c r="N1327" i="3"/>
  <c r="M1327" i="3"/>
  <c r="N1326" i="3"/>
  <c r="O1326" i="3" s="1"/>
  <c r="P1326" i="3" s="1"/>
  <c r="M1326" i="3"/>
  <c r="P1325" i="3"/>
  <c r="O1325" i="3"/>
  <c r="N1325" i="3"/>
  <c r="M1325" i="3"/>
  <c r="P1324" i="3"/>
  <c r="N1324" i="3"/>
  <c r="O1324" i="3" s="1"/>
  <c r="M1324" i="3"/>
  <c r="O1323" i="3"/>
  <c r="P1323" i="3" s="1"/>
  <c r="N1323" i="3"/>
  <c r="M1323" i="3"/>
  <c r="N1322" i="3"/>
  <c r="O1322" i="3" s="1"/>
  <c r="P1322" i="3" s="1"/>
  <c r="M1322" i="3"/>
  <c r="P1321" i="3"/>
  <c r="O1321" i="3"/>
  <c r="N1321" i="3"/>
  <c r="M1321" i="3"/>
  <c r="N1320" i="3"/>
  <c r="O1320" i="3" s="1"/>
  <c r="P1320" i="3" s="1"/>
  <c r="M1320" i="3"/>
  <c r="O1319" i="3"/>
  <c r="P1319" i="3" s="1"/>
  <c r="N1319" i="3"/>
  <c r="M1319" i="3"/>
  <c r="P1318" i="3"/>
  <c r="N1318" i="3"/>
  <c r="O1318" i="3" s="1"/>
  <c r="M1318" i="3"/>
  <c r="P1317" i="3"/>
  <c r="O1317" i="3"/>
  <c r="N1317" i="3"/>
  <c r="M1317" i="3"/>
  <c r="P1316" i="3"/>
  <c r="N1316" i="3"/>
  <c r="O1316" i="3" s="1"/>
  <c r="M1316" i="3"/>
  <c r="O1315" i="3"/>
  <c r="P1315" i="3" s="1"/>
  <c r="N1315" i="3"/>
  <c r="M1315" i="3"/>
  <c r="N1314" i="3"/>
  <c r="O1314" i="3" s="1"/>
  <c r="P1314" i="3" s="1"/>
  <c r="M1314" i="3"/>
  <c r="O1313" i="3"/>
  <c r="P1313" i="3" s="1"/>
  <c r="N1313" i="3"/>
  <c r="M1313" i="3"/>
  <c r="P1312" i="3"/>
  <c r="N1312" i="3"/>
  <c r="O1312" i="3" s="1"/>
  <c r="M1312" i="3"/>
  <c r="P1311" i="3"/>
  <c r="O1311" i="3"/>
  <c r="N1311" i="3"/>
  <c r="M1311" i="3"/>
  <c r="N1310" i="3"/>
  <c r="O1310" i="3" s="1"/>
  <c r="P1310" i="3" s="1"/>
  <c r="M1310" i="3"/>
  <c r="P1309" i="3"/>
  <c r="O1309" i="3"/>
  <c r="N1309" i="3"/>
  <c r="M1309" i="3"/>
  <c r="P1308" i="3"/>
  <c r="N1308" i="3"/>
  <c r="O1308" i="3" s="1"/>
  <c r="M1308" i="3"/>
  <c r="O1307" i="3"/>
  <c r="P1307" i="3" s="1"/>
  <c r="N1307" i="3"/>
  <c r="M1307" i="3"/>
  <c r="N1306" i="3"/>
  <c r="O1306" i="3" s="1"/>
  <c r="P1306" i="3" s="1"/>
  <c r="M1306" i="3"/>
  <c r="P1305" i="3"/>
  <c r="O1305" i="3"/>
  <c r="N1305" i="3"/>
  <c r="M1305" i="3"/>
  <c r="N1304" i="3"/>
  <c r="O1304" i="3" s="1"/>
  <c r="P1304" i="3" s="1"/>
  <c r="M1304" i="3"/>
  <c r="O1303" i="3"/>
  <c r="P1303" i="3" s="1"/>
  <c r="N1303" i="3"/>
  <c r="M1303" i="3"/>
  <c r="P1302" i="3"/>
  <c r="N1302" i="3"/>
  <c r="O1302" i="3" s="1"/>
  <c r="M1302" i="3"/>
  <c r="P1301" i="3"/>
  <c r="O1301" i="3"/>
  <c r="N1301" i="3"/>
  <c r="M1301" i="3"/>
  <c r="P1300" i="3"/>
  <c r="N1300" i="3"/>
  <c r="O1300" i="3" s="1"/>
  <c r="M1300" i="3"/>
  <c r="O1299" i="3"/>
  <c r="P1299" i="3" s="1"/>
  <c r="N1299" i="3"/>
  <c r="M1299" i="3"/>
  <c r="N1298" i="3"/>
  <c r="O1298" i="3" s="1"/>
  <c r="P1298" i="3" s="1"/>
  <c r="M1298" i="3"/>
  <c r="O1297" i="3"/>
  <c r="P1297" i="3" s="1"/>
  <c r="N1297" i="3"/>
  <c r="M1297" i="3"/>
  <c r="P1296" i="3"/>
  <c r="N1296" i="3"/>
  <c r="O1296" i="3" s="1"/>
  <c r="M1296" i="3"/>
  <c r="P1295" i="3"/>
  <c r="O1295" i="3"/>
  <c r="N1295" i="3"/>
  <c r="M1295" i="3"/>
  <c r="N1294" i="3"/>
  <c r="O1294" i="3" s="1"/>
  <c r="P1294" i="3" s="1"/>
  <c r="M1294" i="3"/>
  <c r="P1293" i="3"/>
  <c r="O1293" i="3"/>
  <c r="N1293" i="3"/>
  <c r="M1293" i="3"/>
  <c r="P1292" i="3"/>
  <c r="N1292" i="3"/>
  <c r="O1292" i="3" s="1"/>
  <c r="M1292" i="3"/>
  <c r="O1291" i="3"/>
  <c r="P1291" i="3" s="1"/>
  <c r="N1291" i="3"/>
  <c r="M1291" i="3"/>
  <c r="N1290" i="3"/>
  <c r="O1290" i="3" s="1"/>
  <c r="P1290" i="3" s="1"/>
  <c r="M1290" i="3"/>
  <c r="P1289" i="3"/>
  <c r="O1289" i="3"/>
  <c r="N1289" i="3"/>
  <c r="M1289" i="3"/>
  <c r="N1288" i="3"/>
  <c r="O1288" i="3" s="1"/>
  <c r="P1288" i="3" s="1"/>
  <c r="M1288" i="3"/>
  <c r="O1287" i="3"/>
  <c r="P1287" i="3" s="1"/>
  <c r="N1287" i="3"/>
  <c r="M1287" i="3"/>
  <c r="P1286" i="3"/>
  <c r="N1286" i="3"/>
  <c r="O1286" i="3" s="1"/>
  <c r="M1286" i="3"/>
  <c r="P1285" i="3"/>
  <c r="O1285" i="3"/>
  <c r="N1285" i="3"/>
  <c r="M1285" i="3"/>
  <c r="P1284" i="3"/>
  <c r="N1284" i="3"/>
  <c r="O1284" i="3" s="1"/>
  <c r="M1284" i="3"/>
  <c r="O1283" i="3"/>
  <c r="P1283" i="3" s="1"/>
  <c r="N1283" i="3"/>
  <c r="M1283" i="3"/>
  <c r="N1282" i="3"/>
  <c r="O1282" i="3" s="1"/>
  <c r="P1282" i="3" s="1"/>
  <c r="M1282" i="3"/>
  <c r="O1281" i="3"/>
  <c r="P1281" i="3" s="1"/>
  <c r="N1281" i="3"/>
  <c r="M1281" i="3"/>
  <c r="P1280" i="3"/>
  <c r="N1280" i="3"/>
  <c r="O1280" i="3" s="1"/>
  <c r="M1280" i="3"/>
  <c r="P1279" i="3"/>
  <c r="O1279" i="3"/>
  <c r="N1279" i="3"/>
  <c r="M1279" i="3"/>
  <c r="N1278" i="3"/>
  <c r="O1278" i="3" s="1"/>
  <c r="P1278" i="3" s="1"/>
  <c r="M1278" i="3"/>
  <c r="P1277" i="3"/>
  <c r="O1277" i="3"/>
  <c r="N1277" i="3"/>
  <c r="M1277" i="3"/>
  <c r="P1276" i="3"/>
  <c r="N1276" i="3"/>
  <c r="O1276" i="3" s="1"/>
  <c r="M1276" i="3"/>
  <c r="O1275" i="3"/>
  <c r="P1275" i="3" s="1"/>
  <c r="N1275" i="3"/>
  <c r="M1275" i="3"/>
  <c r="N1274" i="3"/>
  <c r="O1274" i="3" s="1"/>
  <c r="P1274" i="3" s="1"/>
  <c r="M1274" i="3"/>
  <c r="P1273" i="3"/>
  <c r="O1273" i="3"/>
  <c r="N1273" i="3"/>
  <c r="M1273" i="3"/>
  <c r="N1272" i="3"/>
  <c r="O1272" i="3" s="1"/>
  <c r="P1272" i="3" s="1"/>
  <c r="M1272" i="3"/>
  <c r="O1271" i="3"/>
  <c r="P1271" i="3" s="1"/>
  <c r="N1271" i="3"/>
  <c r="M1271" i="3"/>
  <c r="P1270" i="3"/>
  <c r="N1270" i="3"/>
  <c r="O1270" i="3" s="1"/>
  <c r="M1270" i="3"/>
  <c r="P1269" i="3"/>
  <c r="O1269" i="3"/>
  <c r="N1269" i="3"/>
  <c r="M1269" i="3"/>
  <c r="P1268" i="3"/>
  <c r="N1268" i="3"/>
  <c r="O1268" i="3" s="1"/>
  <c r="M1268" i="3"/>
  <c r="O1267" i="3"/>
  <c r="P1267" i="3" s="1"/>
  <c r="N1267" i="3"/>
  <c r="M1267" i="3"/>
  <c r="N1266" i="3"/>
  <c r="O1266" i="3" s="1"/>
  <c r="P1266" i="3" s="1"/>
  <c r="M1266" i="3"/>
  <c r="O1265" i="3"/>
  <c r="P1265" i="3" s="1"/>
  <c r="N1265" i="3"/>
  <c r="M1265" i="3"/>
  <c r="P1264" i="3"/>
  <c r="N1264" i="3"/>
  <c r="O1264" i="3" s="1"/>
  <c r="M1264" i="3"/>
  <c r="P1263" i="3"/>
  <c r="O1263" i="3"/>
  <c r="N1263" i="3"/>
  <c r="M1263" i="3"/>
  <c r="N1262" i="3"/>
  <c r="O1262" i="3" s="1"/>
  <c r="P1262" i="3" s="1"/>
  <c r="M1262" i="3"/>
  <c r="P1261" i="3"/>
  <c r="O1261" i="3"/>
  <c r="N1261" i="3"/>
  <c r="M1261" i="3"/>
  <c r="P1260" i="3"/>
  <c r="N1260" i="3"/>
  <c r="O1260" i="3" s="1"/>
  <c r="M1260" i="3"/>
  <c r="O1259" i="3"/>
  <c r="P1259" i="3" s="1"/>
  <c r="N1259" i="3"/>
  <c r="M1259" i="3"/>
  <c r="N1258" i="3"/>
  <c r="O1258" i="3" s="1"/>
  <c r="P1258" i="3" s="1"/>
  <c r="M1258" i="3"/>
  <c r="P1257" i="3"/>
  <c r="O1257" i="3"/>
  <c r="N1257" i="3"/>
  <c r="M1257" i="3"/>
  <c r="N1256" i="3"/>
  <c r="O1256" i="3" s="1"/>
  <c r="P1256" i="3" s="1"/>
  <c r="M1256" i="3"/>
  <c r="O1255" i="3"/>
  <c r="P1255" i="3" s="1"/>
  <c r="N1255" i="3"/>
  <c r="M1255" i="3"/>
  <c r="P1254" i="3"/>
  <c r="N1254" i="3"/>
  <c r="O1254" i="3" s="1"/>
  <c r="M1254" i="3"/>
  <c r="P1253" i="3"/>
  <c r="O1253" i="3"/>
  <c r="N1253" i="3"/>
  <c r="M1253" i="3"/>
  <c r="P1252" i="3"/>
  <c r="N1252" i="3"/>
  <c r="O1252" i="3" s="1"/>
  <c r="M1252" i="3"/>
  <c r="O1251" i="3"/>
  <c r="P1251" i="3" s="1"/>
  <c r="N1251" i="3"/>
  <c r="M1251" i="3"/>
  <c r="N1250" i="3"/>
  <c r="O1250" i="3" s="1"/>
  <c r="P1250" i="3" s="1"/>
  <c r="M1250" i="3"/>
  <c r="O1249" i="3"/>
  <c r="P1249" i="3" s="1"/>
  <c r="N1249" i="3"/>
  <c r="M1249" i="3"/>
  <c r="P1248" i="3"/>
  <c r="N1248" i="3"/>
  <c r="O1248" i="3" s="1"/>
  <c r="M1248" i="3"/>
  <c r="P1247" i="3"/>
  <c r="O1247" i="3"/>
  <c r="N1247" i="3"/>
  <c r="M1247" i="3"/>
  <c r="N1246" i="3"/>
  <c r="O1246" i="3" s="1"/>
  <c r="P1246" i="3" s="1"/>
  <c r="M1246" i="3"/>
  <c r="P1245" i="3"/>
  <c r="O1245" i="3"/>
  <c r="N1245" i="3"/>
  <c r="M1245" i="3"/>
  <c r="P1244" i="3"/>
  <c r="N1244" i="3"/>
  <c r="O1244" i="3" s="1"/>
  <c r="M1244" i="3"/>
  <c r="O1243" i="3"/>
  <c r="P1243" i="3" s="1"/>
  <c r="N1243" i="3"/>
  <c r="M1243" i="3"/>
  <c r="N1242" i="3"/>
  <c r="O1242" i="3" s="1"/>
  <c r="P1242" i="3" s="1"/>
  <c r="M1242" i="3"/>
  <c r="P1241" i="3"/>
  <c r="O1241" i="3"/>
  <c r="N1241" i="3"/>
  <c r="M1241" i="3"/>
  <c r="N1240" i="3"/>
  <c r="O1240" i="3" s="1"/>
  <c r="P1240" i="3" s="1"/>
  <c r="M1240" i="3"/>
  <c r="O1239" i="3"/>
  <c r="P1239" i="3" s="1"/>
  <c r="N1239" i="3"/>
  <c r="M1239" i="3"/>
  <c r="N1238" i="3"/>
  <c r="O1238" i="3" s="1"/>
  <c r="P1238" i="3" s="1"/>
  <c r="M1238" i="3"/>
  <c r="O1237" i="3"/>
  <c r="P1237" i="3" s="1"/>
  <c r="N1237" i="3"/>
  <c r="M1237" i="3"/>
  <c r="N1236" i="3"/>
  <c r="O1236" i="3" s="1"/>
  <c r="P1236" i="3" s="1"/>
  <c r="M1236" i="3"/>
  <c r="O1235" i="3"/>
  <c r="P1235" i="3" s="1"/>
  <c r="N1235" i="3"/>
  <c r="M1235" i="3"/>
  <c r="N1234" i="3"/>
  <c r="O1234" i="3" s="1"/>
  <c r="P1234" i="3" s="1"/>
  <c r="M1234" i="3"/>
  <c r="O1233" i="3"/>
  <c r="P1233" i="3" s="1"/>
  <c r="N1233" i="3"/>
  <c r="M1233" i="3"/>
  <c r="N1232" i="3"/>
  <c r="O1232" i="3" s="1"/>
  <c r="P1232" i="3" s="1"/>
  <c r="M1232" i="3"/>
  <c r="O1231" i="3"/>
  <c r="P1231" i="3" s="1"/>
  <c r="N1231" i="3"/>
  <c r="M1231" i="3"/>
  <c r="N1230" i="3"/>
  <c r="O1230" i="3" s="1"/>
  <c r="P1230" i="3" s="1"/>
  <c r="M1230" i="3"/>
  <c r="O1229" i="3"/>
  <c r="P1229" i="3" s="1"/>
  <c r="N1229" i="3"/>
  <c r="M1229" i="3"/>
  <c r="N1228" i="3"/>
  <c r="O1228" i="3" s="1"/>
  <c r="P1228" i="3" s="1"/>
  <c r="M1228" i="3"/>
  <c r="O1227" i="3"/>
  <c r="P1227" i="3" s="1"/>
  <c r="N1227" i="3"/>
  <c r="M1227" i="3"/>
  <c r="N1226" i="3"/>
  <c r="O1226" i="3" s="1"/>
  <c r="P1226" i="3" s="1"/>
  <c r="M1226" i="3"/>
  <c r="O1225" i="3"/>
  <c r="P1225" i="3" s="1"/>
  <c r="N1225" i="3"/>
  <c r="M1225" i="3"/>
  <c r="N1224" i="3"/>
  <c r="O1224" i="3" s="1"/>
  <c r="P1224" i="3" s="1"/>
  <c r="M1224" i="3"/>
  <c r="O1223" i="3"/>
  <c r="P1223" i="3" s="1"/>
  <c r="N1223" i="3"/>
  <c r="M1223" i="3"/>
  <c r="N1222" i="3"/>
  <c r="O1222" i="3" s="1"/>
  <c r="P1222" i="3" s="1"/>
  <c r="M1222" i="3"/>
  <c r="O1221" i="3"/>
  <c r="P1221" i="3" s="1"/>
  <c r="N1221" i="3"/>
  <c r="M1221" i="3"/>
  <c r="N1220" i="3"/>
  <c r="O1220" i="3" s="1"/>
  <c r="P1220" i="3" s="1"/>
  <c r="M1220" i="3"/>
  <c r="O1219" i="3"/>
  <c r="P1219" i="3" s="1"/>
  <c r="N1219" i="3"/>
  <c r="M1219" i="3"/>
  <c r="N1218" i="3"/>
  <c r="O1218" i="3" s="1"/>
  <c r="P1218" i="3" s="1"/>
  <c r="M1218" i="3"/>
  <c r="O1217" i="3"/>
  <c r="P1217" i="3" s="1"/>
  <c r="N1217" i="3"/>
  <c r="M1217" i="3"/>
  <c r="N1216" i="3"/>
  <c r="O1216" i="3" s="1"/>
  <c r="P1216" i="3" s="1"/>
  <c r="M1216" i="3"/>
  <c r="O1215" i="3"/>
  <c r="P1215" i="3" s="1"/>
  <c r="N1215" i="3"/>
  <c r="M1215" i="3"/>
  <c r="N1214" i="3"/>
  <c r="O1214" i="3" s="1"/>
  <c r="P1214" i="3" s="1"/>
  <c r="M1214" i="3"/>
  <c r="O1213" i="3"/>
  <c r="P1213" i="3" s="1"/>
  <c r="N1213" i="3"/>
  <c r="M1213" i="3"/>
  <c r="N1212" i="3"/>
  <c r="O1212" i="3" s="1"/>
  <c r="P1212" i="3" s="1"/>
  <c r="M1212" i="3"/>
  <c r="O1211" i="3"/>
  <c r="P1211" i="3" s="1"/>
  <c r="N1211" i="3"/>
  <c r="M1211" i="3"/>
  <c r="N1210" i="3"/>
  <c r="O1210" i="3" s="1"/>
  <c r="P1210" i="3" s="1"/>
  <c r="M1210" i="3"/>
  <c r="O1209" i="3"/>
  <c r="P1209" i="3" s="1"/>
  <c r="N1209" i="3"/>
  <c r="M1209" i="3"/>
  <c r="N1208" i="3"/>
  <c r="O1208" i="3" s="1"/>
  <c r="P1208" i="3" s="1"/>
  <c r="M1208" i="3"/>
  <c r="O1207" i="3"/>
  <c r="P1207" i="3" s="1"/>
  <c r="N1207" i="3"/>
  <c r="M1207" i="3"/>
  <c r="N1206" i="3"/>
  <c r="O1206" i="3" s="1"/>
  <c r="P1206" i="3" s="1"/>
  <c r="M1206" i="3"/>
  <c r="O1205" i="3"/>
  <c r="P1205" i="3" s="1"/>
  <c r="N1205" i="3"/>
  <c r="M1205" i="3"/>
  <c r="N1204" i="3"/>
  <c r="O1204" i="3" s="1"/>
  <c r="P1204" i="3" s="1"/>
  <c r="M1204" i="3"/>
  <c r="O1203" i="3"/>
  <c r="P1203" i="3" s="1"/>
  <c r="N1203" i="3"/>
  <c r="M1203" i="3"/>
  <c r="N1202" i="3"/>
  <c r="O1202" i="3" s="1"/>
  <c r="P1202" i="3" s="1"/>
  <c r="M1202" i="3"/>
  <c r="O1201" i="3"/>
  <c r="P1201" i="3" s="1"/>
  <c r="N1201" i="3"/>
  <c r="M1201" i="3"/>
  <c r="N1200" i="3"/>
  <c r="O1200" i="3" s="1"/>
  <c r="P1200" i="3" s="1"/>
  <c r="M1200" i="3"/>
  <c r="O1199" i="3"/>
  <c r="P1199" i="3" s="1"/>
  <c r="N1199" i="3"/>
  <c r="M1199" i="3"/>
  <c r="N1198" i="3"/>
  <c r="O1198" i="3" s="1"/>
  <c r="P1198" i="3" s="1"/>
  <c r="M1198" i="3"/>
  <c r="O1197" i="3"/>
  <c r="P1197" i="3" s="1"/>
  <c r="N1197" i="3"/>
  <c r="M1197" i="3"/>
  <c r="N1196" i="3"/>
  <c r="O1196" i="3" s="1"/>
  <c r="P1196" i="3" s="1"/>
  <c r="M1196" i="3"/>
  <c r="O1195" i="3"/>
  <c r="P1195" i="3" s="1"/>
  <c r="N1195" i="3"/>
  <c r="M1195" i="3"/>
  <c r="N1194" i="3"/>
  <c r="O1194" i="3" s="1"/>
  <c r="P1194" i="3" s="1"/>
  <c r="M1194" i="3"/>
  <c r="O1193" i="3"/>
  <c r="P1193" i="3" s="1"/>
  <c r="N1193" i="3"/>
  <c r="M1193" i="3"/>
  <c r="N1192" i="3"/>
  <c r="O1192" i="3" s="1"/>
  <c r="P1192" i="3" s="1"/>
  <c r="M1192" i="3"/>
  <c r="O1191" i="3"/>
  <c r="P1191" i="3" s="1"/>
  <c r="N1191" i="3"/>
  <c r="M1191" i="3"/>
  <c r="N1190" i="3"/>
  <c r="O1190" i="3" s="1"/>
  <c r="P1190" i="3" s="1"/>
  <c r="M1190" i="3"/>
  <c r="O1189" i="3"/>
  <c r="P1189" i="3" s="1"/>
  <c r="N1189" i="3"/>
  <c r="M1189" i="3"/>
  <c r="N1188" i="3"/>
  <c r="O1188" i="3" s="1"/>
  <c r="P1188" i="3" s="1"/>
  <c r="M1188" i="3"/>
  <c r="O1187" i="3"/>
  <c r="P1187" i="3" s="1"/>
  <c r="N1187" i="3"/>
  <c r="M1187" i="3"/>
  <c r="N1186" i="3"/>
  <c r="O1186" i="3" s="1"/>
  <c r="P1186" i="3" s="1"/>
  <c r="M1186" i="3"/>
  <c r="O1185" i="3"/>
  <c r="P1185" i="3" s="1"/>
  <c r="N1185" i="3"/>
  <c r="M1185" i="3"/>
  <c r="N1184" i="3"/>
  <c r="O1184" i="3" s="1"/>
  <c r="P1184" i="3" s="1"/>
  <c r="M1184" i="3"/>
  <c r="O1183" i="3"/>
  <c r="P1183" i="3" s="1"/>
  <c r="N1183" i="3"/>
  <c r="M1183" i="3"/>
  <c r="N1182" i="3"/>
  <c r="O1182" i="3" s="1"/>
  <c r="P1182" i="3" s="1"/>
  <c r="M1182" i="3"/>
  <c r="O1181" i="3"/>
  <c r="P1181" i="3" s="1"/>
  <c r="N1181" i="3"/>
  <c r="M1181" i="3"/>
  <c r="N1180" i="3"/>
  <c r="O1180" i="3" s="1"/>
  <c r="P1180" i="3" s="1"/>
  <c r="M1180" i="3"/>
  <c r="O1179" i="3"/>
  <c r="P1179" i="3" s="1"/>
  <c r="N1179" i="3"/>
  <c r="M1179" i="3"/>
  <c r="N1178" i="3"/>
  <c r="O1178" i="3" s="1"/>
  <c r="P1178" i="3" s="1"/>
  <c r="M1178" i="3"/>
  <c r="O1177" i="3"/>
  <c r="P1177" i="3" s="1"/>
  <c r="N1177" i="3"/>
  <c r="M1177" i="3"/>
  <c r="N1176" i="3"/>
  <c r="O1176" i="3" s="1"/>
  <c r="P1176" i="3" s="1"/>
  <c r="M1176" i="3"/>
  <c r="O1175" i="3"/>
  <c r="P1175" i="3" s="1"/>
  <c r="N1175" i="3"/>
  <c r="M1175" i="3"/>
  <c r="N1174" i="3"/>
  <c r="O1174" i="3" s="1"/>
  <c r="P1174" i="3" s="1"/>
  <c r="M1174" i="3"/>
  <c r="O1173" i="3"/>
  <c r="P1173" i="3" s="1"/>
  <c r="N1173" i="3"/>
  <c r="M1173" i="3"/>
  <c r="N1172" i="3"/>
  <c r="O1172" i="3" s="1"/>
  <c r="P1172" i="3" s="1"/>
  <c r="M1172" i="3"/>
  <c r="O1171" i="3"/>
  <c r="P1171" i="3" s="1"/>
  <c r="N1171" i="3"/>
  <c r="M1171" i="3"/>
  <c r="N1170" i="3"/>
  <c r="O1170" i="3" s="1"/>
  <c r="P1170" i="3" s="1"/>
  <c r="M1170" i="3"/>
  <c r="O1169" i="3"/>
  <c r="P1169" i="3" s="1"/>
  <c r="N1169" i="3"/>
  <c r="M1169" i="3"/>
  <c r="N1168" i="3"/>
  <c r="O1168" i="3" s="1"/>
  <c r="P1168" i="3" s="1"/>
  <c r="M1168" i="3"/>
  <c r="O1167" i="3"/>
  <c r="P1167" i="3" s="1"/>
  <c r="N1167" i="3"/>
  <c r="M1167" i="3"/>
  <c r="N1166" i="3"/>
  <c r="O1166" i="3" s="1"/>
  <c r="P1166" i="3" s="1"/>
  <c r="M1166" i="3"/>
  <c r="O1165" i="3"/>
  <c r="P1165" i="3" s="1"/>
  <c r="N1165" i="3"/>
  <c r="M1165" i="3"/>
  <c r="N1164" i="3"/>
  <c r="M1164" i="3"/>
  <c r="O1164" i="3" s="1"/>
  <c r="P1164" i="3" s="1"/>
  <c r="O1163" i="3"/>
  <c r="P1163" i="3" s="1"/>
  <c r="N1163" i="3"/>
  <c r="M1163" i="3"/>
  <c r="N1162" i="3"/>
  <c r="M1162" i="3"/>
  <c r="O1162" i="3" s="1"/>
  <c r="P1162" i="3" s="1"/>
  <c r="O1161" i="3"/>
  <c r="P1161" i="3" s="1"/>
  <c r="N1161" i="3"/>
  <c r="M1161" i="3"/>
  <c r="N1160" i="3"/>
  <c r="M1160" i="3"/>
  <c r="O1160" i="3" s="1"/>
  <c r="P1160" i="3" s="1"/>
  <c r="O1159" i="3"/>
  <c r="P1159" i="3" s="1"/>
  <c r="N1159" i="3"/>
  <c r="M1159" i="3"/>
  <c r="N1158" i="3"/>
  <c r="M1158" i="3"/>
  <c r="O1158" i="3" s="1"/>
  <c r="P1158" i="3" s="1"/>
  <c r="O1157" i="3"/>
  <c r="P1157" i="3" s="1"/>
  <c r="N1157" i="3"/>
  <c r="M1157" i="3"/>
  <c r="N1156" i="3"/>
  <c r="M1156" i="3"/>
  <c r="O1156" i="3" s="1"/>
  <c r="P1156" i="3" s="1"/>
  <c r="O1155" i="3"/>
  <c r="P1155" i="3" s="1"/>
  <c r="N1155" i="3"/>
  <c r="M1155" i="3"/>
  <c r="N1154" i="3"/>
  <c r="M1154" i="3"/>
  <c r="O1154" i="3" s="1"/>
  <c r="P1154" i="3" s="1"/>
  <c r="O1153" i="3"/>
  <c r="P1153" i="3" s="1"/>
  <c r="N1153" i="3"/>
  <c r="M1153" i="3"/>
  <c r="N1152" i="3"/>
  <c r="M1152" i="3"/>
  <c r="O1152" i="3" s="1"/>
  <c r="P1152" i="3" s="1"/>
  <c r="O1151" i="3"/>
  <c r="P1151" i="3" s="1"/>
  <c r="N1151" i="3"/>
  <c r="M1151" i="3"/>
  <c r="N1150" i="3"/>
  <c r="M1150" i="3"/>
  <c r="O1150" i="3" s="1"/>
  <c r="P1150" i="3" s="1"/>
  <c r="O1149" i="3"/>
  <c r="P1149" i="3" s="1"/>
  <c r="N1149" i="3"/>
  <c r="M1149" i="3"/>
  <c r="N1148" i="3"/>
  <c r="M1148" i="3"/>
  <c r="O1148" i="3" s="1"/>
  <c r="P1148" i="3" s="1"/>
  <c r="O1147" i="3"/>
  <c r="P1147" i="3" s="1"/>
  <c r="N1147" i="3"/>
  <c r="M1147" i="3"/>
  <c r="N1146" i="3"/>
  <c r="M1146" i="3"/>
  <c r="O1146" i="3" s="1"/>
  <c r="P1146" i="3" s="1"/>
  <c r="O1145" i="3"/>
  <c r="P1145" i="3" s="1"/>
  <c r="N1145" i="3"/>
  <c r="M1145" i="3"/>
  <c r="N1144" i="3"/>
  <c r="M1144" i="3"/>
  <c r="O1144" i="3" s="1"/>
  <c r="P1144" i="3" s="1"/>
  <c r="O1143" i="3"/>
  <c r="P1143" i="3" s="1"/>
  <c r="N1143" i="3"/>
  <c r="M1143" i="3"/>
  <c r="N1142" i="3"/>
  <c r="M1142" i="3"/>
  <c r="O1142" i="3" s="1"/>
  <c r="P1142" i="3" s="1"/>
  <c r="O1141" i="3"/>
  <c r="P1141" i="3" s="1"/>
  <c r="N1141" i="3"/>
  <c r="M1141" i="3"/>
  <c r="N1140" i="3"/>
  <c r="M1140" i="3"/>
  <c r="O1140" i="3" s="1"/>
  <c r="P1140" i="3" s="1"/>
  <c r="O1139" i="3"/>
  <c r="P1139" i="3" s="1"/>
  <c r="N1139" i="3"/>
  <c r="M1139" i="3"/>
  <c r="N1138" i="3"/>
  <c r="M1138" i="3"/>
  <c r="O1138" i="3" s="1"/>
  <c r="P1138" i="3" s="1"/>
  <c r="O1137" i="3"/>
  <c r="P1137" i="3" s="1"/>
  <c r="N1137" i="3"/>
  <c r="M1137" i="3"/>
  <c r="N1136" i="3"/>
  <c r="M1136" i="3"/>
  <c r="O1136" i="3" s="1"/>
  <c r="P1136" i="3" s="1"/>
  <c r="O1135" i="3"/>
  <c r="P1135" i="3" s="1"/>
  <c r="N1135" i="3"/>
  <c r="M1135" i="3"/>
  <c r="N1134" i="3"/>
  <c r="M1134" i="3"/>
  <c r="O1134" i="3" s="1"/>
  <c r="P1134" i="3" s="1"/>
  <c r="O1133" i="3"/>
  <c r="P1133" i="3" s="1"/>
  <c r="N1133" i="3"/>
  <c r="M1133" i="3"/>
  <c r="N1132" i="3"/>
  <c r="M1132" i="3"/>
  <c r="O1132" i="3" s="1"/>
  <c r="P1132" i="3" s="1"/>
  <c r="O1131" i="3"/>
  <c r="P1131" i="3" s="1"/>
  <c r="N1131" i="3"/>
  <c r="M1131" i="3"/>
  <c r="N1130" i="3"/>
  <c r="M1130" i="3"/>
  <c r="O1130" i="3" s="1"/>
  <c r="P1130" i="3" s="1"/>
  <c r="O1129" i="3"/>
  <c r="P1129" i="3" s="1"/>
  <c r="N1129" i="3"/>
  <c r="M1129" i="3"/>
  <c r="N1128" i="3"/>
  <c r="M1128" i="3"/>
  <c r="O1128" i="3" s="1"/>
  <c r="P1128" i="3" s="1"/>
  <c r="O1127" i="3"/>
  <c r="P1127" i="3" s="1"/>
  <c r="N1127" i="3"/>
  <c r="M1127" i="3"/>
  <c r="N1126" i="3"/>
  <c r="M1126" i="3"/>
  <c r="O1126" i="3" s="1"/>
  <c r="P1126" i="3" s="1"/>
  <c r="O1125" i="3"/>
  <c r="P1125" i="3" s="1"/>
  <c r="N1125" i="3"/>
  <c r="M1125" i="3"/>
  <c r="N1124" i="3"/>
  <c r="M1124" i="3"/>
  <c r="O1124" i="3" s="1"/>
  <c r="P1124" i="3" s="1"/>
  <c r="O1123" i="3"/>
  <c r="P1123" i="3" s="1"/>
  <c r="N1123" i="3"/>
  <c r="M1123" i="3"/>
  <c r="N1122" i="3"/>
  <c r="M1122" i="3"/>
  <c r="O1122" i="3" s="1"/>
  <c r="P1122" i="3" s="1"/>
  <c r="O1121" i="3"/>
  <c r="P1121" i="3" s="1"/>
  <c r="N1121" i="3"/>
  <c r="M1121" i="3"/>
  <c r="N1120" i="3"/>
  <c r="M1120" i="3"/>
  <c r="O1120" i="3" s="1"/>
  <c r="P1120" i="3" s="1"/>
  <c r="O1119" i="3"/>
  <c r="P1119" i="3" s="1"/>
  <c r="N1119" i="3"/>
  <c r="M1119" i="3"/>
  <c r="N1118" i="3"/>
  <c r="M1118" i="3"/>
  <c r="O1118" i="3" s="1"/>
  <c r="P1118" i="3" s="1"/>
  <c r="O1117" i="3"/>
  <c r="P1117" i="3" s="1"/>
  <c r="N1117" i="3"/>
  <c r="M1117" i="3"/>
  <c r="N1116" i="3"/>
  <c r="M1116" i="3"/>
  <c r="O1116" i="3" s="1"/>
  <c r="P1116" i="3" s="1"/>
  <c r="O1115" i="3"/>
  <c r="P1115" i="3" s="1"/>
  <c r="N1115" i="3"/>
  <c r="M1115" i="3"/>
  <c r="N1114" i="3"/>
  <c r="M1114" i="3"/>
  <c r="O1114" i="3" s="1"/>
  <c r="P1114" i="3" s="1"/>
  <c r="O1113" i="3"/>
  <c r="P1113" i="3" s="1"/>
  <c r="N1113" i="3"/>
  <c r="M1113" i="3"/>
  <c r="N1112" i="3"/>
  <c r="M1112" i="3"/>
  <c r="O1112" i="3" s="1"/>
  <c r="P1112" i="3" s="1"/>
  <c r="O1111" i="3"/>
  <c r="P1111" i="3" s="1"/>
  <c r="N1111" i="3"/>
  <c r="M1111" i="3"/>
  <c r="N1110" i="3"/>
  <c r="M1110" i="3"/>
  <c r="O1110" i="3" s="1"/>
  <c r="P1110" i="3" s="1"/>
  <c r="O1109" i="3"/>
  <c r="P1109" i="3" s="1"/>
  <c r="N1109" i="3"/>
  <c r="M1109" i="3"/>
  <c r="N1108" i="3"/>
  <c r="M1108" i="3"/>
  <c r="O1108" i="3" s="1"/>
  <c r="P1108" i="3" s="1"/>
  <c r="O1107" i="3"/>
  <c r="P1107" i="3" s="1"/>
  <c r="N1107" i="3"/>
  <c r="M1107" i="3"/>
  <c r="N1106" i="3"/>
  <c r="M1106" i="3"/>
  <c r="O1106" i="3" s="1"/>
  <c r="P1106" i="3" s="1"/>
  <c r="O1105" i="3"/>
  <c r="P1105" i="3" s="1"/>
  <c r="N1105" i="3"/>
  <c r="M1105" i="3"/>
  <c r="N1104" i="3"/>
  <c r="M1104" i="3"/>
  <c r="O1104" i="3" s="1"/>
  <c r="P1104" i="3" s="1"/>
  <c r="O1103" i="3"/>
  <c r="P1103" i="3" s="1"/>
  <c r="N1103" i="3"/>
  <c r="M1103" i="3"/>
  <c r="N1102" i="3"/>
  <c r="M1102" i="3"/>
  <c r="O1102" i="3" s="1"/>
  <c r="P1102" i="3" s="1"/>
  <c r="O1101" i="3"/>
  <c r="P1101" i="3" s="1"/>
  <c r="N1101" i="3"/>
  <c r="M1101" i="3"/>
  <c r="N1100" i="3"/>
  <c r="M1100" i="3"/>
  <c r="O1100" i="3" s="1"/>
  <c r="P1100" i="3" s="1"/>
  <c r="O1099" i="3"/>
  <c r="P1099" i="3" s="1"/>
  <c r="N1099" i="3"/>
  <c r="M1099" i="3"/>
  <c r="N1098" i="3"/>
  <c r="M1098" i="3"/>
  <c r="O1098" i="3" s="1"/>
  <c r="P1098" i="3" s="1"/>
  <c r="O1097" i="3"/>
  <c r="P1097" i="3" s="1"/>
  <c r="N1097" i="3"/>
  <c r="M1097" i="3"/>
  <c r="N1096" i="3"/>
  <c r="M1096" i="3"/>
  <c r="O1096" i="3" s="1"/>
  <c r="P1096" i="3" s="1"/>
  <c r="O1095" i="3"/>
  <c r="P1095" i="3" s="1"/>
  <c r="N1095" i="3"/>
  <c r="M1095" i="3"/>
  <c r="N1094" i="3"/>
  <c r="M1094" i="3"/>
  <c r="O1094" i="3" s="1"/>
  <c r="P1094" i="3" s="1"/>
  <c r="O1093" i="3"/>
  <c r="P1093" i="3" s="1"/>
  <c r="N1093" i="3"/>
  <c r="M1093" i="3"/>
  <c r="N1092" i="3"/>
  <c r="M1092" i="3"/>
  <c r="O1092" i="3" s="1"/>
  <c r="P1092" i="3" s="1"/>
  <c r="O1091" i="3"/>
  <c r="P1091" i="3" s="1"/>
  <c r="N1091" i="3"/>
  <c r="M1091" i="3"/>
  <c r="N1090" i="3"/>
  <c r="M1090" i="3"/>
  <c r="O1090" i="3" s="1"/>
  <c r="P1090" i="3" s="1"/>
  <c r="O1089" i="3"/>
  <c r="P1089" i="3" s="1"/>
  <c r="N1089" i="3"/>
  <c r="M1089" i="3"/>
  <c r="N1088" i="3"/>
  <c r="M1088" i="3"/>
  <c r="O1088" i="3" s="1"/>
  <c r="P1088" i="3" s="1"/>
  <c r="O1087" i="3"/>
  <c r="P1087" i="3" s="1"/>
  <c r="N1087" i="3"/>
  <c r="M1087" i="3"/>
  <c r="N1086" i="3"/>
  <c r="M1086" i="3"/>
  <c r="O1086" i="3" s="1"/>
  <c r="P1086" i="3" s="1"/>
  <c r="O1085" i="3"/>
  <c r="P1085" i="3" s="1"/>
  <c r="N1085" i="3"/>
  <c r="M1085" i="3"/>
  <c r="N1084" i="3"/>
  <c r="M1084" i="3"/>
  <c r="O1084" i="3" s="1"/>
  <c r="P1084" i="3" s="1"/>
  <c r="O1083" i="3"/>
  <c r="P1083" i="3" s="1"/>
  <c r="N1083" i="3"/>
  <c r="M1083" i="3"/>
  <c r="N1082" i="3"/>
  <c r="M1082" i="3"/>
  <c r="O1082" i="3" s="1"/>
  <c r="P1082" i="3" s="1"/>
  <c r="O1081" i="3"/>
  <c r="P1081" i="3" s="1"/>
  <c r="N1081" i="3"/>
  <c r="M1081" i="3"/>
  <c r="N1080" i="3"/>
  <c r="M1080" i="3"/>
  <c r="O1080" i="3" s="1"/>
  <c r="P1080" i="3" s="1"/>
  <c r="O1079" i="3"/>
  <c r="P1079" i="3" s="1"/>
  <c r="N1079" i="3"/>
  <c r="M1079" i="3"/>
  <c r="N1078" i="3"/>
  <c r="M1078" i="3"/>
  <c r="O1078" i="3" s="1"/>
  <c r="P1078" i="3" s="1"/>
  <c r="O1077" i="3"/>
  <c r="P1077" i="3" s="1"/>
  <c r="N1077" i="3"/>
  <c r="M1077" i="3"/>
  <c r="N1076" i="3"/>
  <c r="M1076" i="3"/>
  <c r="O1076" i="3" s="1"/>
  <c r="P1076" i="3" s="1"/>
  <c r="O1075" i="3"/>
  <c r="P1075" i="3" s="1"/>
  <c r="N1075" i="3"/>
  <c r="M1075" i="3"/>
  <c r="N1074" i="3"/>
  <c r="M1074" i="3"/>
  <c r="O1074" i="3" s="1"/>
  <c r="P1074" i="3" s="1"/>
  <c r="O1073" i="3"/>
  <c r="P1073" i="3" s="1"/>
  <c r="N1073" i="3"/>
  <c r="M1073" i="3"/>
  <c r="N1072" i="3"/>
  <c r="M1072" i="3"/>
  <c r="O1072" i="3" s="1"/>
  <c r="P1072" i="3" s="1"/>
  <c r="O1071" i="3"/>
  <c r="P1071" i="3" s="1"/>
  <c r="N1071" i="3"/>
  <c r="M1071" i="3"/>
  <c r="N1070" i="3"/>
  <c r="M1070" i="3"/>
  <c r="O1070" i="3" s="1"/>
  <c r="P1070" i="3" s="1"/>
  <c r="O1069" i="3"/>
  <c r="P1069" i="3" s="1"/>
  <c r="N1069" i="3"/>
  <c r="M1069" i="3"/>
  <c r="N1068" i="3"/>
  <c r="M1068" i="3"/>
  <c r="O1068" i="3" s="1"/>
  <c r="P1068" i="3" s="1"/>
  <c r="O1067" i="3"/>
  <c r="P1067" i="3" s="1"/>
  <c r="N1067" i="3"/>
  <c r="M1067" i="3"/>
  <c r="N1066" i="3"/>
  <c r="M1066" i="3"/>
  <c r="O1066" i="3" s="1"/>
  <c r="P1066" i="3" s="1"/>
  <c r="O1065" i="3"/>
  <c r="P1065" i="3" s="1"/>
  <c r="N1065" i="3"/>
  <c r="M1065" i="3"/>
  <c r="N1064" i="3"/>
  <c r="M1064" i="3"/>
  <c r="O1064" i="3" s="1"/>
  <c r="P1064" i="3" s="1"/>
  <c r="O1063" i="3"/>
  <c r="P1063" i="3" s="1"/>
  <c r="N1063" i="3"/>
  <c r="M1063" i="3"/>
  <c r="N1062" i="3"/>
  <c r="M1062" i="3"/>
  <c r="O1062" i="3" s="1"/>
  <c r="P1062" i="3" s="1"/>
  <c r="O1061" i="3"/>
  <c r="P1061" i="3" s="1"/>
  <c r="N1061" i="3"/>
  <c r="M1061" i="3"/>
  <c r="N1060" i="3"/>
  <c r="M1060" i="3"/>
  <c r="O1060" i="3" s="1"/>
  <c r="P1060" i="3" s="1"/>
  <c r="O1059" i="3"/>
  <c r="P1059" i="3" s="1"/>
  <c r="N1059" i="3"/>
  <c r="M1059" i="3"/>
  <c r="N1058" i="3"/>
  <c r="M1058" i="3"/>
  <c r="O1058" i="3" s="1"/>
  <c r="P1058" i="3" s="1"/>
  <c r="O1057" i="3"/>
  <c r="P1057" i="3" s="1"/>
  <c r="N1057" i="3"/>
  <c r="M1057" i="3"/>
  <c r="N1056" i="3"/>
  <c r="M1056" i="3"/>
  <c r="O1056" i="3" s="1"/>
  <c r="P1056" i="3" s="1"/>
  <c r="O1055" i="3"/>
  <c r="P1055" i="3" s="1"/>
  <c r="N1055" i="3"/>
  <c r="M1055" i="3"/>
  <c r="N1054" i="3"/>
  <c r="M1054" i="3"/>
  <c r="O1054" i="3" s="1"/>
  <c r="P1054" i="3" s="1"/>
  <c r="O1053" i="3"/>
  <c r="P1053" i="3" s="1"/>
  <c r="N1053" i="3"/>
  <c r="M1053" i="3"/>
  <c r="N1052" i="3"/>
  <c r="M1052" i="3"/>
  <c r="O1052" i="3" s="1"/>
  <c r="P1052" i="3" s="1"/>
  <c r="O1051" i="3"/>
  <c r="P1051" i="3" s="1"/>
  <c r="N1051" i="3"/>
  <c r="M1051" i="3"/>
  <c r="N1050" i="3"/>
  <c r="M1050" i="3"/>
  <c r="O1050" i="3" s="1"/>
  <c r="P1050" i="3" s="1"/>
  <c r="O1049" i="3"/>
  <c r="P1049" i="3" s="1"/>
  <c r="N1049" i="3"/>
  <c r="M1049" i="3"/>
  <c r="N1048" i="3"/>
  <c r="M1048" i="3"/>
  <c r="O1048" i="3" s="1"/>
  <c r="P1048" i="3" s="1"/>
  <c r="O1047" i="3"/>
  <c r="P1047" i="3" s="1"/>
  <c r="N1047" i="3"/>
  <c r="M1047" i="3"/>
  <c r="N1046" i="3"/>
  <c r="M1046" i="3"/>
  <c r="O1046" i="3" s="1"/>
  <c r="P1046" i="3" s="1"/>
  <c r="O1045" i="3"/>
  <c r="P1045" i="3" s="1"/>
  <c r="N1045" i="3"/>
  <c r="M1045" i="3"/>
  <c r="N1044" i="3"/>
  <c r="M1044" i="3"/>
  <c r="O1044" i="3" s="1"/>
  <c r="P1044" i="3" s="1"/>
  <c r="O1043" i="3"/>
  <c r="P1043" i="3" s="1"/>
  <c r="N1043" i="3"/>
  <c r="M1043" i="3"/>
  <c r="N1042" i="3"/>
  <c r="M1042" i="3"/>
  <c r="O1042" i="3" s="1"/>
  <c r="P1042" i="3" s="1"/>
  <c r="O1041" i="3"/>
  <c r="P1041" i="3" s="1"/>
  <c r="N1041" i="3"/>
  <c r="M1041" i="3"/>
  <c r="N1040" i="3"/>
  <c r="M1040" i="3"/>
  <c r="O1040" i="3" s="1"/>
  <c r="P1040" i="3" s="1"/>
  <c r="O1039" i="3"/>
  <c r="P1039" i="3" s="1"/>
  <c r="N1039" i="3"/>
  <c r="M1039" i="3"/>
  <c r="N1038" i="3"/>
  <c r="M1038" i="3"/>
  <c r="O1038" i="3" s="1"/>
  <c r="P1038" i="3" s="1"/>
  <c r="O1037" i="3"/>
  <c r="P1037" i="3" s="1"/>
  <c r="N1037" i="3"/>
  <c r="M1037" i="3"/>
  <c r="N1036" i="3"/>
  <c r="M1036" i="3"/>
  <c r="O1036" i="3" s="1"/>
  <c r="P1036" i="3" s="1"/>
  <c r="O1035" i="3"/>
  <c r="P1035" i="3" s="1"/>
  <c r="N1035" i="3"/>
  <c r="M1035" i="3"/>
  <c r="N1034" i="3"/>
  <c r="M1034" i="3"/>
  <c r="O1034" i="3" s="1"/>
  <c r="P1034" i="3" s="1"/>
  <c r="O1033" i="3"/>
  <c r="P1033" i="3" s="1"/>
  <c r="N1033" i="3"/>
  <c r="M1033" i="3"/>
  <c r="N1032" i="3"/>
  <c r="M1032" i="3"/>
  <c r="O1032" i="3" s="1"/>
  <c r="P1032" i="3" s="1"/>
  <c r="O1031" i="3"/>
  <c r="P1031" i="3" s="1"/>
  <c r="N1031" i="3"/>
  <c r="M1031" i="3"/>
  <c r="N1030" i="3"/>
  <c r="M1030" i="3"/>
  <c r="O1030" i="3" s="1"/>
  <c r="P1030" i="3" s="1"/>
  <c r="O1029" i="3"/>
  <c r="P1029" i="3" s="1"/>
  <c r="N1029" i="3"/>
  <c r="M1029" i="3"/>
  <c r="N1028" i="3"/>
  <c r="M1028" i="3"/>
  <c r="O1028" i="3" s="1"/>
  <c r="P1028" i="3" s="1"/>
  <c r="O1027" i="3"/>
  <c r="P1027" i="3" s="1"/>
  <c r="N1027" i="3"/>
  <c r="M1027" i="3"/>
  <c r="N1026" i="3"/>
  <c r="M1026" i="3"/>
  <c r="O1026" i="3" s="1"/>
  <c r="P1026" i="3" s="1"/>
  <c r="O1025" i="3"/>
  <c r="P1025" i="3" s="1"/>
  <c r="N1025" i="3"/>
  <c r="M1025" i="3"/>
  <c r="N1024" i="3"/>
  <c r="M1024" i="3"/>
  <c r="O1024" i="3" s="1"/>
  <c r="P1024" i="3" s="1"/>
  <c r="O1023" i="3"/>
  <c r="P1023" i="3" s="1"/>
  <c r="N1023" i="3"/>
  <c r="M1023" i="3"/>
  <c r="N1022" i="3"/>
  <c r="M1022" i="3"/>
  <c r="O1022" i="3" s="1"/>
  <c r="P1022" i="3" s="1"/>
  <c r="O1021" i="3"/>
  <c r="P1021" i="3" s="1"/>
  <c r="N1021" i="3"/>
  <c r="M1021" i="3"/>
  <c r="N1020" i="3"/>
  <c r="M1020" i="3"/>
  <c r="O1020" i="3" s="1"/>
  <c r="P1020" i="3" s="1"/>
  <c r="O1019" i="3"/>
  <c r="P1019" i="3" s="1"/>
  <c r="N1019" i="3"/>
  <c r="M1019" i="3"/>
  <c r="N1018" i="3"/>
  <c r="M1018" i="3"/>
  <c r="O1018" i="3" s="1"/>
  <c r="P1018" i="3" s="1"/>
  <c r="O1017" i="3"/>
  <c r="P1017" i="3" s="1"/>
  <c r="N1017" i="3"/>
  <c r="M1017" i="3"/>
  <c r="N1016" i="3"/>
  <c r="M1016" i="3"/>
  <c r="O1016" i="3" s="1"/>
  <c r="P1016" i="3" s="1"/>
  <c r="O1015" i="3"/>
  <c r="P1015" i="3" s="1"/>
  <c r="N1015" i="3"/>
  <c r="M1015" i="3"/>
  <c r="N1014" i="3"/>
  <c r="M1014" i="3"/>
  <c r="O1014" i="3" s="1"/>
  <c r="P1014" i="3" s="1"/>
  <c r="O1013" i="3"/>
  <c r="P1013" i="3" s="1"/>
  <c r="N1013" i="3"/>
  <c r="M1013" i="3"/>
  <c r="N1012" i="3"/>
  <c r="M1012" i="3"/>
  <c r="O1012" i="3" s="1"/>
  <c r="P1012" i="3" s="1"/>
  <c r="O1011" i="3"/>
  <c r="P1011" i="3" s="1"/>
  <c r="N1011" i="3"/>
  <c r="M1011" i="3"/>
  <c r="N1010" i="3"/>
  <c r="M1010" i="3"/>
  <c r="O1010" i="3" s="1"/>
  <c r="P1010" i="3" s="1"/>
  <c r="O1009" i="3"/>
  <c r="P1009" i="3" s="1"/>
  <c r="N1009" i="3"/>
  <c r="M1009" i="3"/>
  <c r="N1008" i="3"/>
  <c r="M1008" i="3"/>
  <c r="O1008" i="3" s="1"/>
  <c r="P1008" i="3" s="1"/>
  <c r="O1007" i="3"/>
  <c r="P1007" i="3" s="1"/>
  <c r="N1007" i="3"/>
  <c r="M1007" i="3"/>
  <c r="N1006" i="3"/>
  <c r="M1006" i="3"/>
  <c r="O1006" i="3" s="1"/>
  <c r="P1006" i="3" s="1"/>
  <c r="O1005" i="3"/>
  <c r="P1005" i="3" s="1"/>
  <c r="N1005" i="3"/>
  <c r="M1005" i="3"/>
  <c r="N1004" i="3"/>
  <c r="M1004" i="3"/>
  <c r="O1004" i="3" s="1"/>
  <c r="P1004" i="3" s="1"/>
  <c r="O1003" i="3"/>
  <c r="P1003" i="3" s="1"/>
  <c r="N1003" i="3"/>
  <c r="M1003" i="3"/>
  <c r="N1002" i="3"/>
  <c r="M1002" i="3"/>
  <c r="O1002" i="3" s="1"/>
  <c r="P1002" i="3" s="1"/>
  <c r="O1001" i="3"/>
  <c r="P1001" i="3" s="1"/>
  <c r="N1001" i="3"/>
  <c r="M1001" i="3"/>
  <c r="N1000" i="3"/>
  <c r="M1000" i="3"/>
  <c r="O1000" i="3" s="1"/>
  <c r="P1000" i="3" s="1"/>
  <c r="O999" i="3"/>
  <c r="P999" i="3" s="1"/>
  <c r="N999" i="3"/>
  <c r="M999" i="3"/>
  <c r="N998" i="3"/>
  <c r="M998" i="3"/>
  <c r="O998" i="3" s="1"/>
  <c r="P998" i="3" s="1"/>
  <c r="O997" i="3"/>
  <c r="P997" i="3" s="1"/>
  <c r="N997" i="3"/>
  <c r="M997" i="3"/>
  <c r="N996" i="3"/>
  <c r="M996" i="3"/>
  <c r="O996" i="3" s="1"/>
  <c r="P996" i="3" s="1"/>
  <c r="O995" i="3"/>
  <c r="P995" i="3" s="1"/>
  <c r="N995" i="3"/>
  <c r="M995" i="3"/>
  <c r="N994" i="3"/>
  <c r="M994" i="3"/>
  <c r="O994" i="3" s="1"/>
  <c r="P994" i="3" s="1"/>
  <c r="O993" i="3"/>
  <c r="P993" i="3" s="1"/>
  <c r="N993" i="3"/>
  <c r="M993" i="3"/>
  <c r="N992" i="3"/>
  <c r="M992" i="3"/>
  <c r="O992" i="3" s="1"/>
  <c r="P992" i="3" s="1"/>
  <c r="O991" i="3"/>
  <c r="P991" i="3" s="1"/>
  <c r="N991" i="3"/>
  <c r="M991" i="3"/>
  <c r="N990" i="3"/>
  <c r="M990" i="3"/>
  <c r="O990" i="3" s="1"/>
  <c r="P990" i="3" s="1"/>
  <c r="O989" i="3"/>
  <c r="P989" i="3" s="1"/>
  <c r="N989" i="3"/>
  <c r="M989" i="3"/>
  <c r="N988" i="3"/>
  <c r="M988" i="3"/>
  <c r="O988" i="3" s="1"/>
  <c r="P988" i="3" s="1"/>
  <c r="O987" i="3"/>
  <c r="P987" i="3" s="1"/>
  <c r="N987" i="3"/>
  <c r="M987" i="3"/>
  <c r="N986" i="3"/>
  <c r="M986" i="3"/>
  <c r="O986" i="3" s="1"/>
  <c r="P986" i="3" s="1"/>
  <c r="O985" i="3"/>
  <c r="P985" i="3" s="1"/>
  <c r="N985" i="3"/>
  <c r="M985" i="3"/>
  <c r="N984" i="3"/>
  <c r="M984" i="3"/>
  <c r="O984" i="3" s="1"/>
  <c r="P984" i="3" s="1"/>
  <c r="O983" i="3"/>
  <c r="P983" i="3" s="1"/>
  <c r="N983" i="3"/>
  <c r="M983" i="3"/>
  <c r="N982" i="3"/>
  <c r="M982" i="3"/>
  <c r="O982" i="3" s="1"/>
  <c r="P982" i="3" s="1"/>
  <c r="O981" i="3"/>
  <c r="P981" i="3" s="1"/>
  <c r="N981" i="3"/>
  <c r="M981" i="3"/>
  <c r="N980" i="3"/>
  <c r="M980" i="3"/>
  <c r="O980" i="3" s="1"/>
  <c r="P980" i="3" s="1"/>
  <c r="O979" i="3"/>
  <c r="P979" i="3" s="1"/>
  <c r="N979" i="3"/>
  <c r="M979" i="3"/>
  <c r="N978" i="3"/>
  <c r="M978" i="3"/>
  <c r="O978" i="3" s="1"/>
  <c r="P978" i="3" s="1"/>
  <c r="O977" i="3"/>
  <c r="P977" i="3" s="1"/>
  <c r="N977" i="3"/>
  <c r="M977" i="3"/>
  <c r="N976" i="3"/>
  <c r="M976" i="3"/>
  <c r="O976" i="3" s="1"/>
  <c r="P976" i="3" s="1"/>
  <c r="O975" i="3"/>
  <c r="P975" i="3" s="1"/>
  <c r="N975" i="3"/>
  <c r="M975" i="3"/>
  <c r="N974" i="3"/>
  <c r="M974" i="3"/>
  <c r="O974" i="3" s="1"/>
  <c r="P974" i="3" s="1"/>
  <c r="O973" i="3"/>
  <c r="P973" i="3" s="1"/>
  <c r="N973" i="3"/>
  <c r="M973" i="3"/>
  <c r="N972" i="3"/>
  <c r="M972" i="3"/>
  <c r="O972" i="3" s="1"/>
  <c r="P972" i="3" s="1"/>
  <c r="O971" i="3"/>
  <c r="P971" i="3" s="1"/>
  <c r="N971" i="3"/>
  <c r="M971" i="3"/>
  <c r="N970" i="3"/>
  <c r="M970" i="3"/>
  <c r="O970" i="3" s="1"/>
  <c r="P970" i="3" s="1"/>
  <c r="O969" i="3"/>
  <c r="P969" i="3" s="1"/>
  <c r="N969" i="3"/>
  <c r="M969" i="3"/>
  <c r="N968" i="3"/>
  <c r="M968" i="3"/>
  <c r="O968" i="3" s="1"/>
  <c r="P968" i="3" s="1"/>
  <c r="O967" i="3"/>
  <c r="P967" i="3" s="1"/>
  <c r="N967" i="3"/>
  <c r="M967" i="3"/>
  <c r="N966" i="3"/>
  <c r="M966" i="3"/>
  <c r="O966" i="3" s="1"/>
  <c r="P966" i="3" s="1"/>
  <c r="O965" i="3"/>
  <c r="P965" i="3" s="1"/>
  <c r="N965" i="3"/>
  <c r="M965" i="3"/>
  <c r="N964" i="3"/>
  <c r="M964" i="3"/>
  <c r="O964" i="3" s="1"/>
  <c r="P964" i="3" s="1"/>
  <c r="O963" i="3"/>
  <c r="P963" i="3" s="1"/>
  <c r="N963" i="3"/>
  <c r="M963" i="3"/>
  <c r="N962" i="3"/>
  <c r="M962" i="3"/>
  <c r="O962" i="3" s="1"/>
  <c r="P962" i="3" s="1"/>
  <c r="O961" i="3"/>
  <c r="P961" i="3" s="1"/>
  <c r="N961" i="3"/>
  <c r="M961" i="3"/>
  <c r="N960" i="3"/>
  <c r="M960" i="3"/>
  <c r="O960" i="3" s="1"/>
  <c r="P960" i="3" s="1"/>
  <c r="O959" i="3"/>
  <c r="P959" i="3" s="1"/>
  <c r="N959" i="3"/>
  <c r="M959" i="3"/>
  <c r="N958" i="3"/>
  <c r="M958" i="3"/>
  <c r="O958" i="3" s="1"/>
  <c r="P958" i="3" s="1"/>
  <c r="O957" i="3"/>
  <c r="P957" i="3" s="1"/>
  <c r="N957" i="3"/>
  <c r="M957" i="3"/>
  <c r="N956" i="3"/>
  <c r="M956" i="3"/>
  <c r="O956" i="3" s="1"/>
  <c r="P956" i="3" s="1"/>
  <c r="O955" i="3"/>
  <c r="P955" i="3" s="1"/>
  <c r="N955" i="3"/>
  <c r="M955" i="3"/>
  <c r="N954" i="3"/>
  <c r="M954" i="3"/>
  <c r="O954" i="3" s="1"/>
  <c r="P954" i="3" s="1"/>
  <c r="O953" i="3"/>
  <c r="P953" i="3" s="1"/>
  <c r="N953" i="3"/>
  <c r="M953" i="3"/>
  <c r="N952" i="3"/>
  <c r="M952" i="3"/>
  <c r="O952" i="3" s="1"/>
  <c r="P952" i="3" s="1"/>
  <c r="O951" i="3"/>
  <c r="P951" i="3" s="1"/>
  <c r="N951" i="3"/>
  <c r="M951" i="3"/>
  <c r="N950" i="3"/>
  <c r="M950" i="3"/>
  <c r="O950" i="3" s="1"/>
  <c r="P950" i="3" s="1"/>
  <c r="O949" i="3"/>
  <c r="P949" i="3" s="1"/>
  <c r="N949" i="3"/>
  <c r="M949" i="3"/>
  <c r="N948" i="3"/>
  <c r="M948" i="3"/>
  <c r="O948" i="3" s="1"/>
  <c r="P948" i="3" s="1"/>
  <c r="O947" i="3"/>
  <c r="P947" i="3" s="1"/>
  <c r="N947" i="3"/>
  <c r="M947" i="3"/>
  <c r="N946" i="3"/>
  <c r="M946" i="3"/>
  <c r="O946" i="3" s="1"/>
  <c r="P946" i="3" s="1"/>
  <c r="O945" i="3"/>
  <c r="P945" i="3" s="1"/>
  <c r="N945" i="3"/>
  <c r="M945" i="3"/>
  <c r="N944" i="3"/>
  <c r="M944" i="3"/>
  <c r="O944" i="3" s="1"/>
  <c r="P944" i="3" s="1"/>
  <c r="O943" i="3"/>
  <c r="P943" i="3" s="1"/>
  <c r="N943" i="3"/>
  <c r="M943" i="3"/>
  <c r="N942" i="3"/>
  <c r="M942" i="3"/>
  <c r="O942" i="3" s="1"/>
  <c r="P942" i="3" s="1"/>
  <c r="O941" i="3"/>
  <c r="P941" i="3" s="1"/>
  <c r="N941" i="3"/>
  <c r="M941" i="3"/>
  <c r="N940" i="3"/>
  <c r="M940" i="3"/>
  <c r="O940" i="3" s="1"/>
  <c r="P940" i="3" s="1"/>
  <c r="O939" i="3"/>
  <c r="P939" i="3" s="1"/>
  <c r="N939" i="3"/>
  <c r="M939" i="3"/>
  <c r="N938" i="3"/>
  <c r="M938" i="3"/>
  <c r="O938" i="3" s="1"/>
  <c r="P938" i="3" s="1"/>
  <c r="O937" i="3"/>
  <c r="P937" i="3" s="1"/>
  <c r="N937" i="3"/>
  <c r="M937" i="3"/>
  <c r="N936" i="3"/>
  <c r="M936" i="3"/>
  <c r="O936" i="3" s="1"/>
  <c r="P936" i="3" s="1"/>
  <c r="O935" i="3"/>
  <c r="P935" i="3" s="1"/>
  <c r="N935" i="3"/>
  <c r="M935" i="3"/>
  <c r="N934" i="3"/>
  <c r="M934" i="3"/>
  <c r="O934" i="3" s="1"/>
  <c r="P934" i="3" s="1"/>
  <c r="O933" i="3"/>
  <c r="P933" i="3" s="1"/>
  <c r="N933" i="3"/>
  <c r="M933" i="3"/>
  <c r="N932" i="3"/>
  <c r="M932" i="3"/>
  <c r="O932" i="3" s="1"/>
  <c r="P932" i="3" s="1"/>
  <c r="O931" i="3"/>
  <c r="P931" i="3" s="1"/>
  <c r="N931" i="3"/>
  <c r="M931" i="3"/>
  <c r="N930" i="3"/>
  <c r="M930" i="3"/>
  <c r="O930" i="3" s="1"/>
  <c r="P930" i="3" s="1"/>
  <c r="O929" i="3"/>
  <c r="P929" i="3" s="1"/>
  <c r="N929" i="3"/>
  <c r="M929" i="3"/>
  <c r="N928" i="3"/>
  <c r="M928" i="3"/>
  <c r="O928" i="3" s="1"/>
  <c r="P928" i="3" s="1"/>
  <c r="O927" i="3"/>
  <c r="P927" i="3" s="1"/>
  <c r="N927" i="3"/>
  <c r="M927" i="3"/>
  <c r="N926" i="3"/>
  <c r="M926" i="3"/>
  <c r="O926" i="3" s="1"/>
  <c r="P926" i="3" s="1"/>
  <c r="O925" i="3"/>
  <c r="P925" i="3" s="1"/>
  <c r="N925" i="3"/>
  <c r="M925" i="3"/>
  <c r="N924" i="3"/>
  <c r="M924" i="3"/>
  <c r="O924" i="3" s="1"/>
  <c r="P924" i="3" s="1"/>
  <c r="O923" i="3"/>
  <c r="P923" i="3" s="1"/>
  <c r="N923" i="3"/>
  <c r="M923" i="3"/>
  <c r="N922" i="3"/>
  <c r="M922" i="3"/>
  <c r="O922" i="3" s="1"/>
  <c r="P922" i="3" s="1"/>
  <c r="O921" i="3"/>
  <c r="P921" i="3" s="1"/>
  <c r="N921" i="3"/>
  <c r="M921" i="3"/>
  <c r="N920" i="3"/>
  <c r="M920" i="3"/>
  <c r="O920" i="3" s="1"/>
  <c r="P920" i="3" s="1"/>
  <c r="O919" i="3"/>
  <c r="P919" i="3" s="1"/>
  <c r="N919" i="3"/>
  <c r="M919" i="3"/>
  <c r="N918" i="3"/>
  <c r="M918" i="3"/>
  <c r="O918" i="3" s="1"/>
  <c r="P918" i="3" s="1"/>
  <c r="O917" i="3"/>
  <c r="P917" i="3" s="1"/>
  <c r="N917" i="3"/>
  <c r="M917" i="3"/>
  <c r="N916" i="3"/>
  <c r="M916" i="3"/>
  <c r="O916" i="3" s="1"/>
  <c r="P916" i="3" s="1"/>
  <c r="N915" i="3"/>
  <c r="M915" i="3"/>
  <c r="O915" i="3" s="1"/>
  <c r="P915" i="3" s="1"/>
  <c r="N914" i="3"/>
  <c r="M914" i="3"/>
  <c r="O914" i="3" s="1"/>
  <c r="P914" i="3" s="1"/>
  <c r="N913" i="3"/>
  <c r="M913" i="3"/>
  <c r="O913" i="3" s="1"/>
  <c r="P913" i="3" s="1"/>
  <c r="N912" i="3"/>
  <c r="M912" i="3"/>
  <c r="O912" i="3" s="1"/>
  <c r="P912" i="3" s="1"/>
  <c r="O911" i="3"/>
  <c r="P911" i="3" s="1"/>
  <c r="N911" i="3"/>
  <c r="M911" i="3"/>
  <c r="N910" i="3"/>
  <c r="M910" i="3"/>
  <c r="O910" i="3" s="1"/>
  <c r="P910" i="3" s="1"/>
  <c r="O909" i="3"/>
  <c r="P909" i="3" s="1"/>
  <c r="N909" i="3"/>
  <c r="M909" i="3"/>
  <c r="N908" i="3"/>
  <c r="M908" i="3"/>
  <c r="O908" i="3" s="1"/>
  <c r="P908" i="3" s="1"/>
  <c r="N907" i="3"/>
  <c r="M907" i="3"/>
  <c r="O907" i="3" s="1"/>
  <c r="P907" i="3" s="1"/>
  <c r="N906" i="3"/>
  <c r="M906" i="3"/>
  <c r="O906" i="3" s="1"/>
  <c r="P906" i="3" s="1"/>
  <c r="N905" i="3"/>
  <c r="M905" i="3"/>
  <c r="O905" i="3" s="1"/>
  <c r="P905" i="3" s="1"/>
  <c r="N904" i="3"/>
  <c r="M904" i="3"/>
  <c r="O904" i="3" s="1"/>
  <c r="P904" i="3" s="1"/>
  <c r="O903" i="3"/>
  <c r="P903" i="3" s="1"/>
  <c r="N903" i="3"/>
  <c r="M903" i="3"/>
  <c r="N902" i="3"/>
  <c r="M902" i="3"/>
  <c r="O902" i="3" s="1"/>
  <c r="P902" i="3" s="1"/>
  <c r="O901" i="3"/>
  <c r="P901" i="3" s="1"/>
  <c r="N901" i="3"/>
  <c r="M901" i="3"/>
  <c r="N900" i="3"/>
  <c r="M900" i="3"/>
  <c r="O900" i="3" s="1"/>
  <c r="P900" i="3" s="1"/>
  <c r="N899" i="3"/>
  <c r="M899" i="3"/>
  <c r="O899" i="3" s="1"/>
  <c r="P899" i="3" s="1"/>
  <c r="N898" i="3"/>
  <c r="M898" i="3"/>
  <c r="O898" i="3" s="1"/>
  <c r="P898" i="3" s="1"/>
  <c r="N897" i="3"/>
  <c r="M897" i="3"/>
  <c r="O897" i="3" s="1"/>
  <c r="P897" i="3" s="1"/>
  <c r="N896" i="3"/>
  <c r="M896" i="3"/>
  <c r="O896" i="3" s="1"/>
  <c r="P896" i="3" s="1"/>
  <c r="O895" i="3"/>
  <c r="P895" i="3" s="1"/>
  <c r="N895" i="3"/>
  <c r="M895" i="3"/>
  <c r="N894" i="3"/>
  <c r="M894" i="3"/>
  <c r="O894" i="3" s="1"/>
  <c r="P894" i="3" s="1"/>
  <c r="O893" i="3"/>
  <c r="P893" i="3" s="1"/>
  <c r="N893" i="3"/>
  <c r="M893" i="3"/>
  <c r="N892" i="3"/>
  <c r="M892" i="3"/>
  <c r="O892" i="3" s="1"/>
  <c r="P892" i="3" s="1"/>
  <c r="N891" i="3"/>
  <c r="M891" i="3"/>
  <c r="O891" i="3" s="1"/>
  <c r="P891" i="3" s="1"/>
  <c r="N890" i="3"/>
  <c r="M890" i="3"/>
  <c r="O890" i="3" s="1"/>
  <c r="P890" i="3" s="1"/>
  <c r="N889" i="3"/>
  <c r="M889" i="3"/>
  <c r="O889" i="3" s="1"/>
  <c r="P889" i="3" s="1"/>
  <c r="N888" i="3"/>
  <c r="M888" i="3"/>
  <c r="O888" i="3" s="1"/>
  <c r="P888" i="3" s="1"/>
  <c r="O887" i="3"/>
  <c r="P887" i="3" s="1"/>
  <c r="N887" i="3"/>
  <c r="M887" i="3"/>
  <c r="N886" i="3"/>
  <c r="M886" i="3"/>
  <c r="O886" i="3" s="1"/>
  <c r="P886" i="3" s="1"/>
  <c r="O885" i="3"/>
  <c r="P885" i="3" s="1"/>
  <c r="N885" i="3"/>
  <c r="M885" i="3"/>
  <c r="N884" i="3"/>
  <c r="M884" i="3"/>
  <c r="O884" i="3" s="1"/>
  <c r="P884" i="3" s="1"/>
  <c r="N883" i="3"/>
  <c r="M883" i="3"/>
  <c r="O883" i="3" s="1"/>
  <c r="P883" i="3" s="1"/>
  <c r="N882" i="3"/>
  <c r="M882" i="3"/>
  <c r="O882" i="3" s="1"/>
  <c r="P882" i="3" s="1"/>
  <c r="N881" i="3"/>
  <c r="M881" i="3"/>
  <c r="O881" i="3" s="1"/>
  <c r="P881" i="3" s="1"/>
  <c r="N880" i="3"/>
  <c r="M880" i="3"/>
  <c r="O880" i="3" s="1"/>
  <c r="P880" i="3" s="1"/>
  <c r="O879" i="3"/>
  <c r="P879" i="3" s="1"/>
  <c r="N879" i="3"/>
  <c r="M879" i="3"/>
  <c r="N878" i="3"/>
  <c r="M878" i="3"/>
  <c r="O878" i="3" s="1"/>
  <c r="P878" i="3" s="1"/>
  <c r="O877" i="3"/>
  <c r="P877" i="3" s="1"/>
  <c r="N877" i="3"/>
  <c r="M877" i="3"/>
  <c r="N876" i="3"/>
  <c r="M876" i="3"/>
  <c r="O876" i="3" s="1"/>
  <c r="P876" i="3" s="1"/>
  <c r="N875" i="3"/>
  <c r="M875" i="3"/>
  <c r="O875" i="3" s="1"/>
  <c r="P875" i="3" s="1"/>
  <c r="N874" i="3"/>
  <c r="M874" i="3"/>
  <c r="O874" i="3" s="1"/>
  <c r="P874" i="3" s="1"/>
  <c r="N873" i="3"/>
  <c r="M873" i="3"/>
  <c r="O873" i="3" s="1"/>
  <c r="P873" i="3" s="1"/>
  <c r="N872" i="3"/>
  <c r="M872" i="3"/>
  <c r="O872" i="3" s="1"/>
  <c r="P872" i="3" s="1"/>
  <c r="O871" i="3"/>
  <c r="P871" i="3" s="1"/>
  <c r="N871" i="3"/>
  <c r="M871" i="3"/>
  <c r="N870" i="3"/>
  <c r="M870" i="3"/>
  <c r="O870" i="3" s="1"/>
  <c r="P870" i="3" s="1"/>
  <c r="O869" i="3"/>
  <c r="P869" i="3" s="1"/>
  <c r="N869" i="3"/>
  <c r="M869" i="3"/>
  <c r="N868" i="3"/>
  <c r="M868" i="3"/>
  <c r="O868" i="3" s="1"/>
  <c r="P868" i="3" s="1"/>
  <c r="N867" i="3"/>
  <c r="M867" i="3"/>
  <c r="O867" i="3" s="1"/>
  <c r="P867" i="3" s="1"/>
  <c r="N866" i="3"/>
  <c r="M866" i="3"/>
  <c r="O866" i="3" s="1"/>
  <c r="P866" i="3" s="1"/>
  <c r="N865" i="3"/>
  <c r="M865" i="3"/>
  <c r="O865" i="3" s="1"/>
  <c r="P865" i="3" s="1"/>
  <c r="N864" i="3"/>
  <c r="M864" i="3"/>
  <c r="O864" i="3" s="1"/>
  <c r="P864" i="3" s="1"/>
  <c r="O863" i="3"/>
  <c r="P863" i="3" s="1"/>
  <c r="N863" i="3"/>
  <c r="M863" i="3"/>
  <c r="N862" i="3"/>
  <c r="M862" i="3"/>
  <c r="O862" i="3" s="1"/>
  <c r="P862" i="3" s="1"/>
  <c r="O861" i="3"/>
  <c r="P861" i="3" s="1"/>
  <c r="N861" i="3"/>
  <c r="M861" i="3"/>
  <c r="N860" i="3"/>
  <c r="M860" i="3"/>
  <c r="O860" i="3" s="1"/>
  <c r="P860" i="3" s="1"/>
  <c r="N859" i="3"/>
  <c r="M859" i="3"/>
  <c r="O859" i="3" s="1"/>
  <c r="P859" i="3" s="1"/>
  <c r="N858" i="3"/>
  <c r="M858" i="3"/>
  <c r="O858" i="3" s="1"/>
  <c r="P858" i="3" s="1"/>
  <c r="N857" i="3"/>
  <c r="M857" i="3"/>
  <c r="O857" i="3" s="1"/>
  <c r="P857" i="3" s="1"/>
  <c r="N856" i="3"/>
  <c r="M856" i="3"/>
  <c r="O856" i="3" s="1"/>
  <c r="P856" i="3" s="1"/>
  <c r="O855" i="3"/>
  <c r="P855" i="3" s="1"/>
  <c r="N855" i="3"/>
  <c r="M855" i="3"/>
  <c r="N854" i="3"/>
  <c r="M854" i="3"/>
  <c r="O854" i="3" s="1"/>
  <c r="P854" i="3" s="1"/>
  <c r="O853" i="3"/>
  <c r="P853" i="3" s="1"/>
  <c r="N853" i="3"/>
  <c r="M853" i="3"/>
  <c r="N852" i="3"/>
  <c r="M852" i="3"/>
  <c r="O852" i="3" s="1"/>
  <c r="P852" i="3" s="1"/>
  <c r="N851" i="3"/>
  <c r="M851" i="3"/>
  <c r="O851" i="3" s="1"/>
  <c r="P851" i="3" s="1"/>
  <c r="N850" i="3"/>
  <c r="M850" i="3"/>
  <c r="O850" i="3" s="1"/>
  <c r="P850" i="3" s="1"/>
  <c r="N849" i="3"/>
  <c r="M849" i="3"/>
  <c r="O849" i="3" s="1"/>
  <c r="P849" i="3" s="1"/>
  <c r="N848" i="3"/>
  <c r="M848" i="3"/>
  <c r="O848" i="3" s="1"/>
  <c r="P848" i="3" s="1"/>
  <c r="O847" i="3"/>
  <c r="P847" i="3" s="1"/>
  <c r="N847" i="3"/>
  <c r="M847" i="3"/>
  <c r="N846" i="3"/>
  <c r="M846" i="3"/>
  <c r="O846" i="3" s="1"/>
  <c r="P846" i="3" s="1"/>
  <c r="O845" i="3"/>
  <c r="P845" i="3" s="1"/>
  <c r="N845" i="3"/>
  <c r="M845" i="3"/>
  <c r="N844" i="3"/>
  <c r="M844" i="3"/>
  <c r="O844" i="3" s="1"/>
  <c r="P844" i="3" s="1"/>
  <c r="N843" i="3"/>
  <c r="M843" i="3"/>
  <c r="O843" i="3" s="1"/>
  <c r="P843" i="3" s="1"/>
  <c r="N842" i="3"/>
  <c r="M842" i="3"/>
  <c r="O842" i="3" s="1"/>
  <c r="P842" i="3" s="1"/>
  <c r="N841" i="3"/>
  <c r="M841" i="3"/>
  <c r="O841" i="3" s="1"/>
  <c r="P841" i="3" s="1"/>
  <c r="N840" i="3"/>
  <c r="M840" i="3"/>
  <c r="O840" i="3" s="1"/>
  <c r="P840" i="3" s="1"/>
  <c r="O839" i="3"/>
  <c r="P839" i="3" s="1"/>
  <c r="N839" i="3"/>
  <c r="M839" i="3"/>
  <c r="N838" i="3"/>
  <c r="M838" i="3"/>
  <c r="O838" i="3" s="1"/>
  <c r="P838" i="3" s="1"/>
  <c r="O837" i="3"/>
  <c r="P837" i="3" s="1"/>
  <c r="N837" i="3"/>
  <c r="M837" i="3"/>
  <c r="N836" i="3"/>
  <c r="M836" i="3"/>
  <c r="O836" i="3" s="1"/>
  <c r="P836" i="3" s="1"/>
  <c r="N835" i="3"/>
  <c r="M835" i="3"/>
  <c r="O835" i="3" s="1"/>
  <c r="P835" i="3" s="1"/>
  <c r="N834" i="3"/>
  <c r="M834" i="3"/>
  <c r="O834" i="3" s="1"/>
  <c r="P834" i="3" s="1"/>
  <c r="N833" i="3"/>
  <c r="M833" i="3"/>
  <c r="O833" i="3" s="1"/>
  <c r="P833" i="3" s="1"/>
  <c r="N832" i="3"/>
  <c r="M832" i="3"/>
  <c r="O832" i="3" s="1"/>
  <c r="P832" i="3" s="1"/>
  <c r="O831" i="3"/>
  <c r="P831" i="3" s="1"/>
  <c r="N831" i="3"/>
  <c r="M831" i="3"/>
  <c r="N830" i="3"/>
  <c r="M830" i="3"/>
  <c r="O830" i="3" s="1"/>
  <c r="P830" i="3" s="1"/>
  <c r="O829" i="3"/>
  <c r="P829" i="3" s="1"/>
  <c r="N829" i="3"/>
  <c r="M829" i="3"/>
  <c r="N828" i="3"/>
  <c r="M828" i="3"/>
  <c r="O828" i="3" s="1"/>
  <c r="P828" i="3" s="1"/>
  <c r="N827" i="3"/>
  <c r="M827" i="3"/>
  <c r="O827" i="3" s="1"/>
  <c r="P827" i="3" s="1"/>
  <c r="N826" i="3"/>
  <c r="M826" i="3"/>
  <c r="O826" i="3" s="1"/>
  <c r="P826" i="3" s="1"/>
  <c r="N825" i="3"/>
  <c r="M825" i="3"/>
  <c r="O825" i="3" s="1"/>
  <c r="P825" i="3" s="1"/>
  <c r="N824" i="3"/>
  <c r="M824" i="3"/>
  <c r="O824" i="3" s="1"/>
  <c r="P824" i="3" s="1"/>
  <c r="O823" i="3"/>
  <c r="P823" i="3" s="1"/>
  <c r="N823" i="3"/>
  <c r="M823" i="3"/>
  <c r="N822" i="3"/>
  <c r="M822" i="3"/>
  <c r="O822" i="3" s="1"/>
  <c r="P822" i="3" s="1"/>
  <c r="O821" i="3"/>
  <c r="P821" i="3" s="1"/>
  <c r="N821" i="3"/>
  <c r="M821" i="3"/>
  <c r="N820" i="3"/>
  <c r="M820" i="3"/>
  <c r="O820" i="3" s="1"/>
  <c r="P820" i="3" s="1"/>
  <c r="N819" i="3"/>
  <c r="M819" i="3"/>
  <c r="O819" i="3" s="1"/>
  <c r="P819" i="3" s="1"/>
  <c r="N818" i="3"/>
  <c r="M818" i="3"/>
  <c r="O818" i="3" s="1"/>
  <c r="P818" i="3" s="1"/>
  <c r="N817" i="3"/>
  <c r="M817" i="3"/>
  <c r="O817" i="3" s="1"/>
  <c r="P817" i="3" s="1"/>
  <c r="N816" i="3"/>
  <c r="M816" i="3"/>
  <c r="O816" i="3" s="1"/>
  <c r="P816" i="3" s="1"/>
  <c r="O815" i="3"/>
  <c r="P815" i="3" s="1"/>
  <c r="N815" i="3"/>
  <c r="M815" i="3"/>
  <c r="N814" i="3"/>
  <c r="M814" i="3"/>
  <c r="O814" i="3" s="1"/>
  <c r="P814" i="3" s="1"/>
  <c r="O813" i="3"/>
  <c r="P813" i="3" s="1"/>
  <c r="N813" i="3"/>
  <c r="M813" i="3"/>
  <c r="N812" i="3"/>
  <c r="M812" i="3"/>
  <c r="O812" i="3" s="1"/>
  <c r="P812" i="3" s="1"/>
  <c r="N811" i="3"/>
  <c r="M811" i="3"/>
  <c r="O811" i="3" s="1"/>
  <c r="P811" i="3" s="1"/>
  <c r="N810" i="3"/>
  <c r="M810" i="3"/>
  <c r="O810" i="3" s="1"/>
  <c r="P810" i="3" s="1"/>
  <c r="N809" i="3"/>
  <c r="M809" i="3"/>
  <c r="O809" i="3" s="1"/>
  <c r="P809" i="3" s="1"/>
  <c r="N808" i="3"/>
  <c r="M808" i="3"/>
  <c r="O808" i="3" s="1"/>
  <c r="P808" i="3" s="1"/>
  <c r="O807" i="3"/>
  <c r="P807" i="3" s="1"/>
  <c r="N807" i="3"/>
  <c r="M807" i="3"/>
  <c r="N806" i="3"/>
  <c r="M806" i="3"/>
  <c r="O806" i="3" s="1"/>
  <c r="P806" i="3" s="1"/>
  <c r="O805" i="3"/>
  <c r="P805" i="3" s="1"/>
  <c r="N805" i="3"/>
  <c r="M805" i="3"/>
  <c r="N804" i="3"/>
  <c r="M804" i="3"/>
  <c r="O804" i="3" s="1"/>
  <c r="P804" i="3" s="1"/>
  <c r="N803" i="3"/>
  <c r="M803" i="3"/>
  <c r="O803" i="3" s="1"/>
  <c r="P803" i="3" s="1"/>
  <c r="N802" i="3"/>
  <c r="M802" i="3"/>
  <c r="O802" i="3" s="1"/>
  <c r="P802" i="3" s="1"/>
  <c r="N801" i="3"/>
  <c r="M801" i="3"/>
  <c r="O801" i="3" s="1"/>
  <c r="P801" i="3" s="1"/>
  <c r="N800" i="3"/>
  <c r="M800" i="3"/>
  <c r="O800" i="3" s="1"/>
  <c r="P800" i="3" s="1"/>
  <c r="O799" i="3"/>
  <c r="P799" i="3" s="1"/>
  <c r="N799" i="3"/>
  <c r="M799" i="3"/>
  <c r="N798" i="3"/>
  <c r="M798" i="3"/>
  <c r="O798" i="3" s="1"/>
  <c r="P798" i="3" s="1"/>
  <c r="O797" i="3"/>
  <c r="P797" i="3" s="1"/>
  <c r="N797" i="3"/>
  <c r="M797" i="3"/>
  <c r="N796" i="3"/>
  <c r="M796" i="3"/>
  <c r="O796" i="3" s="1"/>
  <c r="P796" i="3" s="1"/>
  <c r="N795" i="3"/>
  <c r="M795" i="3"/>
  <c r="O795" i="3" s="1"/>
  <c r="P795" i="3" s="1"/>
  <c r="N794" i="3"/>
  <c r="M794" i="3"/>
  <c r="O794" i="3" s="1"/>
  <c r="P794" i="3" s="1"/>
  <c r="N793" i="3"/>
  <c r="M793" i="3"/>
  <c r="O793" i="3" s="1"/>
  <c r="P793" i="3" s="1"/>
  <c r="N792" i="3"/>
  <c r="M792" i="3"/>
  <c r="O792" i="3" s="1"/>
  <c r="P792" i="3" s="1"/>
  <c r="O791" i="3"/>
  <c r="P791" i="3" s="1"/>
  <c r="N791" i="3"/>
  <c r="M791" i="3"/>
  <c r="N790" i="3"/>
  <c r="M790" i="3"/>
  <c r="O790" i="3" s="1"/>
  <c r="P790" i="3" s="1"/>
  <c r="O789" i="3"/>
  <c r="P789" i="3" s="1"/>
  <c r="N789" i="3"/>
  <c r="M789" i="3"/>
  <c r="N788" i="3"/>
  <c r="M788" i="3"/>
  <c r="O788" i="3" s="1"/>
  <c r="P788" i="3" s="1"/>
  <c r="N787" i="3"/>
  <c r="M787" i="3"/>
  <c r="O787" i="3" s="1"/>
  <c r="P787" i="3" s="1"/>
  <c r="N786" i="3"/>
  <c r="M786" i="3"/>
  <c r="O786" i="3" s="1"/>
  <c r="P786" i="3" s="1"/>
  <c r="N785" i="3"/>
  <c r="M785" i="3"/>
  <c r="O785" i="3" s="1"/>
  <c r="P785" i="3" s="1"/>
  <c r="N784" i="3"/>
  <c r="M784" i="3"/>
  <c r="O784" i="3" s="1"/>
  <c r="P784" i="3" s="1"/>
  <c r="O783" i="3"/>
  <c r="P783" i="3" s="1"/>
  <c r="N783" i="3"/>
  <c r="M783" i="3"/>
  <c r="N782" i="3"/>
  <c r="M782" i="3"/>
  <c r="O782" i="3" s="1"/>
  <c r="P782" i="3" s="1"/>
  <c r="O781" i="3"/>
  <c r="P781" i="3" s="1"/>
  <c r="N781" i="3"/>
  <c r="M781" i="3"/>
  <c r="N780" i="3"/>
  <c r="M780" i="3"/>
  <c r="O780" i="3" s="1"/>
  <c r="P780" i="3" s="1"/>
  <c r="N779" i="3"/>
  <c r="M779" i="3"/>
  <c r="O779" i="3" s="1"/>
  <c r="P779" i="3" s="1"/>
  <c r="N778" i="3"/>
  <c r="M778" i="3"/>
  <c r="O778" i="3" s="1"/>
  <c r="P778" i="3" s="1"/>
  <c r="N777" i="3"/>
  <c r="M777" i="3"/>
  <c r="O777" i="3" s="1"/>
  <c r="P777" i="3" s="1"/>
  <c r="N776" i="3"/>
  <c r="M776" i="3"/>
  <c r="O776" i="3" s="1"/>
  <c r="P776" i="3" s="1"/>
  <c r="O775" i="3"/>
  <c r="P775" i="3" s="1"/>
  <c r="N775" i="3"/>
  <c r="M775" i="3"/>
  <c r="N774" i="3"/>
  <c r="M774" i="3"/>
  <c r="O774" i="3" s="1"/>
  <c r="P774" i="3" s="1"/>
  <c r="O773" i="3"/>
  <c r="P773" i="3" s="1"/>
  <c r="N773" i="3"/>
  <c r="M773" i="3"/>
  <c r="N772" i="3"/>
  <c r="M772" i="3"/>
  <c r="O772" i="3" s="1"/>
  <c r="P772" i="3" s="1"/>
  <c r="N771" i="3"/>
  <c r="M771" i="3"/>
  <c r="O771" i="3" s="1"/>
  <c r="P771" i="3" s="1"/>
  <c r="N770" i="3"/>
  <c r="M770" i="3"/>
  <c r="O770" i="3" s="1"/>
  <c r="P770" i="3" s="1"/>
  <c r="N769" i="3"/>
  <c r="M769" i="3"/>
  <c r="O769" i="3" s="1"/>
  <c r="P769" i="3" s="1"/>
  <c r="N768" i="3"/>
  <c r="M768" i="3"/>
  <c r="O768" i="3" s="1"/>
  <c r="P768" i="3" s="1"/>
  <c r="O767" i="3"/>
  <c r="P767" i="3" s="1"/>
  <c r="N767" i="3"/>
  <c r="M767" i="3"/>
  <c r="N766" i="3"/>
  <c r="M766" i="3"/>
  <c r="O766" i="3" s="1"/>
  <c r="P766" i="3" s="1"/>
  <c r="O765" i="3"/>
  <c r="P765" i="3" s="1"/>
  <c r="N765" i="3"/>
  <c r="M765" i="3"/>
  <c r="N764" i="3"/>
  <c r="M764" i="3"/>
  <c r="O764" i="3" s="1"/>
  <c r="P764" i="3" s="1"/>
  <c r="N763" i="3"/>
  <c r="M763" i="3"/>
  <c r="O763" i="3" s="1"/>
  <c r="P763" i="3" s="1"/>
  <c r="N762" i="3"/>
  <c r="M762" i="3"/>
  <c r="O762" i="3" s="1"/>
  <c r="P762" i="3" s="1"/>
  <c r="N761" i="3"/>
  <c r="M761" i="3"/>
  <c r="O761" i="3" s="1"/>
  <c r="P761" i="3" s="1"/>
  <c r="N760" i="3"/>
  <c r="M760" i="3"/>
  <c r="O760" i="3" s="1"/>
  <c r="P760" i="3" s="1"/>
  <c r="O759" i="3"/>
  <c r="P759" i="3" s="1"/>
  <c r="N759" i="3"/>
  <c r="M759" i="3"/>
  <c r="N758" i="3"/>
  <c r="M758" i="3"/>
  <c r="O758" i="3" s="1"/>
  <c r="P758" i="3" s="1"/>
  <c r="O757" i="3"/>
  <c r="P757" i="3" s="1"/>
  <c r="N757" i="3"/>
  <c r="M757" i="3"/>
  <c r="N756" i="3"/>
  <c r="M756" i="3"/>
  <c r="O756" i="3" s="1"/>
  <c r="P756" i="3" s="1"/>
  <c r="N755" i="3"/>
  <c r="M755" i="3"/>
  <c r="O755" i="3" s="1"/>
  <c r="P755" i="3" s="1"/>
  <c r="N754" i="3"/>
  <c r="M754" i="3"/>
  <c r="O754" i="3" s="1"/>
  <c r="P754" i="3" s="1"/>
  <c r="N753" i="3"/>
  <c r="M753" i="3"/>
  <c r="O753" i="3" s="1"/>
  <c r="P753" i="3" s="1"/>
  <c r="N752" i="3"/>
  <c r="M752" i="3"/>
  <c r="O752" i="3" s="1"/>
  <c r="P752" i="3" s="1"/>
  <c r="O751" i="3"/>
  <c r="P751" i="3" s="1"/>
  <c r="N751" i="3"/>
  <c r="M751" i="3"/>
  <c r="N750" i="3"/>
  <c r="M750" i="3"/>
  <c r="O750" i="3" s="1"/>
  <c r="P750" i="3" s="1"/>
  <c r="O749" i="3"/>
  <c r="P749" i="3" s="1"/>
  <c r="N749" i="3"/>
  <c r="M749" i="3"/>
  <c r="N748" i="3"/>
  <c r="M748" i="3"/>
  <c r="O748" i="3" s="1"/>
  <c r="P748" i="3" s="1"/>
  <c r="N747" i="3"/>
  <c r="M747" i="3"/>
  <c r="O747" i="3" s="1"/>
  <c r="P747" i="3" s="1"/>
  <c r="N746" i="3"/>
  <c r="M746" i="3"/>
  <c r="O746" i="3" s="1"/>
  <c r="P746" i="3" s="1"/>
  <c r="N745" i="3"/>
  <c r="M745" i="3"/>
  <c r="O745" i="3" s="1"/>
  <c r="P745" i="3" s="1"/>
  <c r="N744" i="3"/>
  <c r="M744" i="3"/>
  <c r="O744" i="3" s="1"/>
  <c r="P744" i="3" s="1"/>
  <c r="O743" i="3"/>
  <c r="P743" i="3" s="1"/>
  <c r="N743" i="3"/>
  <c r="M743" i="3"/>
  <c r="N742" i="3"/>
  <c r="M742" i="3"/>
  <c r="O742" i="3" s="1"/>
  <c r="P742" i="3" s="1"/>
  <c r="O741" i="3"/>
  <c r="P741" i="3" s="1"/>
  <c r="N741" i="3"/>
  <c r="M741" i="3"/>
  <c r="N740" i="3"/>
  <c r="M740" i="3"/>
  <c r="O740" i="3" s="1"/>
  <c r="P740" i="3" s="1"/>
  <c r="N739" i="3"/>
  <c r="M739" i="3"/>
  <c r="O739" i="3" s="1"/>
  <c r="P739" i="3" s="1"/>
  <c r="N738" i="3"/>
  <c r="M738" i="3"/>
  <c r="O738" i="3" s="1"/>
  <c r="P738" i="3" s="1"/>
  <c r="N737" i="3"/>
  <c r="M737" i="3"/>
  <c r="O737" i="3" s="1"/>
  <c r="P737" i="3" s="1"/>
  <c r="N736" i="3"/>
  <c r="M736" i="3"/>
  <c r="O736" i="3" s="1"/>
  <c r="P736" i="3" s="1"/>
  <c r="O735" i="3"/>
  <c r="P735" i="3" s="1"/>
  <c r="N735" i="3"/>
  <c r="M735" i="3"/>
  <c r="N734" i="3"/>
  <c r="M734" i="3"/>
  <c r="O734" i="3" s="1"/>
  <c r="P734" i="3" s="1"/>
  <c r="O733" i="3"/>
  <c r="P733" i="3" s="1"/>
  <c r="N733" i="3"/>
  <c r="M733" i="3"/>
  <c r="N732" i="3"/>
  <c r="M732" i="3"/>
  <c r="O732" i="3" s="1"/>
  <c r="P732" i="3" s="1"/>
  <c r="N731" i="3"/>
  <c r="M731" i="3"/>
  <c r="O731" i="3" s="1"/>
  <c r="P731" i="3" s="1"/>
  <c r="N730" i="3"/>
  <c r="M730" i="3"/>
  <c r="O730" i="3" s="1"/>
  <c r="P730" i="3" s="1"/>
  <c r="N729" i="3"/>
  <c r="M729" i="3"/>
  <c r="O729" i="3" s="1"/>
  <c r="P729" i="3" s="1"/>
  <c r="N728" i="3"/>
  <c r="M728" i="3"/>
  <c r="O728" i="3" s="1"/>
  <c r="P728" i="3" s="1"/>
  <c r="O727" i="3"/>
  <c r="P727" i="3" s="1"/>
  <c r="N727" i="3"/>
  <c r="M727" i="3"/>
  <c r="N726" i="3"/>
  <c r="M726" i="3"/>
  <c r="O726" i="3" s="1"/>
  <c r="P726" i="3" s="1"/>
  <c r="O725" i="3"/>
  <c r="P725" i="3" s="1"/>
  <c r="N725" i="3"/>
  <c r="M725" i="3"/>
  <c r="N724" i="3"/>
  <c r="M724" i="3"/>
  <c r="O724" i="3" s="1"/>
  <c r="P724" i="3" s="1"/>
  <c r="N723" i="3"/>
  <c r="M723" i="3"/>
  <c r="O723" i="3" s="1"/>
  <c r="P723" i="3" s="1"/>
  <c r="N722" i="3"/>
  <c r="M722" i="3"/>
  <c r="O722" i="3" s="1"/>
  <c r="P722" i="3" s="1"/>
  <c r="N721" i="3"/>
  <c r="M721" i="3"/>
  <c r="O721" i="3" s="1"/>
  <c r="P721" i="3" s="1"/>
  <c r="N720" i="3"/>
  <c r="M720" i="3"/>
  <c r="O720" i="3" s="1"/>
  <c r="P720" i="3" s="1"/>
  <c r="O719" i="3"/>
  <c r="P719" i="3" s="1"/>
  <c r="N719" i="3"/>
  <c r="M719" i="3"/>
  <c r="N718" i="3"/>
  <c r="M718" i="3"/>
  <c r="O718" i="3" s="1"/>
  <c r="P718" i="3" s="1"/>
  <c r="O717" i="3"/>
  <c r="P717" i="3" s="1"/>
  <c r="N717" i="3"/>
  <c r="M717" i="3"/>
  <c r="N716" i="3"/>
  <c r="M716" i="3"/>
  <c r="O716" i="3" s="1"/>
  <c r="P716" i="3" s="1"/>
  <c r="N715" i="3"/>
  <c r="M715" i="3"/>
  <c r="O715" i="3" s="1"/>
  <c r="P715" i="3" s="1"/>
  <c r="N714" i="3"/>
  <c r="M714" i="3"/>
  <c r="O714" i="3" s="1"/>
  <c r="P714" i="3" s="1"/>
  <c r="N713" i="3"/>
  <c r="M713" i="3"/>
  <c r="O713" i="3" s="1"/>
  <c r="P713" i="3" s="1"/>
  <c r="N712" i="3"/>
  <c r="M712" i="3"/>
  <c r="O712" i="3" s="1"/>
  <c r="P712" i="3" s="1"/>
  <c r="O711" i="3"/>
  <c r="P711" i="3" s="1"/>
  <c r="N711" i="3"/>
  <c r="M711" i="3"/>
  <c r="N710" i="3"/>
  <c r="M710" i="3"/>
  <c r="O710" i="3" s="1"/>
  <c r="P710" i="3" s="1"/>
  <c r="O709" i="3"/>
  <c r="P709" i="3" s="1"/>
  <c r="N709" i="3"/>
  <c r="M709" i="3"/>
  <c r="N708" i="3"/>
  <c r="M708" i="3"/>
  <c r="O708" i="3" s="1"/>
  <c r="P708" i="3" s="1"/>
  <c r="N707" i="3"/>
  <c r="M707" i="3"/>
  <c r="O707" i="3" s="1"/>
  <c r="P707" i="3" s="1"/>
  <c r="N706" i="3"/>
  <c r="M706" i="3"/>
  <c r="O706" i="3" s="1"/>
  <c r="P706" i="3" s="1"/>
  <c r="N705" i="3"/>
  <c r="M705" i="3"/>
  <c r="O705" i="3" s="1"/>
  <c r="P705" i="3" s="1"/>
  <c r="N704" i="3"/>
  <c r="M704" i="3"/>
  <c r="O704" i="3" s="1"/>
  <c r="P704" i="3" s="1"/>
  <c r="O703" i="3"/>
  <c r="P703" i="3" s="1"/>
  <c r="N703" i="3"/>
  <c r="M703" i="3"/>
  <c r="N702" i="3"/>
  <c r="M702" i="3"/>
  <c r="O702" i="3" s="1"/>
  <c r="P702" i="3" s="1"/>
  <c r="O701" i="3"/>
  <c r="P701" i="3" s="1"/>
  <c r="N701" i="3"/>
  <c r="M701" i="3"/>
  <c r="N700" i="3"/>
  <c r="M700" i="3"/>
  <c r="O700" i="3" s="1"/>
  <c r="P700" i="3" s="1"/>
  <c r="N699" i="3"/>
  <c r="M699" i="3"/>
  <c r="O699" i="3" s="1"/>
  <c r="P699" i="3" s="1"/>
  <c r="N698" i="3"/>
  <c r="M698" i="3"/>
  <c r="O698" i="3" s="1"/>
  <c r="P698" i="3" s="1"/>
  <c r="N697" i="3"/>
  <c r="M697" i="3"/>
  <c r="O697" i="3" s="1"/>
  <c r="P697" i="3" s="1"/>
  <c r="N696" i="3"/>
  <c r="M696" i="3"/>
  <c r="O696" i="3" s="1"/>
  <c r="P696" i="3" s="1"/>
  <c r="O695" i="3"/>
  <c r="P695" i="3" s="1"/>
  <c r="N695" i="3"/>
  <c r="M695" i="3"/>
  <c r="N694" i="3"/>
  <c r="M694" i="3"/>
  <c r="O694" i="3" s="1"/>
  <c r="P694" i="3" s="1"/>
  <c r="O693" i="3"/>
  <c r="P693" i="3" s="1"/>
  <c r="N693" i="3"/>
  <c r="M693" i="3"/>
  <c r="N692" i="3"/>
  <c r="M692" i="3"/>
  <c r="O692" i="3" s="1"/>
  <c r="P692" i="3" s="1"/>
  <c r="N691" i="3"/>
  <c r="M691" i="3"/>
  <c r="O691" i="3" s="1"/>
  <c r="P691" i="3" s="1"/>
  <c r="N690" i="3"/>
  <c r="M690" i="3"/>
  <c r="O690" i="3" s="1"/>
  <c r="P690" i="3" s="1"/>
  <c r="N689" i="3"/>
  <c r="M689" i="3"/>
  <c r="O689" i="3" s="1"/>
  <c r="P689" i="3" s="1"/>
  <c r="N688" i="3"/>
  <c r="M688" i="3"/>
  <c r="O688" i="3" s="1"/>
  <c r="P688" i="3" s="1"/>
  <c r="O687" i="3"/>
  <c r="P687" i="3" s="1"/>
  <c r="N687" i="3"/>
  <c r="M687" i="3"/>
  <c r="N686" i="3"/>
  <c r="M686" i="3"/>
  <c r="O686" i="3" s="1"/>
  <c r="P686" i="3" s="1"/>
  <c r="O685" i="3"/>
  <c r="P685" i="3" s="1"/>
  <c r="N685" i="3"/>
  <c r="M685" i="3"/>
  <c r="N684" i="3"/>
  <c r="M684" i="3"/>
  <c r="O684" i="3" s="1"/>
  <c r="P684" i="3" s="1"/>
  <c r="N683" i="3"/>
  <c r="M683" i="3"/>
  <c r="O683" i="3" s="1"/>
  <c r="P683" i="3" s="1"/>
  <c r="N682" i="3"/>
  <c r="M682" i="3"/>
  <c r="O682" i="3" s="1"/>
  <c r="P682" i="3" s="1"/>
  <c r="N681" i="3"/>
  <c r="M681" i="3"/>
  <c r="O681" i="3" s="1"/>
  <c r="P681" i="3" s="1"/>
  <c r="N680" i="3"/>
  <c r="M680" i="3"/>
  <c r="O680" i="3" s="1"/>
  <c r="P680" i="3" s="1"/>
  <c r="O679" i="3"/>
  <c r="P679" i="3" s="1"/>
  <c r="N679" i="3"/>
  <c r="M679" i="3"/>
  <c r="N678" i="3"/>
  <c r="M678" i="3"/>
  <c r="O678" i="3" s="1"/>
  <c r="P678" i="3" s="1"/>
  <c r="O677" i="3"/>
  <c r="P677" i="3" s="1"/>
  <c r="N677" i="3"/>
  <c r="M677" i="3"/>
  <c r="N676" i="3"/>
  <c r="M676" i="3"/>
  <c r="O676" i="3" s="1"/>
  <c r="P676" i="3" s="1"/>
  <c r="N675" i="3"/>
  <c r="M675" i="3"/>
  <c r="O675" i="3" s="1"/>
  <c r="P675" i="3" s="1"/>
  <c r="N674" i="3"/>
  <c r="M674" i="3"/>
  <c r="O674" i="3" s="1"/>
  <c r="P674" i="3" s="1"/>
  <c r="N673" i="3"/>
  <c r="M673" i="3"/>
  <c r="O673" i="3" s="1"/>
  <c r="P673" i="3" s="1"/>
  <c r="N672" i="3"/>
  <c r="M672" i="3"/>
  <c r="O672" i="3" s="1"/>
  <c r="P672" i="3" s="1"/>
  <c r="O671" i="3"/>
  <c r="P671" i="3" s="1"/>
  <c r="N671" i="3"/>
  <c r="M671" i="3"/>
  <c r="N670" i="3"/>
  <c r="M670" i="3"/>
  <c r="O670" i="3" s="1"/>
  <c r="P670" i="3" s="1"/>
  <c r="O669" i="3"/>
  <c r="P669" i="3" s="1"/>
  <c r="N669" i="3"/>
  <c r="M669" i="3"/>
  <c r="N668" i="3"/>
  <c r="M668" i="3"/>
  <c r="O668" i="3" s="1"/>
  <c r="P668" i="3" s="1"/>
  <c r="N667" i="3"/>
  <c r="M667" i="3"/>
  <c r="O667" i="3" s="1"/>
  <c r="P667" i="3" s="1"/>
  <c r="N666" i="3"/>
  <c r="M666" i="3"/>
  <c r="O666" i="3" s="1"/>
  <c r="P666" i="3" s="1"/>
  <c r="N665" i="3"/>
  <c r="M665" i="3"/>
  <c r="O665" i="3" s="1"/>
  <c r="P665" i="3" s="1"/>
  <c r="N664" i="3"/>
  <c r="M664" i="3"/>
  <c r="O664" i="3" s="1"/>
  <c r="P664" i="3" s="1"/>
  <c r="O663" i="3"/>
  <c r="P663" i="3" s="1"/>
  <c r="N663" i="3"/>
  <c r="M663" i="3"/>
  <c r="N662" i="3"/>
  <c r="M662" i="3"/>
  <c r="O662" i="3" s="1"/>
  <c r="P662" i="3" s="1"/>
  <c r="O661" i="3"/>
  <c r="P661" i="3" s="1"/>
  <c r="N661" i="3"/>
  <c r="M661" i="3"/>
  <c r="N660" i="3"/>
  <c r="M660" i="3"/>
  <c r="O660" i="3" s="1"/>
  <c r="P660" i="3" s="1"/>
  <c r="N659" i="3"/>
  <c r="M659" i="3"/>
  <c r="O659" i="3" s="1"/>
  <c r="P659" i="3" s="1"/>
  <c r="N658" i="3"/>
  <c r="M658" i="3"/>
  <c r="O658" i="3" s="1"/>
  <c r="P658" i="3" s="1"/>
  <c r="N657" i="3"/>
  <c r="M657" i="3"/>
  <c r="O657" i="3" s="1"/>
  <c r="P657" i="3" s="1"/>
  <c r="N656" i="3"/>
  <c r="M656" i="3"/>
  <c r="O656" i="3" s="1"/>
  <c r="P656" i="3" s="1"/>
  <c r="O655" i="3"/>
  <c r="P655" i="3" s="1"/>
  <c r="N655" i="3"/>
  <c r="M655" i="3"/>
  <c r="N654" i="3"/>
  <c r="M654" i="3"/>
  <c r="O654" i="3" s="1"/>
  <c r="P654" i="3" s="1"/>
  <c r="O653" i="3"/>
  <c r="P653" i="3" s="1"/>
  <c r="N653" i="3"/>
  <c r="M653" i="3"/>
  <c r="N652" i="3"/>
  <c r="M652" i="3"/>
  <c r="O652" i="3" s="1"/>
  <c r="P652" i="3" s="1"/>
  <c r="N651" i="3"/>
  <c r="M651" i="3"/>
  <c r="O651" i="3" s="1"/>
  <c r="P651" i="3" s="1"/>
  <c r="N650" i="3"/>
  <c r="M650" i="3"/>
  <c r="O650" i="3" s="1"/>
  <c r="P650" i="3" s="1"/>
  <c r="N649" i="3"/>
  <c r="M649" i="3"/>
  <c r="O649" i="3" s="1"/>
  <c r="P649" i="3" s="1"/>
  <c r="N648" i="3"/>
  <c r="M648" i="3"/>
  <c r="O648" i="3" s="1"/>
  <c r="P648" i="3" s="1"/>
  <c r="O647" i="3"/>
  <c r="P647" i="3" s="1"/>
  <c r="N647" i="3"/>
  <c r="M647" i="3"/>
  <c r="N646" i="3"/>
  <c r="M646" i="3"/>
  <c r="O646" i="3" s="1"/>
  <c r="P646" i="3" s="1"/>
  <c r="O645" i="3"/>
  <c r="P645" i="3" s="1"/>
  <c r="N645" i="3"/>
  <c r="M645" i="3"/>
  <c r="N644" i="3"/>
  <c r="M644" i="3"/>
  <c r="O644" i="3" s="1"/>
  <c r="P644" i="3" s="1"/>
  <c r="N643" i="3"/>
  <c r="M643" i="3"/>
  <c r="O643" i="3" s="1"/>
  <c r="P643" i="3" s="1"/>
  <c r="N642" i="3"/>
  <c r="M642" i="3"/>
  <c r="O642" i="3" s="1"/>
  <c r="P642" i="3" s="1"/>
  <c r="N641" i="3"/>
  <c r="M641" i="3"/>
  <c r="O641" i="3" s="1"/>
  <c r="P641" i="3" s="1"/>
  <c r="N640" i="3"/>
  <c r="M640" i="3"/>
  <c r="O640" i="3" s="1"/>
  <c r="P640" i="3" s="1"/>
  <c r="O639" i="3"/>
  <c r="P639" i="3" s="1"/>
  <c r="N639" i="3"/>
  <c r="M639" i="3"/>
  <c r="N638" i="3"/>
  <c r="M638" i="3"/>
  <c r="O638" i="3" s="1"/>
  <c r="P638" i="3" s="1"/>
  <c r="O637" i="3"/>
  <c r="P637" i="3" s="1"/>
  <c r="N637" i="3"/>
  <c r="M637" i="3"/>
  <c r="N636" i="3"/>
  <c r="M636" i="3"/>
  <c r="O636" i="3" s="1"/>
  <c r="P636" i="3" s="1"/>
  <c r="N635" i="3"/>
  <c r="M635" i="3"/>
  <c r="O635" i="3" s="1"/>
  <c r="P635" i="3" s="1"/>
  <c r="N634" i="3"/>
  <c r="M634" i="3"/>
  <c r="O634" i="3" s="1"/>
  <c r="P634" i="3" s="1"/>
  <c r="N633" i="3"/>
  <c r="M633" i="3"/>
  <c r="O633" i="3" s="1"/>
  <c r="P633" i="3" s="1"/>
  <c r="N632" i="3"/>
  <c r="M632" i="3"/>
  <c r="O632" i="3" s="1"/>
  <c r="P632" i="3" s="1"/>
  <c r="O631" i="3"/>
  <c r="P631" i="3" s="1"/>
  <c r="N631" i="3"/>
  <c r="M631" i="3"/>
  <c r="N630" i="3"/>
  <c r="M630" i="3"/>
  <c r="O630" i="3" s="1"/>
  <c r="P630" i="3" s="1"/>
  <c r="O629" i="3"/>
  <c r="P629" i="3" s="1"/>
  <c r="N629" i="3"/>
  <c r="M629" i="3"/>
  <c r="N628" i="3"/>
  <c r="M628" i="3"/>
  <c r="O628" i="3" s="1"/>
  <c r="P628" i="3" s="1"/>
  <c r="N627" i="3"/>
  <c r="M627" i="3"/>
  <c r="O627" i="3" s="1"/>
  <c r="P627" i="3" s="1"/>
  <c r="N626" i="3"/>
  <c r="M626" i="3"/>
  <c r="O626" i="3" s="1"/>
  <c r="P626" i="3" s="1"/>
  <c r="N625" i="3"/>
  <c r="M625" i="3"/>
  <c r="O625" i="3" s="1"/>
  <c r="P625" i="3" s="1"/>
  <c r="N624" i="3"/>
  <c r="M624" i="3"/>
  <c r="O624" i="3" s="1"/>
  <c r="P624" i="3" s="1"/>
  <c r="O623" i="3"/>
  <c r="P623" i="3" s="1"/>
  <c r="N623" i="3"/>
  <c r="M623" i="3"/>
  <c r="N622" i="3"/>
  <c r="M622" i="3"/>
  <c r="O622" i="3" s="1"/>
  <c r="P622" i="3" s="1"/>
  <c r="O621" i="3"/>
  <c r="P621" i="3" s="1"/>
  <c r="N621" i="3"/>
  <c r="M621" i="3"/>
  <c r="N620" i="3"/>
  <c r="M620" i="3"/>
  <c r="O620" i="3" s="1"/>
  <c r="P620" i="3" s="1"/>
  <c r="N619" i="3"/>
  <c r="M619" i="3"/>
  <c r="O619" i="3" s="1"/>
  <c r="P619" i="3" s="1"/>
  <c r="N618" i="3"/>
  <c r="M618" i="3"/>
  <c r="O618" i="3" s="1"/>
  <c r="P618" i="3" s="1"/>
  <c r="N617" i="3"/>
  <c r="M617" i="3"/>
  <c r="O617" i="3" s="1"/>
  <c r="P617" i="3" s="1"/>
  <c r="N616" i="3"/>
  <c r="M616" i="3"/>
  <c r="O616" i="3" s="1"/>
  <c r="P616" i="3" s="1"/>
  <c r="O615" i="3"/>
  <c r="P615" i="3" s="1"/>
  <c r="N615" i="3"/>
  <c r="M615" i="3"/>
  <c r="N614" i="3"/>
  <c r="M614" i="3"/>
  <c r="O614" i="3" s="1"/>
  <c r="P614" i="3" s="1"/>
  <c r="O613" i="3"/>
  <c r="P613" i="3" s="1"/>
  <c r="N613" i="3"/>
  <c r="M613" i="3"/>
  <c r="N612" i="3"/>
  <c r="M612" i="3"/>
  <c r="O612" i="3" s="1"/>
  <c r="P612" i="3" s="1"/>
  <c r="N611" i="3"/>
  <c r="M611" i="3"/>
  <c r="O611" i="3" s="1"/>
  <c r="P611" i="3" s="1"/>
  <c r="N610" i="3"/>
  <c r="M610" i="3"/>
  <c r="O610" i="3" s="1"/>
  <c r="P610" i="3" s="1"/>
  <c r="N609" i="3"/>
  <c r="M609" i="3"/>
  <c r="O609" i="3" s="1"/>
  <c r="P609" i="3" s="1"/>
  <c r="N608" i="3"/>
  <c r="M608" i="3"/>
  <c r="O608" i="3" s="1"/>
  <c r="P608" i="3" s="1"/>
  <c r="O607" i="3"/>
  <c r="P607" i="3" s="1"/>
  <c r="N607" i="3"/>
  <c r="M607" i="3"/>
  <c r="N606" i="3"/>
  <c r="M606" i="3"/>
  <c r="O606" i="3" s="1"/>
  <c r="P606" i="3" s="1"/>
  <c r="O605" i="3"/>
  <c r="P605" i="3" s="1"/>
  <c r="N605" i="3"/>
  <c r="M605" i="3"/>
  <c r="N604" i="3"/>
  <c r="M604" i="3"/>
  <c r="O604" i="3" s="1"/>
  <c r="P604" i="3" s="1"/>
  <c r="N603" i="3"/>
  <c r="M603" i="3"/>
  <c r="O603" i="3" s="1"/>
  <c r="P603" i="3" s="1"/>
  <c r="N602" i="3"/>
  <c r="M602" i="3"/>
  <c r="O602" i="3" s="1"/>
  <c r="P602" i="3" s="1"/>
  <c r="O601" i="3"/>
  <c r="P601" i="3" s="1"/>
  <c r="N601" i="3"/>
  <c r="M601" i="3"/>
  <c r="N600" i="3"/>
  <c r="M600" i="3"/>
  <c r="O600" i="3" s="1"/>
  <c r="P600" i="3" s="1"/>
  <c r="N599" i="3"/>
  <c r="M599" i="3"/>
  <c r="O599" i="3" s="1"/>
  <c r="P599" i="3" s="1"/>
  <c r="N598" i="3"/>
  <c r="M598" i="3"/>
  <c r="O598" i="3" s="1"/>
  <c r="P598" i="3" s="1"/>
  <c r="O597" i="3"/>
  <c r="P597" i="3" s="1"/>
  <c r="N597" i="3"/>
  <c r="M597" i="3"/>
  <c r="N596" i="3"/>
  <c r="M596" i="3"/>
  <c r="O596" i="3" s="1"/>
  <c r="P596" i="3" s="1"/>
  <c r="N595" i="3"/>
  <c r="M595" i="3"/>
  <c r="O595" i="3" s="1"/>
  <c r="P595" i="3" s="1"/>
  <c r="P594" i="3"/>
  <c r="N594" i="3"/>
  <c r="M594" i="3"/>
  <c r="O594" i="3" s="1"/>
  <c r="P593" i="3"/>
  <c r="O593" i="3"/>
  <c r="N593" i="3"/>
  <c r="M593" i="3"/>
  <c r="P592" i="3"/>
  <c r="N592" i="3"/>
  <c r="M592" i="3"/>
  <c r="O592" i="3" s="1"/>
  <c r="O591" i="3"/>
  <c r="P591" i="3" s="1"/>
  <c r="N591" i="3"/>
  <c r="M591" i="3"/>
  <c r="N590" i="3"/>
  <c r="M590" i="3"/>
  <c r="O590" i="3" s="1"/>
  <c r="P590" i="3" s="1"/>
  <c r="N589" i="3"/>
  <c r="M589" i="3"/>
  <c r="O589" i="3" s="1"/>
  <c r="P589" i="3" s="1"/>
  <c r="N588" i="3"/>
  <c r="M588" i="3"/>
  <c r="O588" i="3" s="1"/>
  <c r="P588" i="3" s="1"/>
  <c r="N587" i="3"/>
  <c r="M587" i="3"/>
  <c r="O587" i="3" s="1"/>
  <c r="P587" i="3" s="1"/>
  <c r="P586" i="3"/>
  <c r="N586" i="3"/>
  <c r="M586" i="3"/>
  <c r="O586" i="3" s="1"/>
  <c r="P585" i="3"/>
  <c r="O585" i="3"/>
  <c r="N585" i="3"/>
  <c r="M585" i="3"/>
  <c r="P584" i="3"/>
  <c r="N584" i="3"/>
  <c r="M584" i="3"/>
  <c r="O584" i="3" s="1"/>
  <c r="O583" i="3"/>
  <c r="P583" i="3" s="1"/>
  <c r="N583" i="3"/>
  <c r="M583" i="3"/>
  <c r="N582" i="3"/>
  <c r="M582" i="3"/>
  <c r="O582" i="3" s="1"/>
  <c r="P582" i="3" s="1"/>
  <c r="N581" i="3"/>
  <c r="M581" i="3"/>
  <c r="O581" i="3" s="1"/>
  <c r="P581" i="3" s="1"/>
  <c r="N580" i="3"/>
  <c r="M580" i="3"/>
  <c r="O580" i="3" s="1"/>
  <c r="P580" i="3" s="1"/>
  <c r="N579" i="3"/>
  <c r="M579" i="3"/>
  <c r="O579" i="3" s="1"/>
  <c r="P579" i="3" s="1"/>
  <c r="P578" i="3"/>
  <c r="N578" i="3"/>
  <c r="M578" i="3"/>
  <c r="O578" i="3" s="1"/>
  <c r="P577" i="3"/>
  <c r="O577" i="3"/>
  <c r="N577" i="3"/>
  <c r="M577" i="3"/>
  <c r="P576" i="3"/>
  <c r="N576" i="3"/>
  <c r="M576" i="3"/>
  <c r="O576" i="3" s="1"/>
  <c r="O575" i="3"/>
  <c r="P575" i="3" s="1"/>
  <c r="N575" i="3"/>
  <c r="M575" i="3"/>
  <c r="N574" i="3"/>
  <c r="M574" i="3"/>
  <c r="O574" i="3" s="1"/>
  <c r="P574" i="3" s="1"/>
  <c r="N573" i="3"/>
  <c r="M573" i="3"/>
  <c r="O573" i="3" s="1"/>
  <c r="P573" i="3" s="1"/>
  <c r="N572" i="3"/>
  <c r="M572" i="3"/>
  <c r="O572" i="3" s="1"/>
  <c r="P572" i="3" s="1"/>
  <c r="N571" i="3"/>
  <c r="M571" i="3"/>
  <c r="O571" i="3" s="1"/>
  <c r="P571" i="3" s="1"/>
  <c r="P570" i="3"/>
  <c r="N570" i="3"/>
  <c r="M570" i="3"/>
  <c r="O570" i="3" s="1"/>
  <c r="P569" i="3"/>
  <c r="O569" i="3"/>
  <c r="N569" i="3"/>
  <c r="M569" i="3"/>
  <c r="P568" i="3"/>
  <c r="N568" i="3"/>
  <c r="M568" i="3"/>
  <c r="O568" i="3" s="1"/>
  <c r="O567" i="3"/>
  <c r="P567" i="3" s="1"/>
  <c r="N567" i="3"/>
  <c r="M567" i="3"/>
  <c r="N566" i="3"/>
  <c r="M566" i="3"/>
  <c r="O566" i="3" s="1"/>
  <c r="P566" i="3" s="1"/>
  <c r="N565" i="3"/>
  <c r="M565" i="3"/>
  <c r="O565" i="3" s="1"/>
  <c r="P565" i="3" s="1"/>
  <c r="N564" i="3"/>
  <c r="M564" i="3"/>
  <c r="O564" i="3" s="1"/>
  <c r="P564" i="3" s="1"/>
  <c r="N563" i="3"/>
  <c r="M563" i="3"/>
  <c r="O563" i="3" s="1"/>
  <c r="P563" i="3" s="1"/>
  <c r="P562" i="3"/>
  <c r="N562" i="3"/>
  <c r="M562" i="3"/>
  <c r="O562" i="3" s="1"/>
  <c r="P561" i="3"/>
  <c r="O561" i="3"/>
  <c r="N561" i="3"/>
  <c r="M561" i="3"/>
  <c r="P560" i="3"/>
  <c r="N560" i="3"/>
  <c r="M560" i="3"/>
  <c r="O560" i="3" s="1"/>
  <c r="O559" i="3"/>
  <c r="P559" i="3" s="1"/>
  <c r="N559" i="3"/>
  <c r="M559" i="3"/>
  <c r="N558" i="3"/>
  <c r="M558" i="3"/>
  <c r="O558" i="3" s="1"/>
  <c r="P558" i="3" s="1"/>
  <c r="N557" i="3"/>
  <c r="M557" i="3"/>
  <c r="O557" i="3" s="1"/>
  <c r="P557" i="3" s="1"/>
  <c r="N556" i="3"/>
  <c r="M556" i="3"/>
  <c r="O556" i="3" s="1"/>
  <c r="P556" i="3" s="1"/>
  <c r="N555" i="3"/>
  <c r="M555" i="3"/>
  <c r="O555" i="3" s="1"/>
  <c r="P555" i="3" s="1"/>
  <c r="P554" i="3"/>
  <c r="N554" i="3"/>
  <c r="M554" i="3"/>
  <c r="O554" i="3" s="1"/>
  <c r="P553" i="3"/>
  <c r="O553" i="3"/>
  <c r="N553" i="3"/>
  <c r="M553" i="3"/>
  <c r="P552" i="3"/>
  <c r="N552" i="3"/>
  <c r="M552" i="3"/>
  <c r="O552" i="3" s="1"/>
  <c r="O551" i="3"/>
  <c r="P551" i="3" s="1"/>
  <c r="N551" i="3"/>
  <c r="M551" i="3"/>
  <c r="N550" i="3"/>
  <c r="M550" i="3"/>
  <c r="O550" i="3" s="1"/>
  <c r="P550" i="3" s="1"/>
  <c r="N549" i="3"/>
  <c r="M549" i="3"/>
  <c r="O549" i="3" s="1"/>
  <c r="P549" i="3" s="1"/>
  <c r="N548" i="3"/>
  <c r="M548" i="3"/>
  <c r="O548" i="3" s="1"/>
  <c r="P548" i="3" s="1"/>
  <c r="N547" i="3"/>
  <c r="M547" i="3"/>
  <c r="O547" i="3" s="1"/>
  <c r="P547" i="3" s="1"/>
  <c r="P546" i="3"/>
  <c r="N546" i="3"/>
  <c r="M546" i="3"/>
  <c r="O546" i="3" s="1"/>
  <c r="P545" i="3"/>
  <c r="O545" i="3"/>
  <c r="N545" i="3"/>
  <c r="M545" i="3"/>
  <c r="P544" i="3"/>
  <c r="N544" i="3"/>
  <c r="M544" i="3"/>
  <c r="O544" i="3" s="1"/>
  <c r="O543" i="3"/>
  <c r="P543" i="3" s="1"/>
  <c r="N543" i="3"/>
  <c r="M543" i="3"/>
  <c r="N542" i="3"/>
  <c r="M542" i="3"/>
  <c r="O542" i="3" s="1"/>
  <c r="P542" i="3" s="1"/>
  <c r="N541" i="3"/>
  <c r="M541" i="3"/>
  <c r="O541" i="3" s="1"/>
  <c r="P541" i="3" s="1"/>
  <c r="N540" i="3"/>
  <c r="M540" i="3"/>
  <c r="O540" i="3" s="1"/>
  <c r="P540" i="3" s="1"/>
  <c r="N539" i="3"/>
  <c r="M539" i="3"/>
  <c r="O539" i="3" s="1"/>
  <c r="P539" i="3" s="1"/>
  <c r="P538" i="3"/>
  <c r="N538" i="3"/>
  <c r="M538" i="3"/>
  <c r="O538" i="3" s="1"/>
  <c r="P537" i="3"/>
  <c r="O537" i="3"/>
  <c r="N537" i="3"/>
  <c r="M537" i="3"/>
  <c r="P536" i="3"/>
  <c r="N536" i="3"/>
  <c r="M536" i="3"/>
  <c r="O536" i="3" s="1"/>
  <c r="O535" i="3"/>
  <c r="P535" i="3" s="1"/>
  <c r="N535" i="3"/>
  <c r="M535" i="3"/>
  <c r="N534" i="3"/>
  <c r="M534" i="3"/>
  <c r="O534" i="3" s="1"/>
  <c r="P534" i="3" s="1"/>
  <c r="N533" i="3"/>
  <c r="M533" i="3"/>
  <c r="O533" i="3" s="1"/>
  <c r="P533" i="3" s="1"/>
  <c r="N532" i="3"/>
  <c r="M532" i="3"/>
  <c r="O532" i="3" s="1"/>
  <c r="P532" i="3" s="1"/>
  <c r="N531" i="3"/>
  <c r="M531" i="3"/>
  <c r="O531" i="3" s="1"/>
  <c r="P531" i="3" s="1"/>
  <c r="P530" i="3"/>
  <c r="N530" i="3"/>
  <c r="M530" i="3"/>
  <c r="O530" i="3" s="1"/>
  <c r="P529" i="3"/>
  <c r="O529" i="3"/>
  <c r="N529" i="3"/>
  <c r="M529" i="3"/>
  <c r="P528" i="3"/>
  <c r="N528" i="3"/>
  <c r="M528" i="3"/>
  <c r="O528" i="3" s="1"/>
  <c r="O527" i="3"/>
  <c r="P527" i="3" s="1"/>
  <c r="N527" i="3"/>
  <c r="M527" i="3"/>
  <c r="N526" i="3"/>
  <c r="M526" i="3"/>
  <c r="O526" i="3" s="1"/>
  <c r="P526" i="3" s="1"/>
  <c r="N525" i="3"/>
  <c r="M525" i="3"/>
  <c r="O525" i="3" s="1"/>
  <c r="P525" i="3" s="1"/>
  <c r="N524" i="3"/>
  <c r="M524" i="3"/>
  <c r="O524" i="3" s="1"/>
  <c r="P524" i="3" s="1"/>
  <c r="N523" i="3"/>
  <c r="M523" i="3"/>
  <c r="O523" i="3" s="1"/>
  <c r="P523" i="3" s="1"/>
  <c r="P522" i="3"/>
  <c r="N522" i="3"/>
  <c r="M522" i="3"/>
  <c r="O522" i="3" s="1"/>
  <c r="P521" i="3"/>
  <c r="O521" i="3"/>
  <c r="N521" i="3"/>
  <c r="M521" i="3"/>
  <c r="P520" i="3"/>
  <c r="N520" i="3"/>
  <c r="M520" i="3"/>
  <c r="O520" i="3" s="1"/>
  <c r="O519" i="3"/>
  <c r="P519" i="3" s="1"/>
  <c r="N519" i="3"/>
  <c r="M519" i="3"/>
  <c r="N518" i="3"/>
  <c r="M518" i="3"/>
  <c r="O518" i="3" s="1"/>
  <c r="P518" i="3" s="1"/>
  <c r="N517" i="3"/>
  <c r="M517" i="3"/>
  <c r="O517" i="3" s="1"/>
  <c r="P517" i="3" s="1"/>
  <c r="N516" i="3"/>
  <c r="M516" i="3"/>
  <c r="O516" i="3" s="1"/>
  <c r="P516" i="3" s="1"/>
  <c r="N515" i="3"/>
  <c r="M515" i="3"/>
  <c r="O515" i="3" s="1"/>
  <c r="P515" i="3" s="1"/>
  <c r="P514" i="3"/>
  <c r="N514" i="3"/>
  <c r="M514" i="3"/>
  <c r="O514" i="3" s="1"/>
  <c r="P513" i="3"/>
  <c r="O513" i="3"/>
  <c r="N513" i="3"/>
  <c r="M513" i="3"/>
  <c r="P512" i="3"/>
  <c r="N512" i="3"/>
  <c r="M512" i="3"/>
  <c r="O512" i="3" s="1"/>
  <c r="O511" i="3"/>
  <c r="P511" i="3" s="1"/>
  <c r="N511" i="3"/>
  <c r="M511" i="3"/>
  <c r="N510" i="3"/>
  <c r="M510" i="3"/>
  <c r="O510" i="3" s="1"/>
  <c r="P510" i="3" s="1"/>
  <c r="N509" i="3"/>
  <c r="M509" i="3"/>
  <c r="O509" i="3" s="1"/>
  <c r="P509" i="3" s="1"/>
  <c r="N508" i="3"/>
  <c r="M508" i="3"/>
  <c r="O508" i="3" s="1"/>
  <c r="P508" i="3" s="1"/>
  <c r="N507" i="3"/>
  <c r="M507" i="3"/>
  <c r="O507" i="3" s="1"/>
  <c r="P507" i="3" s="1"/>
  <c r="P506" i="3"/>
  <c r="N506" i="3"/>
  <c r="M506" i="3"/>
  <c r="O506" i="3" s="1"/>
  <c r="P505" i="3"/>
  <c r="O505" i="3"/>
  <c r="N505" i="3"/>
  <c r="M505" i="3"/>
  <c r="P504" i="3"/>
  <c r="N504" i="3"/>
  <c r="M504" i="3"/>
  <c r="O504" i="3" s="1"/>
  <c r="O503" i="3"/>
  <c r="P503" i="3" s="1"/>
  <c r="N503" i="3"/>
  <c r="M503" i="3"/>
  <c r="N502" i="3"/>
  <c r="M502" i="3"/>
  <c r="O502" i="3" s="1"/>
  <c r="P502" i="3" s="1"/>
  <c r="N501" i="3"/>
  <c r="M501" i="3"/>
  <c r="O501" i="3" s="1"/>
  <c r="P501" i="3" s="1"/>
  <c r="N500" i="3"/>
  <c r="M500" i="3"/>
  <c r="O500" i="3" s="1"/>
  <c r="P500" i="3" s="1"/>
  <c r="N499" i="3"/>
  <c r="M499" i="3"/>
  <c r="O499" i="3" s="1"/>
  <c r="P499" i="3" s="1"/>
  <c r="P498" i="3"/>
  <c r="N498" i="3"/>
  <c r="M498" i="3"/>
  <c r="O498" i="3" s="1"/>
  <c r="P497" i="3"/>
  <c r="O497" i="3"/>
  <c r="N497" i="3"/>
  <c r="M497" i="3"/>
  <c r="P496" i="3"/>
  <c r="N496" i="3"/>
  <c r="M496" i="3"/>
  <c r="O496" i="3" s="1"/>
  <c r="O495" i="3"/>
  <c r="P495" i="3" s="1"/>
  <c r="N495" i="3"/>
  <c r="M495" i="3"/>
  <c r="N494" i="3"/>
  <c r="M494" i="3"/>
  <c r="O494" i="3" s="1"/>
  <c r="P494" i="3" s="1"/>
  <c r="N493" i="3"/>
  <c r="M493" i="3"/>
  <c r="O493" i="3" s="1"/>
  <c r="P493" i="3" s="1"/>
  <c r="N492" i="3"/>
  <c r="M492" i="3"/>
  <c r="O492" i="3" s="1"/>
  <c r="P492" i="3" s="1"/>
  <c r="N491" i="3"/>
  <c r="M491" i="3"/>
  <c r="O491" i="3" s="1"/>
  <c r="P491" i="3" s="1"/>
  <c r="P490" i="3"/>
  <c r="N490" i="3"/>
  <c r="M490" i="3"/>
  <c r="O490" i="3" s="1"/>
  <c r="P489" i="3"/>
  <c r="O489" i="3"/>
  <c r="N489" i="3"/>
  <c r="M489" i="3"/>
  <c r="P488" i="3"/>
  <c r="N488" i="3"/>
  <c r="M488" i="3"/>
  <c r="O488" i="3" s="1"/>
  <c r="O487" i="3"/>
  <c r="P487" i="3" s="1"/>
  <c r="N487" i="3"/>
  <c r="M487" i="3"/>
  <c r="N486" i="3"/>
  <c r="M486" i="3"/>
  <c r="O486" i="3" s="1"/>
  <c r="P486" i="3" s="1"/>
  <c r="N485" i="3"/>
  <c r="M485" i="3"/>
  <c r="O485" i="3" s="1"/>
  <c r="P485" i="3" s="1"/>
  <c r="N484" i="3"/>
  <c r="M484" i="3"/>
  <c r="O484" i="3" s="1"/>
  <c r="P484" i="3" s="1"/>
  <c r="N483" i="3"/>
  <c r="M483" i="3"/>
  <c r="O483" i="3" s="1"/>
  <c r="P483" i="3" s="1"/>
  <c r="P482" i="3"/>
  <c r="N482" i="3"/>
  <c r="M482" i="3"/>
  <c r="O482" i="3" s="1"/>
  <c r="P481" i="3"/>
  <c r="O481" i="3"/>
  <c r="N481" i="3"/>
  <c r="M481" i="3"/>
  <c r="P480" i="3"/>
  <c r="N480" i="3"/>
  <c r="M480" i="3"/>
  <c r="O480" i="3" s="1"/>
  <c r="O479" i="3"/>
  <c r="P479" i="3" s="1"/>
  <c r="N479" i="3"/>
  <c r="M479" i="3"/>
  <c r="N478" i="3"/>
  <c r="M478" i="3"/>
  <c r="O478" i="3" s="1"/>
  <c r="P478" i="3" s="1"/>
  <c r="N477" i="3"/>
  <c r="M477" i="3"/>
  <c r="O477" i="3" s="1"/>
  <c r="P477" i="3" s="1"/>
  <c r="N476" i="3"/>
  <c r="M476" i="3"/>
  <c r="O476" i="3" s="1"/>
  <c r="P476" i="3" s="1"/>
  <c r="N475" i="3"/>
  <c r="M475" i="3"/>
  <c r="O475" i="3" s="1"/>
  <c r="P475" i="3" s="1"/>
  <c r="P474" i="3"/>
  <c r="N474" i="3"/>
  <c r="M474" i="3"/>
  <c r="O474" i="3" s="1"/>
  <c r="P473" i="3"/>
  <c r="O473" i="3"/>
  <c r="N473" i="3"/>
  <c r="M473" i="3"/>
  <c r="P472" i="3"/>
  <c r="N472" i="3"/>
  <c r="M472" i="3"/>
  <c r="O472" i="3" s="1"/>
  <c r="O471" i="3"/>
  <c r="P471" i="3" s="1"/>
  <c r="N471" i="3"/>
  <c r="M471" i="3"/>
  <c r="N470" i="3"/>
  <c r="M470" i="3"/>
  <c r="O470" i="3" s="1"/>
  <c r="P470" i="3" s="1"/>
  <c r="N469" i="3"/>
  <c r="M469" i="3"/>
  <c r="O469" i="3" s="1"/>
  <c r="P469" i="3" s="1"/>
  <c r="N468" i="3"/>
  <c r="M468" i="3"/>
  <c r="O468" i="3" s="1"/>
  <c r="P468" i="3" s="1"/>
  <c r="N467" i="3"/>
  <c r="M467" i="3"/>
  <c r="O467" i="3" s="1"/>
  <c r="P467" i="3" s="1"/>
  <c r="P466" i="3"/>
  <c r="N466" i="3"/>
  <c r="M466" i="3"/>
  <c r="O466" i="3" s="1"/>
  <c r="P465" i="3"/>
  <c r="O465" i="3"/>
  <c r="N465" i="3"/>
  <c r="M465" i="3"/>
  <c r="P464" i="3"/>
  <c r="N464" i="3"/>
  <c r="M464" i="3"/>
  <c r="O464" i="3" s="1"/>
  <c r="O463" i="3"/>
  <c r="P463" i="3" s="1"/>
  <c r="N463" i="3"/>
  <c r="M463" i="3"/>
  <c r="N462" i="3"/>
  <c r="M462" i="3"/>
  <c r="O462" i="3" s="1"/>
  <c r="P462" i="3" s="1"/>
  <c r="N461" i="3"/>
  <c r="M461" i="3"/>
  <c r="O461" i="3" s="1"/>
  <c r="P461" i="3" s="1"/>
  <c r="N460" i="3"/>
  <c r="M460" i="3"/>
  <c r="O460" i="3" s="1"/>
  <c r="P460" i="3" s="1"/>
  <c r="N459" i="3"/>
  <c r="M459" i="3"/>
  <c r="O459" i="3" s="1"/>
  <c r="P459" i="3" s="1"/>
  <c r="P458" i="3"/>
  <c r="N458" i="3"/>
  <c r="M458" i="3"/>
  <c r="O458" i="3" s="1"/>
  <c r="P457" i="3"/>
  <c r="O457" i="3"/>
  <c r="N457" i="3"/>
  <c r="M457" i="3"/>
  <c r="P456" i="3"/>
  <c r="N456" i="3"/>
  <c r="M456" i="3"/>
  <c r="O456" i="3" s="1"/>
  <c r="O455" i="3"/>
  <c r="P455" i="3" s="1"/>
  <c r="N455" i="3"/>
  <c r="M455" i="3"/>
  <c r="N454" i="3"/>
  <c r="M454" i="3"/>
  <c r="O454" i="3" s="1"/>
  <c r="P454" i="3" s="1"/>
  <c r="N453" i="3"/>
  <c r="M453" i="3"/>
  <c r="O453" i="3" s="1"/>
  <c r="P453" i="3" s="1"/>
  <c r="N452" i="3"/>
  <c r="M452" i="3"/>
  <c r="O452" i="3" s="1"/>
  <c r="P452" i="3" s="1"/>
  <c r="N451" i="3"/>
  <c r="M451" i="3"/>
  <c r="O451" i="3" s="1"/>
  <c r="P451" i="3" s="1"/>
  <c r="P450" i="3"/>
  <c r="N450" i="3"/>
  <c r="M450" i="3"/>
  <c r="O450" i="3" s="1"/>
  <c r="P449" i="3"/>
  <c r="O449" i="3"/>
  <c r="N449" i="3"/>
  <c r="M449" i="3"/>
  <c r="P448" i="3"/>
  <c r="N448" i="3"/>
  <c r="M448" i="3"/>
  <c r="O448" i="3" s="1"/>
  <c r="O447" i="3"/>
  <c r="P447" i="3" s="1"/>
  <c r="N447" i="3"/>
  <c r="M447" i="3"/>
  <c r="N446" i="3"/>
  <c r="M446" i="3"/>
  <c r="O446" i="3" s="1"/>
  <c r="P446" i="3" s="1"/>
  <c r="N445" i="3"/>
  <c r="M445" i="3"/>
  <c r="O445" i="3" s="1"/>
  <c r="P445" i="3" s="1"/>
  <c r="N444" i="3"/>
  <c r="M444" i="3"/>
  <c r="O444" i="3" s="1"/>
  <c r="P444" i="3" s="1"/>
  <c r="N443" i="3"/>
  <c r="M443" i="3"/>
  <c r="O443" i="3" s="1"/>
  <c r="P443" i="3" s="1"/>
  <c r="P442" i="3"/>
  <c r="N442" i="3"/>
  <c r="M442" i="3"/>
  <c r="O442" i="3" s="1"/>
  <c r="P441" i="3"/>
  <c r="O441" i="3"/>
  <c r="N441" i="3"/>
  <c r="M441" i="3"/>
  <c r="P440" i="3"/>
  <c r="N440" i="3"/>
  <c r="M440" i="3"/>
  <c r="O440" i="3" s="1"/>
  <c r="O439" i="3"/>
  <c r="P439" i="3" s="1"/>
  <c r="N439" i="3"/>
  <c r="M439" i="3"/>
  <c r="N438" i="3"/>
  <c r="M438" i="3"/>
  <c r="O438" i="3" s="1"/>
  <c r="P438" i="3" s="1"/>
  <c r="N437" i="3"/>
  <c r="M437" i="3"/>
  <c r="O437" i="3" s="1"/>
  <c r="P437" i="3" s="1"/>
  <c r="N436" i="3"/>
  <c r="M436" i="3"/>
  <c r="O436" i="3" s="1"/>
  <c r="P436" i="3" s="1"/>
  <c r="N435" i="3"/>
  <c r="M435" i="3"/>
  <c r="O435" i="3" s="1"/>
  <c r="P435" i="3" s="1"/>
  <c r="P434" i="3"/>
  <c r="N434" i="3"/>
  <c r="M434" i="3"/>
  <c r="O434" i="3" s="1"/>
  <c r="P433" i="3"/>
  <c r="O433" i="3"/>
  <c r="N433" i="3"/>
  <c r="M433" i="3"/>
  <c r="P432" i="3"/>
  <c r="O432" i="3"/>
  <c r="N432" i="3"/>
  <c r="M432" i="3"/>
  <c r="P431" i="3"/>
  <c r="O431" i="3"/>
  <c r="N431" i="3"/>
  <c r="M431" i="3"/>
  <c r="P430" i="3"/>
  <c r="O430" i="3"/>
  <c r="N430" i="3"/>
  <c r="M430" i="3"/>
  <c r="P429" i="3"/>
  <c r="O429" i="3"/>
  <c r="N429" i="3"/>
  <c r="M429" i="3"/>
  <c r="P428" i="3"/>
  <c r="O428" i="3"/>
  <c r="N428" i="3"/>
  <c r="M428" i="3"/>
  <c r="P427" i="3"/>
  <c r="O427" i="3"/>
  <c r="N427" i="3"/>
  <c r="M427" i="3"/>
  <c r="P426" i="3"/>
  <c r="O426" i="3"/>
  <c r="N426" i="3"/>
  <c r="M426" i="3"/>
  <c r="P425" i="3"/>
  <c r="O425" i="3"/>
  <c r="N425" i="3"/>
  <c r="M425" i="3"/>
  <c r="P424" i="3"/>
  <c r="O424" i="3"/>
  <c r="N424" i="3"/>
  <c r="M424" i="3"/>
  <c r="P423" i="3"/>
  <c r="O423" i="3"/>
  <c r="N423" i="3"/>
  <c r="M423" i="3"/>
  <c r="P422" i="3"/>
  <c r="O422" i="3"/>
  <c r="N422" i="3"/>
  <c r="M422" i="3"/>
  <c r="P421" i="3"/>
  <c r="O421" i="3"/>
  <c r="N421" i="3"/>
  <c r="M421" i="3"/>
  <c r="P420" i="3"/>
  <c r="O420" i="3"/>
  <c r="N420" i="3"/>
  <c r="M420" i="3"/>
  <c r="P419" i="3"/>
  <c r="O419" i="3"/>
  <c r="N419" i="3"/>
  <c r="M419" i="3"/>
  <c r="P418" i="3"/>
  <c r="O418" i="3"/>
  <c r="N418" i="3"/>
  <c r="M418" i="3"/>
  <c r="P417" i="3"/>
  <c r="O417" i="3"/>
  <c r="N417" i="3"/>
  <c r="M417" i="3"/>
  <c r="P416" i="3"/>
  <c r="O416" i="3"/>
  <c r="N416" i="3"/>
  <c r="M416" i="3"/>
  <c r="P415" i="3"/>
  <c r="O415" i="3"/>
  <c r="N415" i="3"/>
  <c r="M415" i="3"/>
  <c r="P414" i="3"/>
  <c r="O414" i="3"/>
  <c r="N414" i="3"/>
  <c r="M414" i="3"/>
  <c r="P413" i="3"/>
  <c r="O413" i="3"/>
  <c r="N413" i="3"/>
  <c r="M413" i="3"/>
  <c r="P412" i="3"/>
  <c r="O412" i="3"/>
  <c r="N412" i="3"/>
  <c r="M412" i="3"/>
  <c r="P411" i="3"/>
  <c r="O411" i="3"/>
  <c r="N411" i="3"/>
  <c r="M411" i="3"/>
  <c r="P410" i="3"/>
  <c r="O410" i="3"/>
  <c r="N410" i="3"/>
  <c r="M410" i="3"/>
  <c r="P409" i="3"/>
  <c r="O409" i="3"/>
  <c r="N409" i="3"/>
  <c r="M409" i="3"/>
  <c r="P408" i="3"/>
  <c r="O408" i="3"/>
  <c r="N408" i="3"/>
  <c r="M408" i="3"/>
  <c r="P407" i="3"/>
  <c r="O407" i="3"/>
  <c r="N407" i="3"/>
  <c r="M407" i="3"/>
  <c r="P406" i="3"/>
  <c r="O406" i="3"/>
  <c r="N406" i="3"/>
  <c r="M406" i="3"/>
  <c r="P405" i="3"/>
  <c r="O405" i="3"/>
  <c r="N405" i="3"/>
  <c r="M405" i="3"/>
  <c r="P404" i="3"/>
  <c r="O404" i="3"/>
  <c r="N404" i="3"/>
  <c r="M404" i="3"/>
  <c r="P403" i="3"/>
  <c r="O403" i="3"/>
  <c r="N403" i="3"/>
  <c r="M403" i="3"/>
  <c r="P402" i="3"/>
  <c r="O402" i="3"/>
  <c r="N402" i="3"/>
  <c r="M402" i="3"/>
  <c r="P401" i="3"/>
  <c r="O401" i="3"/>
  <c r="N401" i="3"/>
  <c r="M401" i="3"/>
  <c r="P400" i="3"/>
  <c r="O400" i="3"/>
  <c r="N400" i="3"/>
  <c r="M400" i="3"/>
  <c r="P399" i="3"/>
  <c r="O399" i="3"/>
  <c r="N399" i="3"/>
  <c r="M399" i="3"/>
  <c r="P398" i="3"/>
  <c r="O398" i="3"/>
  <c r="N398" i="3"/>
  <c r="M398" i="3"/>
  <c r="P397" i="3"/>
  <c r="O397" i="3"/>
  <c r="N397" i="3"/>
  <c r="M397" i="3"/>
  <c r="P396" i="3"/>
  <c r="O396" i="3"/>
  <c r="N396" i="3"/>
  <c r="M396" i="3"/>
  <c r="P395" i="3"/>
  <c r="O395" i="3"/>
  <c r="N395" i="3"/>
  <c r="M395" i="3"/>
  <c r="P394" i="3"/>
  <c r="O394" i="3"/>
  <c r="N394" i="3"/>
  <c r="M394" i="3"/>
  <c r="P393" i="3"/>
  <c r="O393" i="3"/>
  <c r="N393" i="3"/>
  <c r="M393" i="3"/>
  <c r="P392" i="3"/>
  <c r="O392" i="3"/>
  <c r="N392" i="3"/>
  <c r="M392" i="3"/>
  <c r="P391" i="3"/>
  <c r="O391" i="3"/>
  <c r="N391" i="3"/>
  <c r="M391" i="3"/>
  <c r="P390" i="3"/>
  <c r="O390" i="3"/>
  <c r="N390" i="3"/>
  <c r="M390" i="3"/>
  <c r="P389" i="3"/>
  <c r="O389" i="3"/>
  <c r="N389" i="3"/>
  <c r="M389" i="3"/>
  <c r="P388" i="3"/>
  <c r="O388" i="3"/>
  <c r="N388" i="3"/>
  <c r="M388" i="3"/>
  <c r="P387" i="3"/>
  <c r="O387" i="3"/>
  <c r="N387" i="3"/>
  <c r="M387" i="3"/>
  <c r="P386" i="3"/>
  <c r="O386" i="3"/>
  <c r="N386" i="3"/>
  <c r="M386" i="3"/>
  <c r="P385" i="3"/>
  <c r="O385" i="3"/>
  <c r="N385" i="3"/>
  <c r="M385" i="3"/>
  <c r="P384" i="3"/>
  <c r="O384" i="3"/>
  <c r="N384" i="3"/>
  <c r="M384" i="3"/>
  <c r="P383" i="3"/>
  <c r="O383" i="3"/>
  <c r="N383" i="3"/>
  <c r="M383" i="3"/>
  <c r="P382" i="3"/>
  <c r="O382" i="3"/>
  <c r="N382" i="3"/>
  <c r="M382" i="3"/>
  <c r="P381" i="3"/>
  <c r="O381" i="3"/>
  <c r="N381" i="3"/>
  <c r="M381" i="3"/>
  <c r="P380" i="3"/>
  <c r="O380" i="3"/>
  <c r="N380" i="3"/>
  <c r="M380" i="3"/>
  <c r="P379" i="3"/>
  <c r="O379" i="3"/>
  <c r="N379" i="3"/>
  <c r="M379" i="3"/>
  <c r="P378" i="3"/>
  <c r="O378" i="3"/>
  <c r="N378" i="3"/>
  <c r="M378" i="3"/>
  <c r="P377" i="3"/>
  <c r="O377" i="3"/>
  <c r="N377" i="3"/>
  <c r="M377" i="3"/>
  <c r="P376" i="3"/>
  <c r="O376" i="3"/>
  <c r="N376" i="3"/>
  <c r="M376" i="3"/>
  <c r="P375" i="3"/>
  <c r="O375" i="3"/>
  <c r="N375" i="3"/>
  <c r="M375" i="3"/>
  <c r="P374" i="3"/>
  <c r="O374" i="3"/>
  <c r="N374" i="3"/>
  <c r="M374" i="3"/>
  <c r="P373" i="3"/>
  <c r="O373" i="3"/>
  <c r="N373" i="3"/>
  <c r="M373" i="3"/>
  <c r="P372" i="3"/>
  <c r="O372" i="3"/>
  <c r="N372" i="3"/>
  <c r="M372" i="3"/>
  <c r="P371" i="3"/>
  <c r="O371" i="3"/>
  <c r="N371" i="3"/>
  <c r="M371" i="3"/>
  <c r="P370" i="3"/>
  <c r="O370" i="3"/>
  <c r="N370" i="3"/>
  <c r="M370" i="3"/>
  <c r="P369" i="3"/>
  <c r="O369" i="3"/>
  <c r="N369" i="3"/>
  <c r="M369" i="3"/>
  <c r="P368" i="3"/>
  <c r="O368" i="3"/>
  <c r="N368" i="3"/>
  <c r="M368" i="3"/>
  <c r="P367" i="3"/>
  <c r="O367" i="3"/>
  <c r="N367" i="3"/>
  <c r="M367" i="3"/>
  <c r="P366" i="3"/>
  <c r="O366" i="3"/>
  <c r="N366" i="3"/>
  <c r="M366" i="3"/>
  <c r="P365" i="3"/>
  <c r="O365" i="3"/>
  <c r="N365" i="3"/>
  <c r="M365" i="3"/>
  <c r="P364" i="3"/>
  <c r="O364" i="3"/>
  <c r="N364" i="3"/>
  <c r="M364" i="3"/>
  <c r="P363" i="3"/>
  <c r="O363" i="3"/>
  <c r="N363" i="3"/>
  <c r="M363" i="3"/>
  <c r="P362" i="3"/>
  <c r="O362" i="3"/>
  <c r="N362" i="3"/>
  <c r="M362" i="3"/>
  <c r="P361" i="3"/>
  <c r="O361" i="3"/>
  <c r="N361" i="3"/>
  <c r="M361" i="3"/>
  <c r="P360" i="3"/>
  <c r="O360" i="3"/>
  <c r="N360" i="3"/>
  <c r="M360" i="3"/>
  <c r="P359" i="3"/>
  <c r="O359" i="3"/>
  <c r="N359" i="3"/>
  <c r="M359" i="3"/>
  <c r="P358" i="3"/>
  <c r="O358" i="3"/>
  <c r="N358" i="3"/>
  <c r="M358" i="3"/>
  <c r="P357" i="3"/>
  <c r="O357" i="3"/>
  <c r="N357" i="3"/>
  <c r="M357" i="3"/>
  <c r="P356" i="3"/>
  <c r="O356" i="3"/>
  <c r="N356" i="3"/>
  <c r="M356" i="3"/>
  <c r="P355" i="3"/>
  <c r="O355" i="3"/>
  <c r="N355" i="3"/>
  <c r="M355" i="3"/>
  <c r="P354" i="3"/>
  <c r="O354" i="3"/>
  <c r="N354" i="3"/>
  <c r="M354" i="3"/>
  <c r="P353" i="3"/>
  <c r="O353" i="3"/>
  <c r="N353" i="3"/>
  <c r="M353" i="3"/>
  <c r="P352" i="3"/>
  <c r="O352" i="3"/>
  <c r="N352" i="3"/>
  <c r="M352" i="3"/>
  <c r="P351" i="3"/>
  <c r="O351" i="3"/>
  <c r="N351" i="3"/>
  <c r="M351" i="3"/>
  <c r="P350" i="3"/>
  <c r="O350" i="3"/>
  <c r="N350" i="3"/>
  <c r="M350" i="3"/>
  <c r="P349" i="3"/>
  <c r="O349" i="3"/>
  <c r="N349" i="3"/>
  <c r="M349" i="3"/>
  <c r="P348" i="3"/>
  <c r="O348" i="3"/>
  <c r="N348" i="3"/>
  <c r="M348" i="3"/>
  <c r="P347" i="3"/>
  <c r="O347" i="3"/>
  <c r="N347" i="3"/>
  <c r="M347" i="3"/>
  <c r="P346" i="3"/>
  <c r="O346" i="3"/>
  <c r="N346" i="3"/>
  <c r="M346" i="3"/>
  <c r="P345" i="3"/>
  <c r="O345" i="3"/>
  <c r="N345" i="3"/>
  <c r="M345" i="3"/>
  <c r="P344" i="3"/>
  <c r="O344" i="3"/>
  <c r="N344" i="3"/>
  <c r="M344" i="3"/>
  <c r="P343" i="3"/>
  <c r="O343" i="3"/>
  <c r="N343" i="3"/>
  <c r="M343" i="3"/>
  <c r="P342" i="3"/>
  <c r="O342" i="3"/>
  <c r="N342" i="3"/>
  <c r="M342" i="3"/>
  <c r="P341" i="3"/>
  <c r="O341" i="3"/>
  <c r="N341" i="3"/>
  <c r="M341" i="3"/>
  <c r="P340" i="3"/>
  <c r="O340" i="3"/>
  <c r="N340" i="3"/>
  <c r="M340" i="3"/>
  <c r="P339" i="3"/>
  <c r="O339" i="3"/>
  <c r="N339" i="3"/>
  <c r="M339" i="3"/>
  <c r="P338" i="3"/>
  <c r="O338" i="3"/>
  <c r="N338" i="3"/>
  <c r="M338" i="3"/>
  <c r="P337" i="3"/>
  <c r="O337" i="3"/>
  <c r="N337" i="3"/>
  <c r="M337" i="3"/>
  <c r="P336" i="3"/>
  <c r="O336" i="3"/>
  <c r="N336" i="3"/>
  <c r="M336" i="3"/>
  <c r="P335" i="3"/>
  <c r="O335" i="3"/>
  <c r="N335" i="3"/>
  <c r="M335" i="3"/>
  <c r="P334" i="3"/>
  <c r="O334" i="3"/>
  <c r="N334" i="3"/>
  <c r="M334" i="3"/>
  <c r="P333" i="3"/>
  <c r="O333" i="3"/>
  <c r="N333" i="3"/>
  <c r="M333" i="3"/>
  <c r="P332" i="3"/>
  <c r="O332" i="3"/>
  <c r="N332" i="3"/>
  <c r="M332" i="3"/>
  <c r="P331" i="3"/>
  <c r="O331" i="3"/>
  <c r="N331" i="3"/>
  <c r="M331" i="3"/>
  <c r="P330" i="3"/>
  <c r="O330" i="3"/>
  <c r="N330" i="3"/>
  <c r="M330" i="3"/>
  <c r="P329" i="3"/>
  <c r="O329" i="3"/>
  <c r="N329" i="3"/>
  <c r="M329" i="3"/>
  <c r="P328" i="3"/>
  <c r="O328" i="3"/>
  <c r="N328" i="3"/>
  <c r="M328" i="3"/>
  <c r="P327" i="3"/>
  <c r="O327" i="3"/>
  <c r="N327" i="3"/>
  <c r="M327" i="3"/>
  <c r="P326" i="3"/>
  <c r="O326" i="3"/>
  <c r="N326" i="3"/>
  <c r="M326" i="3"/>
  <c r="P325" i="3"/>
  <c r="O325" i="3"/>
  <c r="N325" i="3"/>
  <c r="M325" i="3"/>
  <c r="P324" i="3"/>
  <c r="O324" i="3"/>
  <c r="N324" i="3"/>
  <c r="M324" i="3"/>
  <c r="P323" i="3"/>
  <c r="O323" i="3"/>
  <c r="N323" i="3"/>
  <c r="M323" i="3"/>
  <c r="P322" i="3"/>
  <c r="O322" i="3"/>
  <c r="N322" i="3"/>
  <c r="M322" i="3"/>
  <c r="P321" i="3"/>
  <c r="O321" i="3"/>
  <c r="N321" i="3"/>
  <c r="M321" i="3"/>
  <c r="P320" i="3"/>
  <c r="O320" i="3"/>
  <c r="N320" i="3"/>
  <c r="M320" i="3"/>
  <c r="P319" i="3"/>
  <c r="O319" i="3"/>
  <c r="N319" i="3"/>
  <c r="M319" i="3"/>
  <c r="P318" i="3"/>
  <c r="O318" i="3"/>
  <c r="N318" i="3"/>
  <c r="M318" i="3"/>
  <c r="P317" i="3"/>
  <c r="O317" i="3"/>
  <c r="N317" i="3"/>
  <c r="M317" i="3"/>
  <c r="P316" i="3"/>
  <c r="O316" i="3"/>
  <c r="N316" i="3"/>
  <c r="M316" i="3"/>
  <c r="P315" i="3"/>
  <c r="O315" i="3"/>
  <c r="N315" i="3"/>
  <c r="M315" i="3"/>
  <c r="P314" i="3"/>
  <c r="O314" i="3"/>
  <c r="N314" i="3"/>
  <c r="M314" i="3"/>
  <c r="P313" i="3"/>
  <c r="O313" i="3"/>
  <c r="N313" i="3"/>
  <c r="M313" i="3"/>
  <c r="P312" i="3"/>
  <c r="O312" i="3"/>
  <c r="N312" i="3"/>
  <c r="M312" i="3"/>
  <c r="P311" i="3"/>
  <c r="O311" i="3"/>
  <c r="N311" i="3"/>
  <c r="M311" i="3"/>
  <c r="P310" i="3"/>
  <c r="O310" i="3"/>
  <c r="N310" i="3"/>
  <c r="M310" i="3"/>
  <c r="P309" i="3"/>
  <c r="O309" i="3"/>
  <c r="N309" i="3"/>
  <c r="M309" i="3"/>
  <c r="P308" i="3"/>
  <c r="O308" i="3"/>
  <c r="N308" i="3"/>
  <c r="M308" i="3"/>
  <c r="P307" i="3"/>
  <c r="O307" i="3"/>
  <c r="N307" i="3"/>
  <c r="M307" i="3"/>
  <c r="P306" i="3"/>
  <c r="O306" i="3"/>
  <c r="N306" i="3"/>
  <c r="M306" i="3"/>
  <c r="P305" i="3"/>
  <c r="O305" i="3"/>
  <c r="N305" i="3"/>
  <c r="M305" i="3"/>
  <c r="P304" i="3"/>
  <c r="O304" i="3"/>
  <c r="N304" i="3"/>
  <c r="M304" i="3"/>
  <c r="P303" i="3"/>
  <c r="O303" i="3"/>
  <c r="N303" i="3"/>
  <c r="M303" i="3"/>
  <c r="P302" i="3"/>
  <c r="O302" i="3"/>
  <c r="N302" i="3"/>
  <c r="M302" i="3"/>
  <c r="P301" i="3"/>
  <c r="O301" i="3"/>
  <c r="N301" i="3"/>
  <c r="M301" i="3"/>
  <c r="P300" i="3"/>
  <c r="O300" i="3"/>
  <c r="N300" i="3"/>
  <c r="M300" i="3"/>
  <c r="P299" i="3"/>
  <c r="O299" i="3"/>
  <c r="N299" i="3"/>
  <c r="M299" i="3"/>
  <c r="P298" i="3"/>
  <c r="O298" i="3"/>
  <c r="N298" i="3"/>
  <c r="M298" i="3"/>
  <c r="P297" i="3"/>
  <c r="O297" i="3"/>
  <c r="N297" i="3"/>
  <c r="M297" i="3"/>
  <c r="P296" i="3"/>
  <c r="O296" i="3"/>
  <c r="N296" i="3"/>
  <c r="M296" i="3"/>
  <c r="P295" i="3"/>
  <c r="O295" i="3"/>
  <c r="N295" i="3"/>
  <c r="M295" i="3"/>
  <c r="P294" i="3"/>
  <c r="O294" i="3"/>
  <c r="N294" i="3"/>
  <c r="M294" i="3"/>
  <c r="P293" i="3"/>
  <c r="O293" i="3"/>
  <c r="N293" i="3"/>
  <c r="M293" i="3"/>
  <c r="P292" i="3"/>
  <c r="O292" i="3"/>
  <c r="N292" i="3"/>
  <c r="M292" i="3"/>
  <c r="P291" i="3"/>
  <c r="O291" i="3"/>
  <c r="N291" i="3"/>
  <c r="M291" i="3"/>
  <c r="P290" i="3"/>
  <c r="O290" i="3"/>
  <c r="N290" i="3"/>
  <c r="M290" i="3"/>
  <c r="P289" i="3"/>
  <c r="O289" i="3"/>
  <c r="N289" i="3"/>
  <c r="M289" i="3"/>
  <c r="P288" i="3"/>
  <c r="O288" i="3"/>
  <c r="N288" i="3"/>
  <c r="M288" i="3"/>
  <c r="P287" i="3"/>
  <c r="O287" i="3"/>
  <c r="N287" i="3"/>
  <c r="M287" i="3"/>
  <c r="P286" i="3"/>
  <c r="O286" i="3"/>
  <c r="N286" i="3"/>
  <c r="M286" i="3"/>
  <c r="P285" i="3"/>
  <c r="O285" i="3"/>
  <c r="N285" i="3"/>
  <c r="M285" i="3"/>
  <c r="P284" i="3"/>
  <c r="O284" i="3"/>
  <c r="N284" i="3"/>
  <c r="M284" i="3"/>
  <c r="P283" i="3"/>
  <c r="O283" i="3"/>
  <c r="N283" i="3"/>
  <c r="M283" i="3"/>
  <c r="P282" i="3"/>
  <c r="O282" i="3"/>
  <c r="N282" i="3"/>
  <c r="M282" i="3"/>
  <c r="P281" i="3"/>
  <c r="O281" i="3"/>
  <c r="N281" i="3"/>
  <c r="M281" i="3"/>
  <c r="P280" i="3"/>
  <c r="O280" i="3"/>
  <c r="N280" i="3"/>
  <c r="M280" i="3"/>
  <c r="P279" i="3"/>
  <c r="O279" i="3"/>
  <c r="N279" i="3"/>
  <c r="M279" i="3"/>
  <c r="P278" i="3"/>
  <c r="O278" i="3"/>
  <c r="N278" i="3"/>
  <c r="M278" i="3"/>
  <c r="P277" i="3"/>
  <c r="O277" i="3"/>
  <c r="N277" i="3"/>
  <c r="M277" i="3"/>
  <c r="P276" i="3"/>
  <c r="O276" i="3"/>
  <c r="N276" i="3"/>
  <c r="M276" i="3"/>
  <c r="P275" i="3"/>
  <c r="O275" i="3"/>
  <c r="N275" i="3"/>
  <c r="M275" i="3"/>
  <c r="P274" i="3"/>
  <c r="O274" i="3"/>
  <c r="N274" i="3"/>
  <c r="M274" i="3"/>
  <c r="P273" i="3"/>
  <c r="O273" i="3"/>
  <c r="N273" i="3"/>
  <c r="M273" i="3"/>
  <c r="P272" i="3"/>
  <c r="O272" i="3"/>
  <c r="N272" i="3"/>
  <c r="M272" i="3"/>
  <c r="P271" i="3"/>
  <c r="O271" i="3"/>
  <c r="N271" i="3"/>
  <c r="M271" i="3"/>
  <c r="P270" i="3"/>
  <c r="O270" i="3"/>
  <c r="N270" i="3"/>
  <c r="M270" i="3"/>
  <c r="P269" i="3"/>
  <c r="O269" i="3"/>
  <c r="N269" i="3"/>
  <c r="M269" i="3"/>
  <c r="P268" i="3"/>
  <c r="O268" i="3"/>
  <c r="N268" i="3"/>
  <c r="M268" i="3"/>
  <c r="P267" i="3"/>
  <c r="O267" i="3"/>
  <c r="N267" i="3"/>
  <c r="M267" i="3"/>
  <c r="P266" i="3"/>
  <c r="O266" i="3"/>
  <c r="N266" i="3"/>
  <c r="M266" i="3"/>
  <c r="P265" i="3"/>
  <c r="O265" i="3"/>
  <c r="N265" i="3"/>
  <c r="M265" i="3"/>
  <c r="P264" i="3"/>
  <c r="O264" i="3"/>
  <c r="N264" i="3"/>
  <c r="M264" i="3"/>
  <c r="P263" i="3"/>
  <c r="O263" i="3"/>
  <c r="N263" i="3"/>
  <c r="M263" i="3"/>
  <c r="P262" i="3"/>
  <c r="O262" i="3"/>
  <c r="N262" i="3"/>
  <c r="M262" i="3"/>
  <c r="P261" i="3"/>
  <c r="O261" i="3"/>
  <c r="N261" i="3"/>
  <c r="M261" i="3"/>
  <c r="P260" i="3"/>
  <c r="O260" i="3"/>
  <c r="N260" i="3"/>
  <c r="M260" i="3"/>
  <c r="P259" i="3"/>
  <c r="O259" i="3"/>
  <c r="N259" i="3"/>
  <c r="M259" i="3"/>
  <c r="P258" i="3"/>
  <c r="O258" i="3"/>
  <c r="N258" i="3"/>
  <c r="M258" i="3"/>
  <c r="P257" i="3"/>
  <c r="O257" i="3"/>
  <c r="N257" i="3"/>
  <c r="M257" i="3"/>
  <c r="P256" i="3"/>
  <c r="O256" i="3"/>
  <c r="N256" i="3"/>
  <c r="M256" i="3"/>
  <c r="P255" i="3"/>
  <c r="O255" i="3"/>
  <c r="N255" i="3"/>
  <c r="M255" i="3"/>
  <c r="P254" i="3"/>
  <c r="O254" i="3"/>
  <c r="N254" i="3"/>
  <c r="M254" i="3"/>
  <c r="P253" i="3"/>
  <c r="O253" i="3"/>
  <c r="N253" i="3"/>
  <c r="M253" i="3"/>
  <c r="P252" i="3"/>
  <c r="O252" i="3"/>
  <c r="N252" i="3"/>
  <c r="M252" i="3"/>
  <c r="P251" i="3"/>
  <c r="O251" i="3"/>
  <c r="N251" i="3"/>
  <c r="M251" i="3"/>
  <c r="P250" i="3"/>
  <c r="O250" i="3"/>
  <c r="N250" i="3"/>
  <c r="M250" i="3"/>
  <c r="P249" i="3"/>
  <c r="O249" i="3"/>
  <c r="N249" i="3"/>
  <c r="M249" i="3"/>
  <c r="P248" i="3"/>
  <c r="O248" i="3"/>
  <c r="N248" i="3"/>
  <c r="M248" i="3"/>
  <c r="P247" i="3"/>
  <c r="O247" i="3"/>
  <c r="N247" i="3"/>
  <c r="M247" i="3"/>
  <c r="P246" i="3"/>
  <c r="O246" i="3"/>
  <c r="N246" i="3"/>
  <c r="M246" i="3"/>
  <c r="P245" i="3"/>
  <c r="O245" i="3"/>
  <c r="N245" i="3"/>
  <c r="M245" i="3"/>
  <c r="P244" i="3"/>
  <c r="O244" i="3"/>
  <c r="N244" i="3"/>
  <c r="M244" i="3"/>
  <c r="P243" i="3"/>
  <c r="O243" i="3"/>
  <c r="N243" i="3"/>
  <c r="M243" i="3"/>
  <c r="P242" i="3"/>
  <c r="O242" i="3"/>
  <c r="N242" i="3"/>
  <c r="M242" i="3"/>
  <c r="P241" i="3"/>
  <c r="O241" i="3"/>
  <c r="N241" i="3"/>
  <c r="M241" i="3"/>
  <c r="P240" i="3"/>
  <c r="O240" i="3"/>
  <c r="N240" i="3"/>
  <c r="M240" i="3"/>
  <c r="P239" i="3"/>
  <c r="O239" i="3"/>
  <c r="N239" i="3"/>
  <c r="M239" i="3"/>
  <c r="P238" i="3"/>
  <c r="O238" i="3"/>
  <c r="N238" i="3"/>
  <c r="M238" i="3"/>
  <c r="P237" i="3"/>
  <c r="O237" i="3"/>
  <c r="N237" i="3"/>
  <c r="M237" i="3"/>
  <c r="P236" i="3"/>
  <c r="O236" i="3"/>
  <c r="N236" i="3"/>
  <c r="M236" i="3"/>
  <c r="P235" i="3"/>
  <c r="O235" i="3"/>
  <c r="N235" i="3"/>
  <c r="M235" i="3"/>
  <c r="P234" i="3"/>
  <c r="O234" i="3"/>
  <c r="N234" i="3"/>
  <c r="M234" i="3"/>
  <c r="P233" i="3"/>
  <c r="O233" i="3"/>
  <c r="N233" i="3"/>
  <c r="M233" i="3"/>
  <c r="P232" i="3"/>
  <c r="O232" i="3"/>
  <c r="N232" i="3"/>
  <c r="M232" i="3"/>
  <c r="P231" i="3"/>
  <c r="O231" i="3"/>
  <c r="N231" i="3"/>
  <c r="M231" i="3"/>
  <c r="P230" i="3"/>
  <c r="O230" i="3"/>
  <c r="N230" i="3"/>
  <c r="M230" i="3"/>
  <c r="P229" i="3"/>
  <c r="O229" i="3"/>
  <c r="N229" i="3"/>
  <c r="M229" i="3"/>
  <c r="P228" i="3"/>
  <c r="O228" i="3"/>
  <c r="N228" i="3"/>
  <c r="M228" i="3"/>
  <c r="P227" i="3"/>
  <c r="O227" i="3"/>
  <c r="N227" i="3"/>
  <c r="M227" i="3"/>
  <c r="P226" i="3"/>
  <c r="O226" i="3"/>
  <c r="N226" i="3"/>
  <c r="M226" i="3"/>
  <c r="P225" i="3"/>
  <c r="O225" i="3"/>
  <c r="N225" i="3"/>
  <c r="M225" i="3"/>
  <c r="P224" i="3"/>
  <c r="O224" i="3"/>
  <c r="N224" i="3"/>
  <c r="M224" i="3"/>
  <c r="P223" i="3"/>
  <c r="O223" i="3"/>
  <c r="N223" i="3"/>
  <c r="M223" i="3"/>
  <c r="P222" i="3"/>
  <c r="O222" i="3"/>
  <c r="N222" i="3"/>
  <c r="M222" i="3"/>
  <c r="P221" i="3"/>
  <c r="O221" i="3"/>
  <c r="N221" i="3"/>
  <c r="M221" i="3"/>
  <c r="P220" i="3"/>
  <c r="O220" i="3"/>
  <c r="N220" i="3"/>
  <c r="M220" i="3"/>
  <c r="P219" i="3"/>
  <c r="O219" i="3"/>
  <c r="N219" i="3"/>
  <c r="M219" i="3"/>
  <c r="P218" i="3"/>
  <c r="O218" i="3"/>
  <c r="N218" i="3"/>
  <c r="M218" i="3"/>
  <c r="P217" i="3"/>
  <c r="O217" i="3"/>
  <c r="N217" i="3"/>
  <c r="M217" i="3"/>
  <c r="P216" i="3"/>
  <c r="O216" i="3"/>
  <c r="N216" i="3"/>
  <c r="M216" i="3"/>
  <c r="P215" i="3"/>
  <c r="O215" i="3"/>
  <c r="N215" i="3"/>
  <c r="M215" i="3"/>
  <c r="P214" i="3"/>
  <c r="O214" i="3"/>
  <c r="N214" i="3"/>
  <c r="M214" i="3"/>
  <c r="P213" i="3"/>
  <c r="O213" i="3"/>
  <c r="N213" i="3"/>
  <c r="M213" i="3"/>
  <c r="P212" i="3"/>
  <c r="O212" i="3"/>
  <c r="N212" i="3"/>
  <c r="M212" i="3"/>
  <c r="P211" i="3"/>
  <c r="O211" i="3"/>
  <c r="N211" i="3"/>
  <c r="M211" i="3"/>
  <c r="P210" i="3"/>
  <c r="O210" i="3"/>
  <c r="N210" i="3"/>
  <c r="M210" i="3"/>
  <c r="P209" i="3"/>
  <c r="O209" i="3"/>
  <c r="N209" i="3"/>
  <c r="M209" i="3"/>
  <c r="P208" i="3"/>
  <c r="O208" i="3"/>
  <c r="N208" i="3"/>
  <c r="M208" i="3"/>
  <c r="P207" i="3"/>
  <c r="O207" i="3"/>
  <c r="N207" i="3"/>
  <c r="M207" i="3"/>
  <c r="P206" i="3"/>
  <c r="O206" i="3"/>
  <c r="N206" i="3"/>
  <c r="M206" i="3"/>
  <c r="P205" i="3"/>
  <c r="O205" i="3"/>
  <c r="N205" i="3"/>
  <c r="M205" i="3"/>
  <c r="P204" i="3"/>
  <c r="O204" i="3"/>
  <c r="N204" i="3"/>
  <c r="M204" i="3"/>
  <c r="P203" i="3"/>
  <c r="O203" i="3"/>
  <c r="N203" i="3"/>
  <c r="M203" i="3"/>
  <c r="P202" i="3"/>
  <c r="O202" i="3"/>
  <c r="N202" i="3"/>
  <c r="M202" i="3"/>
  <c r="P201" i="3"/>
  <c r="O201" i="3"/>
  <c r="N201" i="3"/>
  <c r="M201" i="3"/>
  <c r="P200" i="3"/>
  <c r="O200" i="3"/>
  <c r="N200" i="3"/>
  <c r="M200" i="3"/>
  <c r="P199" i="3"/>
  <c r="O199" i="3"/>
  <c r="N199" i="3"/>
  <c r="M199" i="3"/>
  <c r="P198" i="3"/>
  <c r="O198" i="3"/>
  <c r="N198" i="3"/>
  <c r="M198" i="3"/>
  <c r="P197" i="3"/>
  <c r="O197" i="3"/>
  <c r="N197" i="3"/>
  <c r="M197" i="3"/>
  <c r="P196" i="3"/>
  <c r="O196" i="3"/>
  <c r="N196" i="3"/>
  <c r="M196" i="3"/>
  <c r="P195" i="3"/>
  <c r="O195" i="3"/>
  <c r="N195" i="3"/>
  <c r="M195" i="3"/>
  <c r="P194" i="3"/>
  <c r="O194" i="3"/>
  <c r="N194" i="3"/>
  <c r="M194" i="3"/>
  <c r="P193" i="3"/>
  <c r="O193" i="3"/>
  <c r="N193" i="3"/>
  <c r="M193" i="3"/>
  <c r="P192" i="3"/>
  <c r="O192" i="3"/>
  <c r="N192" i="3"/>
  <c r="M192" i="3"/>
  <c r="P191" i="3"/>
  <c r="O191" i="3"/>
  <c r="N191" i="3"/>
  <c r="M191" i="3"/>
  <c r="P190" i="3"/>
  <c r="O190" i="3"/>
  <c r="N190" i="3"/>
  <c r="M190" i="3"/>
  <c r="P189" i="3"/>
  <c r="O189" i="3"/>
  <c r="N189" i="3"/>
  <c r="M189" i="3"/>
  <c r="P188" i="3"/>
  <c r="O188" i="3"/>
  <c r="N188" i="3"/>
  <c r="M188" i="3"/>
  <c r="P187" i="3"/>
  <c r="O187" i="3"/>
  <c r="N187" i="3"/>
  <c r="M187" i="3"/>
  <c r="P186" i="3"/>
  <c r="O186" i="3"/>
  <c r="N186" i="3"/>
  <c r="M186" i="3"/>
  <c r="P185" i="3"/>
  <c r="O185" i="3"/>
  <c r="N185" i="3"/>
  <c r="M185" i="3"/>
  <c r="P184" i="3"/>
  <c r="O184" i="3"/>
  <c r="N184" i="3"/>
  <c r="M184" i="3"/>
  <c r="P183" i="3"/>
  <c r="O183" i="3"/>
  <c r="N183" i="3"/>
  <c r="M183" i="3"/>
  <c r="P182" i="3"/>
  <c r="O182" i="3"/>
  <c r="N182" i="3"/>
  <c r="M182" i="3"/>
  <c r="P181" i="3"/>
  <c r="O181" i="3"/>
  <c r="N181" i="3"/>
  <c r="M181" i="3"/>
  <c r="P180" i="3"/>
  <c r="O180" i="3"/>
  <c r="N180" i="3"/>
  <c r="M180" i="3"/>
  <c r="P179" i="3"/>
  <c r="O179" i="3"/>
  <c r="N179" i="3"/>
  <c r="M179" i="3"/>
  <c r="P178" i="3"/>
  <c r="O178" i="3"/>
  <c r="N178" i="3"/>
  <c r="M178" i="3"/>
  <c r="P177" i="3"/>
  <c r="O177" i="3"/>
  <c r="N177" i="3"/>
  <c r="M177" i="3"/>
  <c r="P176" i="3"/>
  <c r="O176" i="3"/>
  <c r="N176" i="3"/>
  <c r="M176" i="3"/>
  <c r="P175" i="3"/>
  <c r="O175" i="3"/>
  <c r="N175" i="3"/>
  <c r="M175" i="3"/>
  <c r="P174" i="3"/>
  <c r="O174" i="3"/>
  <c r="N174" i="3"/>
  <c r="M174" i="3"/>
  <c r="P173" i="3"/>
  <c r="O173" i="3"/>
  <c r="N173" i="3"/>
  <c r="M173" i="3"/>
  <c r="P172" i="3"/>
  <c r="O172" i="3"/>
  <c r="N172" i="3"/>
  <c r="M172" i="3"/>
  <c r="P171" i="3"/>
  <c r="O171" i="3"/>
  <c r="N171" i="3"/>
  <c r="M171" i="3"/>
  <c r="P170" i="3"/>
  <c r="O170" i="3"/>
  <c r="N170" i="3"/>
  <c r="M170" i="3"/>
  <c r="P169" i="3"/>
  <c r="O169" i="3"/>
  <c r="N169" i="3"/>
  <c r="M169" i="3"/>
  <c r="P168" i="3"/>
  <c r="O168" i="3"/>
  <c r="N168" i="3"/>
  <c r="M168" i="3"/>
  <c r="P167" i="3"/>
  <c r="O167" i="3"/>
  <c r="N167" i="3"/>
  <c r="M167" i="3"/>
  <c r="P166" i="3"/>
  <c r="O166" i="3"/>
  <c r="N166" i="3"/>
  <c r="M166" i="3"/>
  <c r="P165" i="3"/>
  <c r="O165" i="3"/>
  <c r="N165" i="3"/>
  <c r="M165" i="3"/>
  <c r="P164" i="3"/>
  <c r="O164" i="3"/>
  <c r="N164" i="3"/>
  <c r="M164" i="3"/>
  <c r="P163" i="3"/>
  <c r="O163" i="3"/>
  <c r="N163" i="3"/>
  <c r="M163" i="3"/>
  <c r="P162" i="3"/>
  <c r="O162" i="3"/>
  <c r="N162" i="3"/>
  <c r="M162" i="3"/>
  <c r="P161" i="3"/>
  <c r="O161" i="3"/>
  <c r="N161" i="3"/>
  <c r="M161" i="3"/>
  <c r="P160" i="3"/>
  <c r="O160" i="3"/>
  <c r="N160" i="3"/>
  <c r="M160" i="3"/>
  <c r="P159" i="3"/>
  <c r="O159" i="3"/>
  <c r="N159" i="3"/>
  <c r="M159" i="3"/>
  <c r="P158" i="3"/>
  <c r="O158" i="3"/>
  <c r="N158" i="3"/>
  <c r="M158" i="3"/>
  <c r="P157" i="3"/>
  <c r="O157" i="3"/>
  <c r="N157" i="3"/>
  <c r="M157" i="3"/>
  <c r="P156" i="3"/>
  <c r="O156" i="3"/>
  <c r="N156" i="3"/>
  <c r="M156" i="3"/>
  <c r="P155" i="3"/>
  <c r="O155" i="3"/>
  <c r="N155" i="3"/>
  <c r="M155" i="3"/>
  <c r="P154" i="3"/>
  <c r="O154" i="3"/>
  <c r="N154" i="3"/>
  <c r="M154" i="3"/>
  <c r="P153" i="3"/>
  <c r="O153" i="3"/>
  <c r="N153" i="3"/>
  <c r="M153" i="3"/>
  <c r="P152" i="3"/>
  <c r="O152" i="3"/>
  <c r="N152" i="3"/>
  <c r="M152" i="3"/>
  <c r="P151" i="3"/>
  <c r="O151" i="3"/>
  <c r="N151" i="3"/>
  <c r="M151" i="3"/>
  <c r="P150" i="3"/>
  <c r="O150" i="3"/>
  <c r="N150" i="3"/>
  <c r="M150" i="3"/>
  <c r="P149" i="3"/>
  <c r="O149" i="3"/>
  <c r="N149" i="3"/>
  <c r="M149" i="3"/>
  <c r="P148" i="3"/>
  <c r="O148" i="3"/>
  <c r="N148" i="3"/>
  <c r="M148" i="3"/>
  <c r="P147" i="3"/>
  <c r="O147" i="3"/>
  <c r="N147" i="3"/>
  <c r="M147" i="3"/>
  <c r="P146" i="3"/>
  <c r="O146" i="3"/>
  <c r="N146" i="3"/>
  <c r="M146" i="3"/>
  <c r="P145" i="3"/>
  <c r="O145" i="3"/>
  <c r="N145" i="3"/>
  <c r="M145" i="3"/>
  <c r="P144" i="3"/>
  <c r="O144" i="3"/>
  <c r="N144" i="3"/>
  <c r="M144" i="3"/>
  <c r="P143" i="3"/>
  <c r="O143" i="3"/>
  <c r="N143" i="3"/>
  <c r="M143" i="3"/>
  <c r="P142" i="3"/>
  <c r="O142" i="3"/>
  <c r="N142" i="3"/>
  <c r="M142" i="3"/>
  <c r="P141" i="3"/>
  <c r="O141" i="3"/>
  <c r="N141" i="3"/>
  <c r="M141" i="3"/>
  <c r="P140" i="3"/>
  <c r="O140" i="3"/>
  <c r="N140" i="3"/>
  <c r="M140" i="3"/>
  <c r="P139" i="3"/>
  <c r="O139" i="3"/>
  <c r="N139" i="3"/>
  <c r="M139" i="3"/>
  <c r="P138" i="3"/>
  <c r="O138" i="3"/>
  <c r="N138" i="3"/>
  <c r="M138" i="3"/>
  <c r="P137" i="3"/>
  <c r="O137" i="3"/>
  <c r="N137" i="3"/>
  <c r="M137" i="3"/>
  <c r="P136" i="3"/>
  <c r="O136" i="3"/>
  <c r="N136" i="3"/>
  <c r="M136" i="3"/>
  <c r="P135" i="3"/>
  <c r="O135" i="3"/>
  <c r="N135" i="3"/>
  <c r="M135" i="3"/>
  <c r="P134" i="3"/>
  <c r="O134" i="3"/>
  <c r="N134" i="3"/>
  <c r="M134" i="3"/>
  <c r="P133" i="3"/>
  <c r="O133" i="3"/>
  <c r="N133" i="3"/>
  <c r="M133" i="3"/>
  <c r="P132" i="3"/>
  <c r="O132" i="3"/>
  <c r="N132" i="3"/>
  <c r="M132" i="3"/>
  <c r="P131" i="3"/>
  <c r="O131" i="3"/>
  <c r="N131" i="3"/>
  <c r="M131" i="3"/>
  <c r="P130" i="3"/>
  <c r="O130" i="3"/>
  <c r="N130" i="3"/>
  <c r="M130" i="3"/>
  <c r="P129" i="3"/>
  <c r="O129" i="3"/>
  <c r="N129" i="3"/>
  <c r="M129" i="3"/>
  <c r="P128" i="3"/>
  <c r="O128" i="3"/>
  <c r="N128" i="3"/>
  <c r="M128" i="3"/>
  <c r="P127" i="3"/>
  <c r="O127" i="3"/>
  <c r="N127" i="3"/>
  <c r="M127" i="3"/>
  <c r="P126" i="3"/>
  <c r="O126" i="3"/>
  <c r="N126" i="3"/>
  <c r="M126" i="3"/>
  <c r="P125" i="3"/>
  <c r="O125" i="3"/>
  <c r="N125" i="3"/>
  <c r="M125" i="3"/>
  <c r="P124" i="3"/>
  <c r="O124" i="3"/>
  <c r="N124" i="3"/>
  <c r="M124" i="3"/>
  <c r="P123" i="3"/>
  <c r="O123" i="3"/>
  <c r="N123" i="3"/>
  <c r="M123" i="3"/>
  <c r="P122" i="3"/>
  <c r="O122" i="3"/>
  <c r="N122" i="3"/>
  <c r="M122" i="3"/>
  <c r="P121" i="3"/>
  <c r="O121" i="3"/>
  <c r="N121" i="3"/>
  <c r="M121" i="3"/>
  <c r="P120" i="3"/>
  <c r="O120" i="3"/>
  <c r="N120" i="3"/>
  <c r="M120" i="3"/>
  <c r="P119" i="3"/>
  <c r="O119" i="3"/>
  <c r="N119" i="3"/>
  <c r="M119" i="3"/>
  <c r="P118" i="3"/>
  <c r="O118" i="3"/>
  <c r="N118" i="3"/>
  <c r="M118" i="3"/>
  <c r="P117" i="3"/>
  <c r="O117" i="3"/>
  <c r="N117" i="3"/>
  <c r="M117" i="3"/>
  <c r="P116" i="3"/>
  <c r="O116" i="3"/>
  <c r="N116" i="3"/>
  <c r="M116" i="3"/>
  <c r="P115" i="3"/>
  <c r="O115" i="3"/>
  <c r="N115" i="3"/>
  <c r="M115" i="3"/>
  <c r="P114" i="3"/>
  <c r="O114" i="3"/>
  <c r="N114" i="3"/>
  <c r="M114" i="3"/>
  <c r="P113" i="3"/>
  <c r="O113" i="3"/>
  <c r="N113" i="3"/>
  <c r="M113" i="3"/>
  <c r="P112" i="3"/>
  <c r="O112" i="3"/>
  <c r="N112" i="3"/>
  <c r="M112" i="3"/>
  <c r="P111" i="3"/>
  <c r="O111" i="3"/>
  <c r="N111" i="3"/>
  <c r="M111" i="3"/>
  <c r="P110" i="3"/>
  <c r="O110" i="3"/>
  <c r="N110" i="3"/>
  <c r="M110" i="3"/>
  <c r="P109" i="3"/>
  <c r="O109" i="3"/>
  <c r="N109" i="3"/>
  <c r="M109" i="3"/>
  <c r="P108" i="3"/>
  <c r="O108" i="3"/>
  <c r="N108" i="3"/>
  <c r="M108" i="3"/>
  <c r="P107" i="3"/>
  <c r="O107" i="3"/>
  <c r="N107" i="3"/>
  <c r="M107" i="3"/>
  <c r="P106" i="3"/>
  <c r="O106" i="3"/>
  <c r="N106" i="3"/>
  <c r="M106" i="3"/>
  <c r="P105" i="3"/>
  <c r="O105" i="3"/>
  <c r="N105" i="3"/>
  <c r="M105" i="3"/>
  <c r="P104" i="3"/>
  <c r="O104" i="3"/>
  <c r="N104" i="3"/>
  <c r="M104" i="3"/>
  <c r="P103" i="3"/>
  <c r="O103" i="3"/>
  <c r="N103" i="3"/>
  <c r="M103" i="3"/>
  <c r="P102" i="3"/>
  <c r="O102" i="3"/>
  <c r="N102" i="3"/>
  <c r="M102" i="3"/>
  <c r="P101" i="3"/>
  <c r="O101" i="3"/>
  <c r="N101" i="3"/>
  <c r="M101" i="3"/>
  <c r="P100" i="3"/>
  <c r="O100" i="3"/>
  <c r="N100" i="3"/>
  <c r="M100" i="3"/>
  <c r="P99" i="3"/>
  <c r="O99" i="3"/>
  <c r="N99" i="3"/>
  <c r="M99" i="3"/>
  <c r="P98" i="3"/>
  <c r="O98" i="3"/>
  <c r="N98" i="3"/>
  <c r="M98" i="3"/>
  <c r="P97" i="3"/>
  <c r="O97" i="3"/>
  <c r="N97" i="3"/>
  <c r="M97" i="3"/>
  <c r="P96" i="3"/>
  <c r="O96" i="3"/>
  <c r="N96" i="3"/>
  <c r="M96" i="3"/>
  <c r="P95" i="3"/>
  <c r="O95" i="3"/>
  <c r="N95" i="3"/>
  <c r="M95" i="3"/>
  <c r="P94" i="3"/>
  <c r="O94" i="3"/>
  <c r="N94" i="3"/>
  <c r="M94" i="3"/>
  <c r="P93" i="3"/>
  <c r="O93" i="3"/>
  <c r="N93" i="3"/>
  <c r="M93" i="3"/>
  <c r="P92" i="3"/>
  <c r="O92" i="3"/>
  <c r="N92" i="3"/>
  <c r="M92" i="3"/>
  <c r="P91" i="3"/>
  <c r="O91" i="3"/>
  <c r="N91" i="3"/>
  <c r="M91" i="3"/>
  <c r="P90" i="3"/>
  <c r="O90" i="3"/>
  <c r="N90" i="3"/>
  <c r="M90" i="3"/>
  <c r="P89" i="3"/>
  <c r="O89" i="3"/>
  <c r="N89" i="3"/>
  <c r="M89" i="3"/>
  <c r="P88" i="3"/>
  <c r="O88" i="3"/>
  <c r="N88" i="3"/>
  <c r="M88" i="3"/>
  <c r="P87" i="3"/>
  <c r="O87" i="3"/>
  <c r="N87" i="3"/>
  <c r="M87" i="3"/>
  <c r="P86" i="3"/>
  <c r="O86" i="3"/>
  <c r="N86" i="3"/>
  <c r="M86" i="3"/>
  <c r="P85" i="3"/>
  <c r="O85" i="3"/>
  <c r="N85" i="3"/>
  <c r="M85" i="3"/>
  <c r="P84" i="3"/>
  <c r="O84" i="3"/>
  <c r="N84" i="3"/>
  <c r="M84" i="3"/>
  <c r="P83" i="3"/>
  <c r="O83" i="3"/>
  <c r="N83" i="3"/>
  <c r="M83" i="3"/>
  <c r="P82" i="3"/>
  <c r="O82" i="3"/>
  <c r="N82" i="3"/>
  <c r="M82" i="3"/>
  <c r="P81" i="3"/>
  <c r="O81" i="3"/>
  <c r="N81" i="3"/>
  <c r="M81" i="3"/>
  <c r="P80" i="3"/>
  <c r="O80" i="3"/>
  <c r="N80" i="3"/>
  <c r="M80" i="3"/>
  <c r="P79" i="3"/>
  <c r="O79" i="3"/>
  <c r="N79" i="3"/>
  <c r="M79" i="3"/>
  <c r="P78" i="3"/>
  <c r="O78" i="3"/>
  <c r="N78" i="3"/>
  <c r="M78" i="3"/>
  <c r="P77" i="3"/>
  <c r="O77" i="3"/>
  <c r="N77" i="3"/>
  <c r="M77" i="3"/>
  <c r="P76" i="3"/>
  <c r="O76" i="3"/>
  <c r="N76" i="3"/>
  <c r="M76" i="3"/>
  <c r="P75" i="3"/>
  <c r="O75" i="3"/>
  <c r="N75" i="3"/>
  <c r="M75" i="3"/>
  <c r="P74" i="3"/>
  <c r="O74" i="3"/>
  <c r="N74" i="3"/>
  <c r="M74" i="3"/>
  <c r="P73" i="3"/>
  <c r="O73" i="3"/>
  <c r="N73" i="3"/>
  <c r="M73" i="3"/>
  <c r="P72" i="3"/>
  <c r="O72" i="3"/>
  <c r="N72" i="3"/>
  <c r="M72" i="3"/>
  <c r="P71" i="3"/>
  <c r="O71" i="3"/>
  <c r="N71" i="3"/>
  <c r="M71" i="3"/>
  <c r="P70" i="3"/>
  <c r="O70" i="3"/>
  <c r="N70" i="3"/>
  <c r="M70" i="3"/>
  <c r="P69" i="3"/>
  <c r="O69" i="3"/>
  <c r="N69" i="3"/>
  <c r="M69" i="3"/>
  <c r="P68" i="3"/>
  <c r="O68" i="3"/>
  <c r="N68" i="3"/>
  <c r="M68" i="3"/>
  <c r="P67" i="3"/>
  <c r="O67" i="3"/>
  <c r="N67" i="3"/>
  <c r="M67" i="3"/>
  <c r="P66" i="3"/>
  <c r="O66" i="3"/>
  <c r="N66" i="3"/>
  <c r="M66" i="3"/>
  <c r="P65" i="3"/>
  <c r="O65" i="3"/>
  <c r="N65" i="3"/>
  <c r="M65" i="3"/>
  <c r="P64" i="3"/>
  <c r="O64" i="3"/>
  <c r="N64" i="3"/>
  <c r="M64" i="3"/>
  <c r="P63" i="3"/>
  <c r="O63" i="3"/>
  <c r="N63" i="3"/>
  <c r="M63" i="3"/>
  <c r="P62" i="3"/>
  <c r="O62" i="3"/>
  <c r="N62" i="3"/>
  <c r="M62" i="3"/>
  <c r="P61" i="3"/>
  <c r="O61" i="3"/>
  <c r="N61" i="3"/>
  <c r="M61" i="3"/>
  <c r="P60" i="3"/>
  <c r="O60" i="3"/>
  <c r="N60" i="3"/>
  <c r="M60" i="3"/>
  <c r="P59" i="3"/>
  <c r="O59" i="3"/>
  <c r="N59" i="3"/>
  <c r="M59" i="3"/>
  <c r="P58" i="3"/>
  <c r="O58" i="3"/>
  <c r="N58" i="3"/>
  <c r="M58" i="3"/>
  <c r="P57" i="3"/>
  <c r="O57" i="3"/>
  <c r="N57" i="3"/>
  <c r="M57" i="3"/>
  <c r="P56" i="3"/>
  <c r="O56" i="3"/>
  <c r="N56" i="3"/>
  <c r="M56" i="3"/>
  <c r="P55" i="3"/>
  <c r="O55" i="3"/>
  <c r="N55" i="3"/>
  <c r="M55" i="3"/>
  <c r="P54" i="3"/>
  <c r="O54" i="3"/>
  <c r="N54" i="3"/>
  <c r="M54" i="3"/>
  <c r="P53" i="3"/>
  <c r="O53" i="3"/>
  <c r="N53" i="3"/>
  <c r="M53" i="3"/>
  <c r="P52" i="3"/>
  <c r="O52" i="3"/>
  <c r="N52" i="3"/>
  <c r="M52" i="3"/>
  <c r="P51" i="3"/>
  <c r="O51" i="3"/>
  <c r="N51" i="3"/>
  <c r="M51" i="3"/>
  <c r="P50" i="3"/>
  <c r="O50" i="3"/>
  <c r="N50" i="3"/>
  <c r="M50" i="3"/>
  <c r="O49" i="3"/>
  <c r="P49" i="3" s="1"/>
  <c r="N49" i="3"/>
  <c r="M49" i="3"/>
  <c r="P48" i="3"/>
  <c r="O48" i="3"/>
  <c r="N48" i="3"/>
  <c r="M48" i="3"/>
  <c r="P47" i="3"/>
  <c r="O47" i="3"/>
  <c r="N47" i="3"/>
  <c r="M47" i="3"/>
  <c r="P46" i="3"/>
  <c r="O46" i="3"/>
  <c r="N46" i="3"/>
  <c r="M46" i="3"/>
  <c r="P45" i="3"/>
  <c r="O45" i="3"/>
  <c r="N45" i="3"/>
  <c r="M45" i="3"/>
  <c r="P44" i="3"/>
  <c r="O44" i="3"/>
  <c r="N44" i="3"/>
  <c r="M44" i="3"/>
  <c r="P43" i="3"/>
  <c r="O43" i="3"/>
  <c r="N43" i="3"/>
  <c r="M43" i="3"/>
  <c r="P42" i="3"/>
  <c r="O42" i="3"/>
  <c r="N42" i="3"/>
  <c r="M42" i="3"/>
  <c r="P41" i="3"/>
  <c r="O41" i="3"/>
  <c r="N41" i="3"/>
  <c r="M41" i="3"/>
  <c r="O40" i="3"/>
  <c r="P40" i="3" s="1"/>
  <c r="N40" i="3"/>
  <c r="M40" i="3"/>
  <c r="P39" i="3"/>
  <c r="O39" i="3"/>
  <c r="N39" i="3"/>
  <c r="M39" i="3"/>
  <c r="P38" i="3"/>
  <c r="O38" i="3"/>
  <c r="N38" i="3"/>
  <c r="M38" i="3"/>
  <c r="P37" i="3"/>
  <c r="O37" i="3"/>
  <c r="N37" i="3"/>
  <c r="M37" i="3"/>
  <c r="P36" i="3"/>
  <c r="O36" i="3"/>
  <c r="N36" i="3"/>
  <c r="M36" i="3"/>
  <c r="P35" i="3"/>
  <c r="O35" i="3"/>
  <c r="N35" i="3"/>
  <c r="M35" i="3"/>
  <c r="P34" i="3"/>
  <c r="O34" i="3"/>
  <c r="N34" i="3"/>
  <c r="M34" i="3"/>
  <c r="P33" i="3"/>
  <c r="O33" i="3"/>
  <c r="N33" i="3"/>
  <c r="M33" i="3"/>
  <c r="P32" i="3"/>
  <c r="O32" i="3"/>
  <c r="N32" i="3"/>
  <c r="M32" i="3"/>
  <c r="P31" i="3"/>
  <c r="O31" i="3"/>
  <c r="N31" i="3"/>
  <c r="M31" i="3"/>
  <c r="P30" i="3"/>
  <c r="O30" i="3"/>
  <c r="N30" i="3"/>
  <c r="M30" i="3"/>
  <c r="P29" i="3"/>
  <c r="O29" i="3"/>
  <c r="N29" i="3"/>
  <c r="M29" i="3"/>
  <c r="P28" i="3"/>
  <c r="O28" i="3"/>
  <c r="N28" i="3"/>
  <c r="M28" i="3"/>
  <c r="P27" i="3"/>
  <c r="O27" i="3"/>
  <c r="N27" i="3"/>
  <c r="M27" i="3"/>
  <c r="P26" i="3"/>
  <c r="O26" i="3"/>
  <c r="N26" i="3"/>
  <c r="M26" i="3"/>
  <c r="P25" i="3"/>
  <c r="O25" i="3"/>
  <c r="N25" i="3"/>
  <c r="M25" i="3"/>
  <c r="P24" i="3"/>
  <c r="O24" i="3"/>
  <c r="N24" i="3"/>
  <c r="M24" i="3"/>
  <c r="P23" i="3"/>
  <c r="O23" i="3"/>
  <c r="N23" i="3"/>
  <c r="M23" i="3"/>
  <c r="P22" i="3"/>
  <c r="O22" i="3"/>
  <c r="N22" i="3"/>
  <c r="M22" i="3"/>
  <c r="P21" i="3"/>
  <c r="O21" i="3"/>
  <c r="N21" i="3"/>
  <c r="M21" i="3"/>
  <c r="P20" i="3"/>
  <c r="O20" i="3"/>
  <c r="N20" i="3"/>
  <c r="M20" i="3"/>
  <c r="O19" i="3"/>
  <c r="P19" i="3" s="1"/>
  <c r="N19" i="3"/>
  <c r="M19" i="3"/>
  <c r="P18" i="3"/>
  <c r="O18" i="3"/>
  <c r="N18" i="3"/>
  <c r="M18" i="3"/>
  <c r="O17" i="3"/>
  <c r="P17" i="3" s="1"/>
  <c r="N17" i="3"/>
  <c r="M17" i="3"/>
  <c r="P16" i="3"/>
  <c r="O16" i="3"/>
  <c r="N16" i="3"/>
  <c r="M16" i="3"/>
  <c r="O15" i="3"/>
  <c r="P15" i="3" s="1"/>
  <c r="N15" i="3"/>
  <c r="M15" i="3"/>
  <c r="P14" i="3"/>
  <c r="O14" i="3"/>
  <c r="N14" i="3"/>
  <c r="M14" i="3"/>
  <c r="O13" i="3"/>
  <c r="P13" i="3" s="1"/>
  <c r="N13" i="3"/>
  <c r="M13" i="3"/>
  <c r="P12" i="3"/>
  <c r="O12" i="3"/>
  <c r="N12" i="3"/>
  <c r="M12" i="3"/>
  <c r="O11" i="3"/>
  <c r="P11" i="3" s="1"/>
  <c r="N11" i="3"/>
  <c r="M11" i="3"/>
  <c r="P10" i="3"/>
  <c r="O10" i="3"/>
  <c r="N10" i="3"/>
  <c r="M10" i="3"/>
  <c r="O9" i="3"/>
  <c r="P9" i="3" s="1"/>
  <c r="N9" i="3"/>
  <c r="M9" i="3"/>
  <c r="P8" i="3"/>
  <c r="O8" i="3"/>
  <c r="N8" i="3"/>
  <c r="M8" i="3"/>
  <c r="O7" i="3"/>
  <c r="P7" i="3" s="1"/>
  <c r="N7" i="3"/>
  <c r="M7" i="3"/>
  <c r="P6" i="3"/>
  <c r="O6" i="3"/>
  <c r="N6" i="3"/>
  <c r="M6" i="3"/>
  <c r="O5" i="3"/>
  <c r="P5" i="3" s="1"/>
  <c r="N5" i="3"/>
  <c r="M5" i="3"/>
  <c r="O4" i="3"/>
  <c r="P4" i="3" s="1"/>
  <c r="N4" i="3"/>
  <c r="M4" i="3"/>
  <c r="O3" i="3"/>
  <c r="P3" i="3" s="1"/>
  <c r="N3" i="3"/>
  <c r="M3" i="3"/>
  <c r="O2" i="3"/>
  <c r="P2" i="3" s="1"/>
  <c r="N2" i="3"/>
  <c r="M2" i="3"/>
  <c r="O1441" i="3" l="1"/>
  <c r="P1441" i="3" s="1"/>
  <c r="O1457" i="3"/>
  <c r="P1457" i="3" s="1"/>
  <c r="O1433" i="3"/>
  <c r="P1433" i="3" s="1"/>
  <c r="O1449" i="3"/>
  <c r="P1449" i="3" s="1"/>
  <c r="O1465" i="3"/>
  <c r="P1465" i="3" s="1"/>
  <c r="O1481" i="3"/>
  <c r="P1481" i="3" s="1"/>
  <c r="O1497" i="3"/>
  <c r="P1497" i="3" s="1"/>
  <c r="O1513" i="3"/>
  <c r="P1513" i="3" s="1"/>
  <c r="O1529" i="3"/>
  <c r="P1529" i="3" s="1"/>
  <c r="O1545" i="3"/>
  <c r="P1545" i="3" s="1"/>
  <c r="O1561" i="3"/>
  <c r="P1561" i="3" s="1"/>
  <c r="O1577" i="3"/>
  <c r="P1577" i="3" s="1"/>
  <c r="O1593" i="3"/>
  <c r="P1593" i="3" s="1"/>
  <c r="O1609" i="3"/>
  <c r="P1609" i="3" s="1"/>
  <c r="O1625" i="3"/>
  <c r="P1625" i="3" s="1"/>
  <c r="O1641" i="3"/>
  <c r="P1641" i="3" s="1"/>
  <c r="O1657" i="3"/>
  <c r="P1657" i="3" s="1"/>
  <c r="O1673" i="3"/>
  <c r="P1673" i="3" s="1"/>
  <c r="O1689" i="3"/>
  <c r="P1689" i="3" s="1"/>
  <c r="O1705" i="3"/>
  <c r="P1705" i="3" s="1"/>
  <c r="O1721" i="3"/>
  <c r="P1721" i="3" s="1"/>
  <c r="O1737" i="3"/>
  <c r="P1737" i="3" s="1"/>
  <c r="O1753" i="3"/>
  <c r="P1753" i="3" s="1"/>
  <c r="O1769" i="3"/>
  <c r="P1769" i="3" s="1"/>
  <c r="O1429" i="3"/>
  <c r="P1429" i="3" s="1"/>
  <c r="O1445" i="3"/>
  <c r="P1445" i="3" s="1"/>
  <c r="O1461" i="3"/>
  <c r="P1461" i="3" s="1"/>
  <c r="O1477" i="3"/>
  <c r="P1477" i="3" s="1"/>
  <c r="O1493" i="3"/>
  <c r="P1493" i="3" s="1"/>
  <c r="O1509" i="3"/>
  <c r="P1509" i="3" s="1"/>
  <c r="O1525" i="3"/>
  <c r="P1525" i="3" s="1"/>
  <c r="O1541" i="3"/>
  <c r="P1541" i="3" s="1"/>
  <c r="O1557" i="3"/>
  <c r="P1557" i="3" s="1"/>
  <c r="O1573" i="3"/>
  <c r="P1573" i="3" s="1"/>
  <c r="O1589" i="3"/>
  <c r="P1589" i="3" s="1"/>
  <c r="O1605" i="3"/>
  <c r="P1605" i="3" s="1"/>
  <c r="O1621" i="3"/>
  <c r="P1621" i="3" s="1"/>
  <c r="O1637" i="3"/>
  <c r="P1637" i="3" s="1"/>
  <c r="O1653" i="3"/>
  <c r="P1653" i="3" s="1"/>
  <c r="O1669" i="3"/>
  <c r="P1669" i="3" s="1"/>
  <c r="O1685" i="3"/>
  <c r="P1685" i="3" s="1"/>
  <c r="O1701" i="3"/>
  <c r="P1701" i="3" s="1"/>
  <c r="O1717" i="3"/>
  <c r="P1717" i="3" s="1"/>
  <c r="O1733" i="3"/>
  <c r="P1733" i="3" s="1"/>
  <c r="O1749" i="3"/>
  <c r="P1749" i="3" s="1"/>
  <c r="O1765" i="3"/>
  <c r="P1765" i="3" s="1"/>
  <c r="O1781" i="3"/>
  <c r="P1781" i="3" s="1"/>
  <c r="O1443" i="3"/>
  <c r="P1443" i="3" s="1"/>
  <c r="O1459" i="3"/>
  <c r="P1459" i="3" s="1"/>
  <c r="O1475" i="3"/>
  <c r="P1475" i="3" s="1"/>
  <c r="O1491" i="3"/>
  <c r="P1491" i="3" s="1"/>
  <c r="O1507" i="3"/>
  <c r="P1507" i="3" s="1"/>
  <c r="O1523" i="3"/>
  <c r="P1523" i="3" s="1"/>
  <c r="O1539" i="3"/>
  <c r="P1539" i="3" s="1"/>
  <c r="O1555" i="3"/>
  <c r="P1555" i="3" s="1"/>
  <c r="O1571" i="3"/>
  <c r="P1571" i="3" s="1"/>
  <c r="O1587" i="3"/>
  <c r="P1587" i="3" s="1"/>
  <c r="O1603" i="3"/>
  <c r="P1603" i="3" s="1"/>
  <c r="O1619" i="3"/>
  <c r="P1619" i="3" s="1"/>
  <c r="O1635" i="3"/>
  <c r="P1635" i="3" s="1"/>
  <c r="O1651" i="3"/>
  <c r="P1651" i="3" s="1"/>
  <c r="O1667" i="3"/>
  <c r="P1667" i="3" s="1"/>
  <c r="O1683" i="3"/>
  <c r="P1683" i="3" s="1"/>
  <c r="O1699" i="3"/>
  <c r="P1699" i="3" s="1"/>
  <c r="O1715" i="3"/>
  <c r="P1715" i="3" s="1"/>
  <c r="O1731" i="3"/>
  <c r="P1731" i="3" s="1"/>
  <c r="O1747" i="3"/>
  <c r="P1747" i="3" s="1"/>
  <c r="O1763" i="3"/>
  <c r="P1763" i="3" s="1"/>
  <c r="O1779" i="3"/>
  <c r="P1779" i="3" s="1"/>
  <c r="O1789" i="3"/>
  <c r="P1789" i="3" s="1"/>
  <c r="O1797" i="3"/>
  <c r="P1797" i="3" s="1"/>
  <c r="O1805" i="3"/>
  <c r="P1805" i="3" s="1"/>
  <c r="O1813" i="3"/>
  <c r="P1813" i="3" s="1"/>
  <c r="O1821" i="3"/>
  <c r="P1821" i="3" s="1"/>
  <c r="O1829" i="3"/>
  <c r="P1829" i="3" s="1"/>
  <c r="O1837" i="3"/>
  <c r="P1837" i="3" s="1"/>
  <c r="O1845" i="3"/>
  <c r="P1845" i="3" s="1"/>
  <c r="O1853" i="3"/>
  <c r="P1853" i="3" s="1"/>
  <c r="O1861" i="3"/>
  <c r="P1861" i="3" s="1"/>
  <c r="O1869" i="3"/>
  <c r="P1869" i="3" s="1"/>
  <c r="O1877" i="3"/>
  <c r="P1877" i="3" s="1"/>
  <c r="O1885" i="3"/>
  <c r="P1885" i="3" s="1"/>
  <c r="O1893" i="3"/>
  <c r="P1893" i="3" s="1"/>
  <c r="O1901" i="3"/>
  <c r="P1901" i="3" s="1"/>
  <c r="O1909" i="3"/>
  <c r="P1909" i="3" s="1"/>
  <c r="O1917" i="3"/>
  <c r="P1917" i="3" s="1"/>
  <c r="O1925" i="3"/>
  <c r="P1925" i="3" s="1"/>
  <c r="O1933" i="3"/>
  <c r="P1933" i="3" s="1"/>
  <c r="O1941" i="3"/>
  <c r="P1941" i="3" s="1"/>
  <c r="O1949" i="3"/>
  <c r="P1949" i="3" s="1"/>
  <c r="O1957" i="3"/>
  <c r="P1957" i="3" s="1"/>
  <c r="O1965" i="3"/>
  <c r="P1965" i="3" s="1"/>
  <c r="O1973" i="3"/>
  <c r="P1973" i="3" s="1"/>
  <c r="O1981" i="3"/>
  <c r="P1981" i="3" s="1"/>
  <c r="O1989" i="3"/>
  <c r="P1989" i="3" s="1"/>
  <c r="O1997" i="3"/>
  <c r="P1997" i="3" s="1"/>
  <c r="O2005" i="3"/>
  <c r="P2005" i="3" s="1"/>
  <c r="O2013" i="3"/>
  <c r="P2013" i="3" s="1"/>
  <c r="O2021" i="3"/>
  <c r="P2021" i="3" s="1"/>
  <c r="O2029" i="3"/>
  <c r="P2029" i="3" s="1"/>
  <c r="O2037" i="3"/>
  <c r="P2037" i="3" s="1"/>
  <c r="O2045" i="3"/>
  <c r="P2045" i="3" s="1"/>
  <c r="O2053" i="3"/>
  <c r="P2053" i="3" s="1"/>
  <c r="O2061" i="3"/>
  <c r="P2061" i="3" s="1"/>
  <c r="O2069" i="3"/>
  <c r="P2069" i="3" s="1"/>
  <c r="O2077" i="3"/>
  <c r="P2077" i="3" s="1"/>
  <c r="O2085" i="3"/>
  <c r="P2085" i="3" s="1"/>
  <c r="O2116" i="3"/>
  <c r="P2116" i="3" s="1"/>
  <c r="O1489" i="3"/>
  <c r="P1489" i="3" s="1"/>
  <c r="O1505" i="3"/>
  <c r="P1505" i="3" s="1"/>
  <c r="O1521" i="3"/>
  <c r="P1521" i="3" s="1"/>
  <c r="O1537" i="3"/>
  <c r="P1537" i="3" s="1"/>
  <c r="O1553" i="3"/>
  <c r="P1553" i="3" s="1"/>
  <c r="O1569" i="3"/>
  <c r="P1569" i="3" s="1"/>
  <c r="O1585" i="3"/>
  <c r="P1585" i="3" s="1"/>
  <c r="O1601" i="3"/>
  <c r="P1601" i="3" s="1"/>
  <c r="O1617" i="3"/>
  <c r="P1617" i="3" s="1"/>
  <c r="O1633" i="3"/>
  <c r="P1633" i="3" s="1"/>
  <c r="O1649" i="3"/>
  <c r="P1649" i="3" s="1"/>
  <c r="O1665" i="3"/>
  <c r="P1665" i="3" s="1"/>
  <c r="O1681" i="3"/>
  <c r="P1681" i="3" s="1"/>
  <c r="O1697" i="3"/>
  <c r="P1697" i="3" s="1"/>
  <c r="O1713" i="3"/>
  <c r="P1713" i="3" s="1"/>
  <c r="O1729" i="3"/>
  <c r="P1729" i="3" s="1"/>
  <c r="O1745" i="3"/>
  <c r="P1745" i="3" s="1"/>
  <c r="O1761" i="3"/>
  <c r="P1761" i="3" s="1"/>
  <c r="O1777" i="3"/>
  <c r="P1777" i="3" s="1"/>
  <c r="O1437" i="3"/>
  <c r="P1437" i="3" s="1"/>
  <c r="O1453" i="3"/>
  <c r="P1453" i="3" s="1"/>
  <c r="O1469" i="3"/>
  <c r="P1469" i="3" s="1"/>
  <c r="O1485" i="3"/>
  <c r="P1485" i="3" s="1"/>
  <c r="O1501" i="3"/>
  <c r="P1501" i="3" s="1"/>
  <c r="O1517" i="3"/>
  <c r="P1517" i="3" s="1"/>
  <c r="O1533" i="3"/>
  <c r="P1533" i="3" s="1"/>
  <c r="O1549" i="3"/>
  <c r="P1549" i="3" s="1"/>
  <c r="O1565" i="3"/>
  <c r="P1565" i="3" s="1"/>
  <c r="O1581" i="3"/>
  <c r="P1581" i="3" s="1"/>
  <c r="O1597" i="3"/>
  <c r="P1597" i="3" s="1"/>
  <c r="O1613" i="3"/>
  <c r="P1613" i="3" s="1"/>
  <c r="O1629" i="3"/>
  <c r="P1629" i="3" s="1"/>
  <c r="O1645" i="3"/>
  <c r="P1645" i="3" s="1"/>
  <c r="O1661" i="3"/>
  <c r="P1661" i="3" s="1"/>
  <c r="O1677" i="3"/>
  <c r="P1677" i="3" s="1"/>
  <c r="O1693" i="3"/>
  <c r="P1693" i="3" s="1"/>
  <c r="O1709" i="3"/>
  <c r="P1709" i="3" s="1"/>
  <c r="O1725" i="3"/>
  <c r="P1725" i="3" s="1"/>
  <c r="O1741" i="3"/>
  <c r="P1741" i="3" s="1"/>
  <c r="O1757" i="3"/>
  <c r="P1757" i="3" s="1"/>
  <c r="O1773" i="3"/>
  <c r="P1773" i="3" s="1"/>
  <c r="O2322" i="3"/>
  <c r="P2322" i="3" s="1"/>
  <c r="O2091" i="3"/>
  <c r="P2091" i="3" s="1"/>
  <c r="O2099" i="3"/>
  <c r="P2099" i="3" s="1"/>
  <c r="O2107" i="3"/>
  <c r="P2107" i="3" s="1"/>
  <c r="O2115" i="3"/>
  <c r="P2115" i="3" s="1"/>
  <c r="O2123" i="3"/>
  <c r="P2123" i="3" s="1"/>
  <c r="O2131" i="3"/>
  <c r="P2131" i="3" s="1"/>
  <c r="O2139" i="3"/>
  <c r="P2139" i="3" s="1"/>
  <c r="O2147" i="3"/>
  <c r="P2147" i="3" s="1"/>
  <c r="O2155" i="3"/>
  <c r="P2155" i="3" s="1"/>
  <c r="O2163" i="3"/>
  <c r="P2163" i="3" s="1"/>
  <c r="O2561" i="3"/>
  <c r="P2561" i="3" s="1"/>
  <c r="O2595" i="3"/>
  <c r="P2595" i="3" s="1"/>
  <c r="O2625" i="3"/>
  <c r="P2625" i="3" s="1"/>
  <c r="O2305" i="3"/>
  <c r="P2305" i="3" s="1"/>
  <c r="O2321" i="3"/>
  <c r="P2321" i="3" s="1"/>
  <c r="O2337" i="3"/>
  <c r="P2337" i="3" s="1"/>
  <c r="O2353" i="3"/>
  <c r="P2353" i="3" s="1"/>
  <c r="O2369" i="3"/>
  <c r="P2369" i="3" s="1"/>
  <c r="O2385" i="3"/>
  <c r="P2385" i="3" s="1"/>
  <c r="O2397" i="3"/>
  <c r="P2397" i="3" s="1"/>
  <c r="O2405" i="3"/>
  <c r="P2405" i="3" s="1"/>
  <c r="O2413" i="3"/>
  <c r="P2413" i="3" s="1"/>
  <c r="O2421" i="3"/>
  <c r="P2421" i="3" s="1"/>
  <c r="O2429" i="3"/>
  <c r="P2429" i="3" s="1"/>
  <c r="O2437" i="3"/>
  <c r="P2437" i="3" s="1"/>
  <c r="O2445" i="3"/>
  <c r="P2445" i="3" s="1"/>
  <c r="O2453" i="3"/>
  <c r="P2453" i="3" s="1"/>
  <c r="O2461" i="3"/>
  <c r="P2461" i="3" s="1"/>
  <c r="O2469" i="3"/>
  <c r="P2469" i="3" s="1"/>
  <c r="O2477" i="3"/>
  <c r="P2477" i="3" s="1"/>
  <c r="O2501" i="3"/>
  <c r="P2501" i="3" s="1"/>
  <c r="O2509" i="3"/>
  <c r="P2509" i="3" s="1"/>
  <c r="O2517" i="3"/>
  <c r="P2517" i="3" s="1"/>
  <c r="O2525" i="3"/>
  <c r="P2525" i="3" s="1"/>
  <c r="O2533" i="3"/>
  <c r="P2533" i="3" s="1"/>
  <c r="O2541" i="3"/>
  <c r="P2541" i="3" s="1"/>
  <c r="O2549" i="3"/>
  <c r="P2549" i="3" s="1"/>
  <c r="O2555" i="3"/>
  <c r="P2555" i="3" s="1"/>
  <c r="O2585" i="3"/>
  <c r="P2585" i="3" s="1"/>
  <c r="O2619" i="3"/>
  <c r="P2619" i="3" s="1"/>
  <c r="O2299" i="3"/>
  <c r="P2299" i="3" s="1"/>
  <c r="O2315" i="3"/>
  <c r="P2315" i="3" s="1"/>
  <c r="O2331" i="3"/>
  <c r="P2331" i="3" s="1"/>
  <c r="O2347" i="3"/>
  <c r="P2347" i="3" s="1"/>
  <c r="O2363" i="3"/>
  <c r="P2363" i="3" s="1"/>
  <c r="O2379" i="3"/>
  <c r="P2379" i="3" s="1"/>
  <c r="O2398" i="3"/>
  <c r="P2398" i="3" s="1"/>
  <c r="O2406" i="3"/>
  <c r="P2406" i="3" s="1"/>
  <c r="O2414" i="3"/>
  <c r="P2414" i="3" s="1"/>
  <c r="O2422" i="3"/>
  <c r="P2422" i="3" s="1"/>
  <c r="O2430" i="3"/>
  <c r="P2430" i="3" s="1"/>
  <c r="O2438" i="3"/>
  <c r="P2438" i="3" s="1"/>
  <c r="O2446" i="3"/>
  <c r="P2446" i="3" s="1"/>
  <c r="O2454" i="3"/>
  <c r="P2454" i="3" s="1"/>
  <c r="O2563" i="3"/>
  <c r="P2563" i="3" s="1"/>
  <c r="O2593" i="3"/>
  <c r="P2593" i="3" s="1"/>
  <c r="O2627" i="3"/>
  <c r="P2627" i="3" s="1"/>
  <c r="O2295" i="3"/>
  <c r="P2295" i="3" s="1"/>
  <c r="O2311" i="3"/>
  <c r="P2311" i="3" s="1"/>
  <c r="O2327" i="3"/>
  <c r="P2327" i="3" s="1"/>
  <c r="O2343" i="3"/>
  <c r="P2343" i="3" s="1"/>
  <c r="O2359" i="3"/>
  <c r="P2359" i="3" s="1"/>
  <c r="O2375" i="3"/>
  <c r="P2375" i="3" s="1"/>
  <c r="O2391" i="3"/>
  <c r="P2391" i="3" s="1"/>
  <c r="O2396" i="3"/>
  <c r="P2396" i="3" s="1"/>
  <c r="O2404" i="3"/>
  <c r="P2404" i="3" s="1"/>
  <c r="O2412" i="3"/>
  <c r="P2412" i="3" s="1"/>
  <c r="O2420" i="3"/>
  <c r="P2420" i="3" s="1"/>
  <c r="O2428" i="3"/>
  <c r="P2428" i="3" s="1"/>
  <c r="O2436" i="3"/>
  <c r="P2436" i="3" s="1"/>
  <c r="O2444" i="3"/>
  <c r="P2444" i="3" s="1"/>
  <c r="O2452" i="3"/>
  <c r="P2452" i="3" s="1"/>
  <c r="O2577" i="3"/>
  <c r="P2577" i="3" s="1"/>
  <c r="O2611" i="3"/>
  <c r="P2611" i="3" s="1"/>
  <c r="O2890" i="3"/>
  <c r="P2890" i="3" s="1"/>
  <c r="O2954" i="3"/>
  <c r="P2954" i="3" s="1"/>
  <c r="O2645" i="3"/>
  <c r="P2645" i="3" s="1"/>
  <c r="O2661" i="3"/>
  <c r="P2661" i="3" s="1"/>
  <c r="O2677" i="3"/>
  <c r="P2677" i="3" s="1"/>
  <c r="O2693" i="3"/>
  <c r="P2693" i="3" s="1"/>
  <c r="O2709" i="3"/>
  <c r="P2709" i="3" s="1"/>
  <c r="O2725" i="3"/>
  <c r="P2725" i="3" s="1"/>
  <c r="O2741" i="3"/>
  <c r="P2741" i="3" s="1"/>
  <c r="O2774" i="3"/>
  <c r="P2774" i="3" s="1"/>
  <c r="O2777" i="3"/>
  <c r="P2777" i="3" s="1"/>
  <c r="O2854" i="3"/>
  <c r="P2854" i="3" s="1"/>
  <c r="O2898" i="3"/>
  <c r="P2898" i="3" s="1"/>
  <c r="O2962" i="3"/>
  <c r="P2962" i="3" s="1"/>
  <c r="O2639" i="3"/>
  <c r="P2639" i="3" s="1"/>
  <c r="O2655" i="3"/>
  <c r="P2655" i="3" s="1"/>
  <c r="O2671" i="3"/>
  <c r="P2671" i="3" s="1"/>
  <c r="O2687" i="3"/>
  <c r="P2687" i="3" s="1"/>
  <c r="O2703" i="3"/>
  <c r="P2703" i="3" s="1"/>
  <c r="O2719" i="3"/>
  <c r="P2719" i="3" s="1"/>
  <c r="O2735" i="3"/>
  <c r="P2735" i="3" s="1"/>
  <c r="O2758" i="3"/>
  <c r="P2758" i="3" s="1"/>
  <c r="O2761" i="3"/>
  <c r="P2761" i="3" s="1"/>
  <c r="O2783" i="3"/>
  <c r="P2783" i="3" s="1"/>
  <c r="O2906" i="3"/>
  <c r="P2906" i="3" s="1"/>
  <c r="O2970" i="3"/>
  <c r="P2970" i="3" s="1"/>
  <c r="O2643" i="3"/>
  <c r="P2643" i="3" s="1"/>
  <c r="O2659" i="3"/>
  <c r="P2659" i="3" s="1"/>
  <c r="O2675" i="3"/>
  <c r="P2675" i="3" s="1"/>
  <c r="O2691" i="3"/>
  <c r="P2691" i="3" s="1"/>
  <c r="O2707" i="3"/>
  <c r="P2707" i="3" s="1"/>
  <c r="O2723" i="3"/>
  <c r="P2723" i="3" s="1"/>
  <c r="O2739" i="3"/>
  <c r="P2739" i="3" s="1"/>
  <c r="O2784" i="3"/>
  <c r="P2784" i="3" s="1"/>
  <c r="O2922" i="3"/>
  <c r="P2922" i="3" s="1"/>
  <c r="O2986" i="3"/>
  <c r="P2986" i="3" s="1"/>
  <c r="O2631" i="3"/>
  <c r="P2631" i="3" s="1"/>
  <c r="O2647" i="3"/>
  <c r="P2647" i="3" s="1"/>
  <c r="O2663" i="3"/>
  <c r="P2663" i="3" s="1"/>
  <c r="O2679" i="3"/>
  <c r="P2679" i="3" s="1"/>
  <c r="O2695" i="3"/>
  <c r="P2695" i="3" s="1"/>
  <c r="O2711" i="3"/>
  <c r="P2711" i="3" s="1"/>
  <c r="O2727" i="3"/>
  <c r="P2727" i="3" s="1"/>
  <c r="O2743" i="3"/>
  <c r="P2743" i="3" s="1"/>
  <c r="O2751" i="3"/>
  <c r="P2751" i="3" s="1"/>
  <c r="O2806" i="3"/>
  <c r="P2806" i="3" s="1"/>
  <c r="O2815" i="3"/>
  <c r="P2815" i="3" s="1"/>
  <c r="O2874" i="3"/>
  <c r="P2874" i="3" s="1"/>
  <c r="O2938" i="3"/>
  <c r="P2938" i="3" s="1"/>
  <c r="O3002" i="3"/>
  <c r="P3002" i="3" s="1"/>
  <c r="O2869" i="3"/>
  <c r="P2869" i="3" s="1"/>
  <c r="O2877" i="3"/>
  <c r="P2877" i="3" s="1"/>
  <c r="O2885" i="3"/>
  <c r="P2885" i="3" s="1"/>
  <c r="O2893" i="3"/>
  <c r="P2893" i="3" s="1"/>
  <c r="O2901" i="3"/>
  <c r="P2901" i="3" s="1"/>
  <c r="O2909" i="3"/>
  <c r="P2909" i="3" s="1"/>
  <c r="O2917" i="3"/>
  <c r="P2917" i="3" s="1"/>
  <c r="O2925" i="3"/>
  <c r="P2925" i="3" s="1"/>
  <c r="O2933" i="3"/>
  <c r="P2933" i="3" s="1"/>
  <c r="O2941" i="3"/>
  <c r="P2941" i="3" s="1"/>
  <c r="O2949" i="3"/>
  <c r="P2949" i="3" s="1"/>
  <c r="O2957" i="3"/>
  <c r="P2957" i="3" s="1"/>
  <c r="O2965" i="3"/>
  <c r="P2965" i="3" s="1"/>
  <c r="O2973" i="3"/>
  <c r="P2973" i="3" s="1"/>
  <c r="O2981" i="3"/>
  <c r="P2981" i="3" s="1"/>
  <c r="O2989" i="3"/>
  <c r="P2989" i="3" s="1"/>
  <c r="O2997" i="3"/>
  <c r="P2997" i="3" s="1"/>
  <c r="O3005" i="3"/>
  <c r="P3005" i="3" s="1"/>
  <c r="O3013" i="3"/>
  <c r="P3013" i="3" s="1"/>
  <c r="O3021" i="3"/>
  <c r="P3021" i="3" s="1"/>
  <c r="O3029" i="3"/>
  <c r="P3029" i="3" s="1"/>
  <c r="O3037" i="3"/>
  <c r="P3037" i="3" s="1"/>
  <c r="O3045" i="3"/>
  <c r="P3045" i="3" s="1"/>
  <c r="O3161" i="3"/>
  <c r="P3161" i="3" s="1"/>
  <c r="O2865" i="3"/>
  <c r="P2865" i="3" s="1"/>
  <c r="O2873" i="3"/>
  <c r="P2873" i="3" s="1"/>
  <c r="O2881" i="3"/>
  <c r="P2881" i="3" s="1"/>
  <c r="O2889" i="3"/>
  <c r="P2889" i="3" s="1"/>
  <c r="O2897" i="3"/>
  <c r="P2897" i="3" s="1"/>
  <c r="O2905" i="3"/>
  <c r="P2905" i="3" s="1"/>
  <c r="O2913" i="3"/>
  <c r="P2913" i="3" s="1"/>
  <c r="O2921" i="3"/>
  <c r="P2921" i="3" s="1"/>
  <c r="O2929" i="3"/>
  <c r="P2929" i="3" s="1"/>
  <c r="O2937" i="3"/>
  <c r="P2937" i="3" s="1"/>
  <c r="O2945" i="3"/>
  <c r="P2945" i="3" s="1"/>
  <c r="O2953" i="3"/>
  <c r="P2953" i="3" s="1"/>
  <c r="O2961" i="3"/>
  <c r="P2961" i="3" s="1"/>
  <c r="O2969" i="3"/>
  <c r="P2969" i="3" s="1"/>
  <c r="O2977" i="3"/>
  <c r="P2977" i="3" s="1"/>
  <c r="O2985" i="3"/>
  <c r="P2985" i="3" s="1"/>
  <c r="O2993" i="3"/>
  <c r="P2993" i="3" s="1"/>
  <c r="O3001" i="3"/>
  <c r="P3001" i="3" s="1"/>
  <c r="O3009" i="3"/>
  <c r="P3009" i="3" s="1"/>
  <c r="O3017" i="3"/>
  <c r="P3017" i="3" s="1"/>
  <c r="O3025" i="3"/>
  <c r="P3025" i="3" s="1"/>
  <c r="O3033" i="3"/>
  <c r="P3033" i="3" s="1"/>
  <c r="O3041" i="3"/>
  <c r="P3041" i="3" s="1"/>
  <c r="O2863" i="3"/>
  <c r="P2863" i="3" s="1"/>
  <c r="O2871" i="3"/>
  <c r="P2871" i="3" s="1"/>
  <c r="O2879" i="3"/>
  <c r="P2879" i="3" s="1"/>
  <c r="O2887" i="3"/>
  <c r="P2887" i="3" s="1"/>
  <c r="O2895" i="3"/>
  <c r="P2895" i="3" s="1"/>
  <c r="O2903" i="3"/>
  <c r="P2903" i="3" s="1"/>
  <c r="O2911" i="3"/>
  <c r="P2911" i="3" s="1"/>
  <c r="O2919" i="3"/>
  <c r="P2919" i="3" s="1"/>
  <c r="O2927" i="3"/>
  <c r="P2927" i="3" s="1"/>
  <c r="O2935" i="3"/>
  <c r="P2935" i="3" s="1"/>
  <c r="O2943" i="3"/>
  <c r="P2943" i="3" s="1"/>
  <c r="O2951" i="3"/>
  <c r="P2951" i="3" s="1"/>
  <c r="O2959" i="3"/>
  <c r="P2959" i="3" s="1"/>
  <c r="O2967" i="3"/>
  <c r="P2967" i="3" s="1"/>
  <c r="O2975" i="3"/>
  <c r="P2975" i="3" s="1"/>
  <c r="O2983" i="3"/>
  <c r="P2983" i="3" s="1"/>
  <c r="O2991" i="3"/>
  <c r="P2991" i="3" s="1"/>
  <c r="O2999" i="3"/>
  <c r="P2999" i="3" s="1"/>
  <c r="O3007" i="3"/>
  <c r="P3007" i="3" s="1"/>
  <c r="O3015" i="3"/>
  <c r="P3015" i="3" s="1"/>
  <c r="O3023" i="3"/>
  <c r="P3023" i="3" s="1"/>
  <c r="O3031" i="3"/>
  <c r="P3031" i="3" s="1"/>
  <c r="O3039" i="3"/>
  <c r="P3039" i="3" s="1"/>
  <c r="O3047" i="3"/>
  <c r="P3047" i="3" s="1"/>
  <c r="O3177" i="3"/>
  <c r="P3177" i="3" s="1"/>
  <c r="O3185" i="3"/>
  <c r="P3185" i="3" s="1"/>
  <c r="O3193" i="3"/>
  <c r="P3193" i="3" s="1"/>
  <c r="O3201" i="3"/>
  <c r="P3201" i="3" s="1"/>
  <c r="O3209" i="3"/>
  <c r="P3209" i="3" s="1"/>
  <c r="O3217" i="3"/>
  <c r="P3217" i="3" s="1"/>
  <c r="O3225" i="3"/>
  <c r="P3225" i="3" s="1"/>
  <c r="O3233" i="3"/>
  <c r="P3233" i="3" s="1"/>
  <c r="O3241" i="3"/>
  <c r="P3241" i="3" s="1"/>
  <c r="O3249" i="3"/>
  <c r="P3249" i="3" s="1"/>
  <c r="O3257" i="3"/>
  <c r="P3257" i="3" s="1"/>
  <c r="O3265" i="3"/>
  <c r="P3265" i="3" s="1"/>
  <c r="O3273" i="3"/>
  <c r="P3273" i="3" s="1"/>
  <c r="O3281" i="3"/>
  <c r="P3281" i="3" s="1"/>
  <c r="O3289" i="3"/>
  <c r="P3289" i="3" s="1"/>
  <c r="O3175" i="3"/>
  <c r="P3175" i="3" s="1"/>
  <c r="O3183" i="3"/>
  <c r="P3183" i="3" s="1"/>
  <c r="O3191" i="3"/>
  <c r="P3191" i="3" s="1"/>
  <c r="O3199" i="3"/>
  <c r="P3199" i="3" s="1"/>
  <c r="O3207" i="3"/>
  <c r="P3207" i="3" s="1"/>
  <c r="O3215" i="3"/>
  <c r="P3215" i="3" s="1"/>
  <c r="O3223" i="3"/>
  <c r="P3223" i="3" s="1"/>
  <c r="O3231" i="3"/>
  <c r="P3231" i="3" s="1"/>
  <c r="O3239" i="3"/>
  <c r="P3239" i="3" s="1"/>
  <c r="O3247" i="3"/>
  <c r="P3247" i="3" s="1"/>
  <c r="O3255" i="3"/>
  <c r="P3255" i="3" s="1"/>
  <c r="O3263" i="3"/>
  <c r="P3263" i="3" s="1"/>
  <c r="O3271" i="3"/>
  <c r="P3271" i="3" s="1"/>
  <c r="O3279" i="3"/>
  <c r="P3279" i="3" s="1"/>
  <c r="O3287" i="3"/>
  <c r="P3287" i="3" s="1"/>
  <c r="O3295" i="3"/>
  <c r="P3295" i="3" s="1"/>
  <c r="O3447" i="3"/>
  <c r="P3447" i="3" s="1"/>
  <c r="O3488" i="3"/>
  <c r="P3488" i="3" s="1"/>
  <c r="O3504" i="3"/>
  <c r="P3504" i="3" s="1"/>
  <c r="O3520" i="3"/>
  <c r="P3520" i="3" s="1"/>
  <c r="O3536" i="3"/>
  <c r="P3536" i="3" s="1"/>
  <c r="O3552" i="3"/>
  <c r="P3552" i="3" s="1"/>
  <c r="O3568" i="3"/>
  <c r="P3568" i="3" s="1"/>
  <c r="O3584" i="3"/>
  <c r="P3584" i="3" s="1"/>
  <c r="O3600" i="3"/>
  <c r="P3600" i="3" s="1"/>
  <c r="O3616" i="3"/>
  <c r="P3616" i="3" s="1"/>
  <c r="O3632" i="3"/>
  <c r="P3632" i="3" s="1"/>
  <c r="O3648" i="3"/>
  <c r="P3648" i="3" s="1"/>
  <c r="O3664" i="3"/>
  <c r="P3664" i="3" s="1"/>
  <c r="O3483" i="3"/>
  <c r="P3483" i="3" s="1"/>
  <c r="O3496" i="3"/>
  <c r="P3496" i="3" s="1"/>
  <c r="O3512" i="3"/>
  <c r="P3512" i="3" s="1"/>
  <c r="O3528" i="3"/>
  <c r="P3528" i="3" s="1"/>
  <c r="O3544" i="3"/>
  <c r="P3544" i="3" s="1"/>
  <c r="O3560" i="3"/>
  <c r="P3560" i="3" s="1"/>
  <c r="O3576" i="3"/>
  <c r="P3576" i="3" s="1"/>
  <c r="O3592" i="3"/>
  <c r="P3592" i="3" s="1"/>
  <c r="O3608" i="3"/>
  <c r="P3608" i="3" s="1"/>
  <c r="O3624" i="3"/>
  <c r="P3624" i="3" s="1"/>
  <c r="O3640" i="3"/>
  <c r="P3640" i="3" s="1"/>
  <c r="O3656" i="3"/>
  <c r="P3656" i="3" s="1"/>
  <c r="O3672" i="3"/>
  <c r="P3672" i="3" s="1"/>
  <c r="O3451" i="3"/>
  <c r="P3451" i="3" s="1"/>
  <c r="O3459" i="3"/>
  <c r="P3459" i="3" s="1"/>
  <c r="O3467" i="3"/>
  <c r="P3467" i="3" s="1"/>
  <c r="O3475" i="3"/>
  <c r="P3475" i="3" s="1"/>
  <c r="O3490" i="3"/>
  <c r="P3490" i="3" s="1"/>
  <c r="O3506" i="3"/>
  <c r="P3506" i="3" s="1"/>
  <c r="O3522" i="3"/>
  <c r="P3522" i="3" s="1"/>
  <c r="O3538" i="3"/>
  <c r="P3538" i="3" s="1"/>
  <c r="O3554" i="3"/>
  <c r="P3554" i="3" s="1"/>
  <c r="O3570" i="3"/>
  <c r="P3570" i="3" s="1"/>
  <c r="O3586" i="3"/>
  <c r="P3586" i="3" s="1"/>
  <c r="O3602" i="3"/>
  <c r="P3602" i="3" s="1"/>
  <c r="O3618" i="3"/>
  <c r="P3618" i="3" s="1"/>
  <c r="O3634" i="3"/>
  <c r="P3634" i="3" s="1"/>
  <c r="O3650" i="3"/>
  <c r="P3650" i="3" s="1"/>
  <c r="O3666" i="3"/>
  <c r="P3666" i="3" s="1"/>
  <c r="O3484" i="3"/>
  <c r="P3484" i="3" s="1"/>
  <c r="O3487" i="3"/>
  <c r="P3487" i="3" s="1"/>
  <c r="O3500" i="3"/>
  <c r="P3500" i="3" s="1"/>
  <c r="O3516" i="3"/>
  <c r="P3516" i="3" s="1"/>
  <c r="O3532" i="3"/>
  <c r="P3532" i="3" s="1"/>
  <c r="O3548" i="3"/>
  <c r="P3548" i="3" s="1"/>
  <c r="O3564" i="3"/>
  <c r="P3564" i="3" s="1"/>
  <c r="O3580" i="3"/>
  <c r="P3580" i="3" s="1"/>
  <c r="O3596" i="3"/>
  <c r="P3596" i="3" s="1"/>
  <c r="O3612" i="3"/>
  <c r="P3612" i="3" s="1"/>
  <c r="O3628" i="3"/>
  <c r="P3628" i="3" s="1"/>
  <c r="O3644" i="3"/>
  <c r="P3644" i="3" s="1"/>
  <c r="O3660" i="3"/>
  <c r="P3660" i="3" s="1"/>
  <c r="O3676" i="3"/>
  <c r="P3676" i="3" s="1"/>
  <c r="O3680" i="3"/>
  <c r="P3680" i="3" s="1"/>
  <c r="O3684" i="3"/>
  <c r="P3684" i="3" s="1"/>
  <c r="O3688" i="3"/>
  <c r="P3688" i="3" s="1"/>
  <c r="O3692" i="3"/>
  <c r="P3692" i="3" s="1"/>
  <c r="O3696" i="3"/>
  <c r="P3696" i="3" s="1"/>
  <c r="O3700" i="3"/>
  <c r="P3700" i="3" s="1"/>
  <c r="O3704" i="3"/>
  <c r="P3704" i="3" s="1"/>
  <c r="O3708" i="3"/>
  <c r="P3708" i="3" s="1"/>
  <c r="O3712" i="3"/>
  <c r="P3712" i="3" s="1"/>
  <c r="O3716" i="3"/>
  <c r="P3716" i="3" s="1"/>
  <c r="O3720" i="3"/>
  <c r="P3720" i="3" s="1"/>
  <c r="O3724" i="3"/>
  <c r="P3724" i="3" s="1"/>
  <c r="O3728" i="3"/>
  <c r="P3728" i="3" s="1"/>
  <c r="O3732" i="3"/>
  <c r="P3732" i="3" s="1"/>
  <c r="O3736" i="3"/>
  <c r="P3736" i="3" s="1"/>
  <c r="O3740" i="3"/>
  <c r="P3740" i="3" s="1"/>
  <c r="O3744" i="3"/>
  <c r="P3744" i="3" s="1"/>
  <c r="O3748" i="3"/>
  <c r="P3748" i="3" s="1"/>
  <c r="O3756" i="3"/>
  <c r="P3756" i="3" s="1"/>
  <c r="O3764" i="3"/>
  <c r="P3764" i="3" s="1"/>
  <c r="O3772" i="3"/>
  <c r="P3772" i="3" s="1"/>
  <c r="O3775" i="3"/>
  <c r="P3775" i="3" s="1"/>
  <c r="O3843" i="3"/>
  <c r="P3843" i="3" s="1"/>
  <c r="O3854" i="3"/>
  <c r="P3854" i="3" s="1"/>
  <c r="O3871" i="3"/>
  <c r="P3871" i="3" s="1"/>
  <c r="O3967" i="3"/>
  <c r="P3967" i="3" s="1"/>
  <c r="O3903" i="3"/>
  <c r="P3903" i="3" s="1"/>
  <c r="O3774" i="3"/>
  <c r="P3774" i="3" s="1"/>
  <c r="O3820" i="3"/>
  <c r="P3820" i="3" s="1"/>
  <c r="O3823" i="3"/>
  <c r="P3823" i="3" s="1"/>
  <c r="O3983" i="3"/>
  <c r="P3983" i="3" s="1"/>
  <c r="O3758" i="3"/>
  <c r="P3758" i="3" s="1"/>
  <c r="O3766" i="3"/>
  <c r="P3766" i="3" s="1"/>
  <c r="O3804" i="3"/>
  <c r="P3804" i="3" s="1"/>
  <c r="O3807" i="3"/>
  <c r="P3807" i="3" s="1"/>
  <c r="O3887" i="3"/>
  <c r="P3887" i="3" s="1"/>
  <c r="O3935" i="3"/>
  <c r="P3935" i="3" s="1"/>
  <c r="O3780" i="3"/>
  <c r="P3780" i="3" s="1"/>
  <c r="O3796" i="3"/>
  <c r="P3796" i="3" s="1"/>
  <c r="O3812" i="3"/>
  <c r="P3812" i="3" s="1"/>
  <c r="O3828" i="3"/>
  <c r="P3828" i="3" s="1"/>
  <c r="O3844" i="3"/>
  <c r="P3844" i="3" s="1"/>
  <c r="O3860" i="3"/>
  <c r="P3860" i="3" s="1"/>
  <c r="O3876" i="3"/>
  <c r="P3876" i="3" s="1"/>
  <c r="O3892" i="3"/>
  <c r="P3892" i="3" s="1"/>
  <c r="O3908" i="3"/>
  <c r="P3908" i="3" s="1"/>
  <c r="O3924" i="3"/>
  <c r="P3924" i="3" s="1"/>
  <c r="O3940" i="3"/>
  <c r="P3940" i="3" s="1"/>
  <c r="O3956" i="3"/>
  <c r="P3956" i="3" s="1"/>
  <c r="O3972" i="3"/>
  <c r="P3972" i="3" s="1"/>
  <c r="O3988" i="3"/>
  <c r="P3988" i="3" s="1"/>
  <c r="O4004" i="3"/>
  <c r="P4004" i="3" s="1"/>
  <c r="O4020" i="3"/>
  <c r="P4020" i="3" s="1"/>
  <c r="O4036" i="3"/>
  <c r="P4036" i="3" s="1"/>
  <c r="O4052" i="3"/>
  <c r="P4052" i="3" s="1"/>
  <c r="O4069" i="3"/>
  <c r="P4069" i="3" s="1"/>
  <c r="O3776" i="3"/>
  <c r="P3776" i="3" s="1"/>
  <c r="O3792" i="3"/>
  <c r="P3792" i="3" s="1"/>
  <c r="O3808" i="3"/>
  <c r="P3808" i="3" s="1"/>
  <c r="O3824" i="3"/>
  <c r="P3824" i="3" s="1"/>
  <c r="O3840" i="3"/>
  <c r="P3840" i="3" s="1"/>
  <c r="O3856" i="3"/>
  <c r="P3856" i="3" s="1"/>
  <c r="O3872" i="3"/>
  <c r="P3872" i="3" s="1"/>
  <c r="O3888" i="3"/>
  <c r="P3888" i="3" s="1"/>
  <c r="O3904" i="3"/>
  <c r="P3904" i="3" s="1"/>
  <c r="O3920" i="3"/>
  <c r="P3920" i="3" s="1"/>
  <c r="O3936" i="3"/>
  <c r="P3936" i="3" s="1"/>
  <c r="O3952" i="3"/>
  <c r="P3952" i="3" s="1"/>
  <c r="O3968" i="3"/>
  <c r="P3968" i="3" s="1"/>
  <c r="O3984" i="3"/>
  <c r="P3984" i="3" s="1"/>
  <c r="O4000" i="3"/>
  <c r="P4000" i="3" s="1"/>
  <c r="O4016" i="3"/>
  <c r="P4016" i="3" s="1"/>
  <c r="O4032" i="3"/>
  <c r="P4032" i="3" s="1"/>
  <c r="O4048" i="3"/>
  <c r="P4048" i="3" s="1"/>
  <c r="O4064" i="3"/>
  <c r="P4064" i="3" s="1"/>
  <c r="O3900" i="3"/>
  <c r="P3900" i="3" s="1"/>
  <c r="O3916" i="3"/>
  <c r="P3916" i="3" s="1"/>
  <c r="O3932" i="3"/>
  <c r="P3932" i="3" s="1"/>
  <c r="O3948" i="3"/>
  <c r="P3948" i="3" s="1"/>
  <c r="O3964" i="3"/>
  <c r="P3964" i="3" s="1"/>
  <c r="O3980" i="3"/>
  <c r="P3980" i="3" s="1"/>
  <c r="O3996" i="3"/>
  <c r="P3996" i="3" s="1"/>
  <c r="O4012" i="3"/>
  <c r="P4012" i="3" s="1"/>
  <c r="O4028" i="3"/>
  <c r="P4028" i="3" s="1"/>
  <c r="O4044" i="3"/>
  <c r="P4044" i="3" s="1"/>
  <c r="O4060" i="3"/>
  <c r="P4060" i="3" s="1"/>
  <c r="O3784" i="3"/>
  <c r="P3784" i="3" s="1"/>
  <c r="O3800" i="3"/>
  <c r="P3800" i="3" s="1"/>
  <c r="O3816" i="3"/>
  <c r="P3816" i="3" s="1"/>
  <c r="O3832" i="3"/>
  <c r="P3832" i="3" s="1"/>
  <c r="O3848" i="3"/>
  <c r="P3848" i="3" s="1"/>
  <c r="O3864" i="3"/>
  <c r="P3864" i="3" s="1"/>
  <c r="O3880" i="3"/>
  <c r="P3880" i="3" s="1"/>
  <c r="O3896" i="3"/>
  <c r="P3896" i="3" s="1"/>
  <c r="O3912" i="3"/>
  <c r="P3912" i="3" s="1"/>
  <c r="O3928" i="3"/>
  <c r="P3928" i="3" s="1"/>
  <c r="O3944" i="3"/>
  <c r="P3944" i="3" s="1"/>
  <c r="O3960" i="3"/>
  <c r="P3960" i="3" s="1"/>
  <c r="O3976" i="3"/>
  <c r="P3976" i="3" s="1"/>
  <c r="O3992" i="3"/>
  <c r="P3992" i="3" s="1"/>
  <c r="O4008" i="3"/>
  <c r="P4008" i="3" s="1"/>
  <c r="O4024" i="3"/>
  <c r="P4024" i="3" s="1"/>
  <c r="O4040" i="3"/>
  <c r="P4040" i="3" s="1"/>
  <c r="O4056" i="3"/>
  <c r="P4056" i="3" s="1"/>
  <c r="O4068" i="3"/>
  <c r="P4068" i="3" s="1"/>
  <c r="O4079" i="3"/>
  <c r="P4079" i="3" s="1"/>
  <c r="O4082" i="3"/>
  <c r="P4082" i="3" s="1"/>
  <c r="O4095" i="3"/>
  <c r="P4095" i="3" s="1"/>
  <c r="O4111" i="3"/>
  <c r="P4111" i="3" s="1"/>
  <c r="O4127" i="3"/>
  <c r="P4127" i="3" s="1"/>
  <c r="O4143" i="3"/>
  <c r="P4143" i="3" s="1"/>
  <c r="O4159" i="3"/>
  <c r="P4159" i="3" s="1"/>
  <c r="O4175" i="3"/>
  <c r="P4175" i="3" s="1"/>
  <c r="O4191" i="3"/>
  <c r="P4191" i="3" s="1"/>
  <c r="O4207" i="3"/>
  <c r="P4207" i="3" s="1"/>
  <c r="O4220" i="3"/>
  <c r="P4220" i="3" s="1"/>
  <c r="O4233" i="3"/>
  <c r="P4233" i="3" s="1"/>
  <c r="O4077" i="3"/>
  <c r="P4077" i="3" s="1"/>
  <c r="O4080" i="3"/>
  <c r="P4080" i="3" s="1"/>
  <c r="O4093" i="3"/>
  <c r="P4093" i="3" s="1"/>
  <c r="O4109" i="3"/>
  <c r="P4109" i="3" s="1"/>
  <c r="O4125" i="3"/>
  <c r="P4125" i="3" s="1"/>
  <c r="O4141" i="3"/>
  <c r="P4141" i="3" s="1"/>
  <c r="O4157" i="3"/>
  <c r="P4157" i="3" s="1"/>
  <c r="O4173" i="3"/>
  <c r="P4173" i="3" s="1"/>
  <c r="O4189" i="3"/>
  <c r="P4189" i="3" s="1"/>
  <c r="O4205" i="3"/>
  <c r="P4205" i="3" s="1"/>
  <c r="O4241" i="3"/>
  <c r="P4241" i="3" s="1"/>
  <c r="O4066" i="3"/>
  <c r="P4066" i="3" s="1"/>
  <c r="O4075" i="3"/>
  <c r="P4075" i="3" s="1"/>
  <c r="O4078" i="3"/>
  <c r="P4078" i="3" s="1"/>
  <c r="O4091" i="3"/>
  <c r="P4091" i="3" s="1"/>
  <c r="O4107" i="3"/>
  <c r="P4107" i="3" s="1"/>
  <c r="O4123" i="3"/>
  <c r="P4123" i="3" s="1"/>
  <c r="O4139" i="3"/>
  <c r="P4139" i="3" s="1"/>
  <c r="O4155" i="3"/>
  <c r="P4155" i="3" s="1"/>
  <c r="O4171" i="3"/>
  <c r="P4171" i="3" s="1"/>
  <c r="O4187" i="3"/>
  <c r="P4187" i="3" s="1"/>
  <c r="O4203" i="3"/>
  <c r="P4203" i="3" s="1"/>
  <c r="O4219" i="3"/>
  <c r="P4219" i="3" s="1"/>
  <c r="O4249" i="3"/>
  <c r="P4249" i="3" s="1"/>
  <c r="O4543" i="3"/>
  <c r="P4543" i="3" s="1"/>
  <c r="O4708" i="3"/>
  <c r="P4708" i="3" s="1"/>
  <c r="O4712" i="3"/>
  <c r="P4712" i="3" s="1"/>
  <c r="O4716" i="3"/>
  <c r="P4716" i="3" s="1"/>
  <c r="O4720" i="3"/>
  <c r="P4720" i="3" s="1"/>
  <c r="O4724" i="3"/>
  <c r="P4724" i="3" s="1"/>
  <c r="O4728" i="3"/>
  <c r="P4728" i="3" s="1"/>
  <c r="O4732" i="3"/>
  <c r="P4732" i="3" s="1"/>
  <c r="O4736" i="3"/>
  <c r="P4736" i="3" s="1"/>
  <c r="O4740" i="3"/>
  <c r="P4740" i="3" s="1"/>
  <c r="O4744" i="3"/>
  <c r="P4744" i="3" s="1"/>
  <c r="O4748" i="3"/>
  <c r="P4748" i="3" s="1"/>
  <c r="O4752" i="3"/>
  <c r="P4752" i="3" s="1"/>
  <c r="O4756" i="3"/>
  <c r="P4756" i="3" s="1"/>
  <c r="O4760" i="3"/>
  <c r="P4760" i="3" s="1"/>
  <c r="O4764" i="3"/>
  <c r="P4764" i="3" s="1"/>
  <c r="O4768" i="3"/>
  <c r="P4768" i="3" s="1"/>
  <c r="O4772" i="3"/>
  <c r="P4772" i="3" s="1"/>
  <c r="O4776" i="3"/>
  <c r="P4776" i="3" s="1"/>
  <c r="O4780" i="3"/>
  <c r="P4780" i="3" s="1"/>
  <c r="O4784" i="3"/>
  <c r="P4784" i="3" s="1"/>
  <c r="O4788" i="3"/>
  <c r="P4788" i="3" s="1"/>
  <c r="O4792" i="3"/>
  <c r="P4792" i="3" s="1"/>
  <c r="O4796" i="3"/>
  <c r="P4796" i="3" s="1"/>
  <c r="O4800" i="3"/>
  <c r="P4800" i="3" s="1"/>
  <c r="O4804" i="3"/>
  <c r="P4804" i="3" s="1"/>
  <c r="O4808" i="3"/>
  <c r="P4808" i="3" s="1"/>
  <c r="O4812" i="3"/>
  <c r="P4812" i="3" s="1"/>
  <c r="O4816" i="3"/>
  <c r="P4816" i="3" s="1"/>
  <c r="O4820" i="3"/>
  <c r="P4820" i="3" s="1"/>
  <c r="O4824" i="3"/>
  <c r="P4824" i="3" s="1"/>
  <c r="O4828" i="3"/>
  <c r="P4828" i="3" s="1"/>
  <c r="O4832" i="3"/>
  <c r="P4832" i="3" s="1"/>
  <c r="O4839" i="3"/>
  <c r="P4839"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<sst xmlns="http://schemas.openxmlformats.org/spreadsheetml/2006/main" count="35098" uniqueCount="5093">
  <si>
    <t>Order ID</t>
  </si>
  <si>
    <t>Order Date</t>
  </si>
  <si>
    <t>Region</t>
  </si>
  <si>
    <t>State</t>
  </si>
  <si>
    <t>Category</t>
  </si>
  <si>
    <t>Product</t>
  </si>
  <si>
    <t>Salesperson</t>
  </si>
  <si>
    <t>Segment</t>
  </si>
  <si>
    <t>Quantity</t>
  </si>
  <si>
    <t>Unit Price</t>
  </si>
  <si>
    <t>Unit Cost</t>
  </si>
  <si>
    <t>Discount %</t>
  </si>
  <si>
    <t>Sales</t>
  </si>
  <si>
    <t>Cost</t>
  </si>
  <si>
    <t>Profit</t>
  </si>
  <si>
    <t>ORD-00001</t>
  </si>
  <si>
    <t>West</t>
  </si>
  <si>
    <t>Rajasthan</t>
  </si>
  <si>
    <t>Groceries</t>
  </si>
  <si>
    <t>Cooking Oil 5L</t>
  </si>
  <si>
    <t>Sneha Kulkarni</t>
  </si>
  <si>
    <t>Consumer</t>
  </si>
  <si>
    <t>ORD-00002</t>
  </si>
  <si>
    <t>Goa</t>
  </si>
  <si>
    <t>Clothing</t>
  </si>
  <si>
    <t>T-Shirt</t>
  </si>
  <si>
    <t>Rohan Patel</t>
  </si>
  <si>
    <t>Corporate</t>
  </si>
  <si>
    <t>ORD-00003</t>
  </si>
  <si>
    <t>East</t>
  </si>
  <si>
    <t>Assam</t>
  </si>
  <si>
    <t>Electronics</t>
  </si>
  <si>
    <t>Power Bank</t>
  </si>
  <si>
    <t>Subhro Das</t>
  </si>
  <si>
    <t>Small Business</t>
  </si>
  <si>
    <t>ORD-00004</t>
  </si>
  <si>
    <t>North</t>
  </si>
  <si>
    <t>Uttar Pradesh</t>
  </si>
  <si>
    <t>Tea Pack</t>
  </si>
  <si>
    <t>Neha Verma</t>
  </si>
  <si>
    <t>ORD-00005</t>
  </si>
  <si>
    <t>South</t>
  </si>
  <si>
    <t>Kerala</t>
  </si>
  <si>
    <t>Divya Nair</t>
  </si>
  <si>
    <t>ORD-00006</t>
  </si>
  <si>
    <t>Smart Watch</t>
  </si>
  <si>
    <t>Karthik Rao</t>
  </si>
  <si>
    <t>ORD-00007</t>
  </si>
  <si>
    <t>Maharashtra</t>
  </si>
  <si>
    <t>ORD-00008</t>
  </si>
  <si>
    <t>Karnataka</t>
  </si>
  <si>
    <t>Rice 10kg</t>
  </si>
  <si>
    <t>ORD-00009</t>
  </si>
  <si>
    <t>Smartphone</t>
  </si>
  <si>
    <t>ORD-00010</t>
  </si>
  <si>
    <t>Tamil Nadu</t>
  </si>
  <si>
    <t>ORD-00011</t>
  </si>
  <si>
    <t>Bihar</t>
  </si>
  <si>
    <t>Priya Sen</t>
  </si>
  <si>
    <t>ORD-00012</t>
  </si>
  <si>
    <t>ORD-00013</t>
  </si>
  <si>
    <t>Sneakers</t>
  </si>
  <si>
    <t>ORD-00014</t>
  </si>
  <si>
    <t>Haryana</t>
  </si>
  <si>
    <t>Jeans</t>
  </si>
  <si>
    <t>ORD-00015</t>
  </si>
  <si>
    <t>Odisha</t>
  </si>
  <si>
    <t>ORD-00016</t>
  </si>
  <si>
    <t>Snack Box</t>
  </si>
  <si>
    <t>Amit Sharma</t>
  </si>
  <si>
    <t>ORD-00017</t>
  </si>
  <si>
    <t>ORD-00018</t>
  </si>
  <si>
    <t>West Bengal</t>
  </si>
  <si>
    <t>ORD-00019</t>
  </si>
  <si>
    <t>ORD-00020</t>
  </si>
  <si>
    <t>ORD-00021</t>
  </si>
  <si>
    <t>Delhi</t>
  </si>
  <si>
    <t>ORD-00022</t>
  </si>
  <si>
    <t>Punjab</t>
  </si>
  <si>
    <t>Furniture</t>
  </si>
  <si>
    <t>Study Desk</t>
  </si>
  <si>
    <t>ORD-00023</t>
  </si>
  <si>
    <t>ORD-00024</t>
  </si>
  <si>
    <t>ORD-00025</t>
  </si>
  <si>
    <t>Gujarat</t>
  </si>
  <si>
    <t>Headphones</t>
  </si>
  <si>
    <t>ORD-00026</t>
  </si>
  <si>
    <t>ORD-00027</t>
  </si>
  <si>
    <t>ORD-00028</t>
  </si>
  <si>
    <t>ORD-00029</t>
  </si>
  <si>
    <t>ORD-00030</t>
  </si>
  <si>
    <t>Bed Frame</t>
  </si>
  <si>
    <t>ORD-00031</t>
  </si>
  <si>
    <t>ORD-00032</t>
  </si>
  <si>
    <t>ORD-00033</t>
  </si>
  <si>
    <t>ORD-00034</t>
  </si>
  <si>
    <t>Office Chair</t>
  </si>
  <si>
    <t>ORD-00035</t>
  </si>
  <si>
    <t>ORD-00036</t>
  </si>
  <si>
    <t>ORD-00037</t>
  </si>
  <si>
    <t>ORD-00038</t>
  </si>
  <si>
    <t>ORD-00039</t>
  </si>
  <si>
    <t>ORD-00040</t>
  </si>
  <si>
    <t>Telangana</t>
  </si>
  <si>
    <t>ORD-00041</t>
  </si>
  <si>
    <t>ORD-00042</t>
  </si>
  <si>
    <t>ORD-00043</t>
  </si>
  <si>
    <t>ORD-00044</t>
  </si>
  <si>
    <t>ORD-00045</t>
  </si>
  <si>
    <t>Bookshelf</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</si>
  <si>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</si>
  <si>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</si>
  <si>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</si>
  <si>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</si>
  <si>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</si>
  <si>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</si>
  <si>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</si>
  <si>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</si>
  <si>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</si>
  <si>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</si>
  <si>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</si>
  <si>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</si>
  <si>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</si>
  <si>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</si>
  <si>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</si>
  <si>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</si>
  <si>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</si>
  <si>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</si>
  <si>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</si>
  <si>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</si>
  <si>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</si>
  <si>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Jacket</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</si>
  <si>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</si>
  <si>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</si>
  <si>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</si>
  <si>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</si>
  <si>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</si>
  <si>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</si>
  <si>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</si>
  <si>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</si>
  <si>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</si>
  <si>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</si>
  <si>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</si>
  <si>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</si>
  <si>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</si>
  <si>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</si>
  <si>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</si>
  <si>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</si>
  <si>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</si>
  <si>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</si>
  <si>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</si>
  <si>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</si>
  <si>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</si>
  <si>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</si>
  <si>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</si>
  <si>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</si>
  <si>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</si>
  <si>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</si>
  <si>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</si>
  <si>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</si>
  <si>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</si>
  <si>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</si>
  <si>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</si>
  <si>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</si>
  <si>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</si>
  <si>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</si>
  <si>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</si>
  <si>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</si>
  <si>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</si>
  <si>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</si>
  <si>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</si>
  <si>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</si>
  <si>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</si>
  <si>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</si>
  <si>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</si>
  <si>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</si>
  <si>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</si>
  <si>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</si>
  <si>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</si>
  <si>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</si>
  <si>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</si>
  <si>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</si>
  <si>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</si>
  <si>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</si>
  <si>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</si>
  <si>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</si>
  <si>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</si>
  <si>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</si>
  <si>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</si>
  <si>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</si>
  <si>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</si>
  <si>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</si>
  <si>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</si>
  <si>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</si>
  <si>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</si>
  <si>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</si>
  <si>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</si>
  <si>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</si>
  <si>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</si>
  <si>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</si>
  <si>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</si>
  <si>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</si>
  <si>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</si>
  <si>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</si>
  <si>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</si>
  <si>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</si>
  <si>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</si>
  <si>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</si>
  <si>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</si>
  <si>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</si>
  <si>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</si>
  <si>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</si>
  <si>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</si>
  <si>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</si>
  <si>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</si>
  <si>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</si>
  <si>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</si>
  <si>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</si>
  <si>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</si>
  <si>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</si>
  <si>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</si>
  <si>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</si>
  <si>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</si>
  <si>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</si>
  <si>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</si>
  <si>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</si>
  <si>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</si>
  <si>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</si>
  <si>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</si>
  <si>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</si>
  <si>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</si>
  <si>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</si>
  <si>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</si>
  <si>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</si>
  <si>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</si>
  <si>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</si>
  <si>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</si>
  <si>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</si>
  <si>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</si>
  <si>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</si>
  <si>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</si>
  <si>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</si>
  <si>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</si>
  <si>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</si>
  <si>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</si>
  <si>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</si>
  <si>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</si>
  <si>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</si>
  <si>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</si>
  <si>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</si>
  <si>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</si>
  <si>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</si>
  <si>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</si>
  <si>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</si>
  <si>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</si>
  <si>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</si>
  <si>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</si>
  <si>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</si>
  <si>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</si>
  <si>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</si>
  <si>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</si>
  <si>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</si>
  <si>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</si>
  <si>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</si>
  <si>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</si>
  <si>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</si>
  <si>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</si>
  <si>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</si>
  <si>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</si>
  <si>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</si>
  <si>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</si>
  <si>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</si>
  <si>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</si>
  <si>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</si>
  <si>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</si>
  <si>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</si>
  <si>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</si>
  <si>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</si>
  <si>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</si>
  <si>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</si>
  <si>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</si>
  <si>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</si>
  <si>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</si>
  <si>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</si>
  <si>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</si>
  <si>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</si>
  <si>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</si>
  <si>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</si>
  <si>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</si>
  <si>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</si>
  <si>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</si>
  <si>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</si>
  <si>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</si>
  <si>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</si>
  <si>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</si>
  <si>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</si>
  <si>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</si>
  <si>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</si>
  <si>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</si>
  <si>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</si>
  <si>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</si>
  <si>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</si>
  <si>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</si>
  <si>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</si>
  <si>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</si>
  <si>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</si>
  <si>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</si>
  <si>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</si>
  <si>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</si>
  <si>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</si>
  <si>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</si>
  <si>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</si>
  <si>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</si>
  <si>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</si>
  <si>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</si>
  <si>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</si>
  <si>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</si>
  <si>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</si>
  <si>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</si>
  <si>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</si>
  <si>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</si>
  <si>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</si>
  <si>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</si>
  <si>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</si>
  <si>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</si>
  <si>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</si>
  <si>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</si>
  <si>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</si>
  <si>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</si>
  <si>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</si>
  <si>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</si>
  <si>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</si>
  <si>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</si>
  <si>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</si>
  <si>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</si>
  <si>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</si>
  <si>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</si>
  <si>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</si>
  <si>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</si>
  <si>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</si>
  <si>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</si>
  <si>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</si>
  <si>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</si>
  <si>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</si>
  <si>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</si>
  <si>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</si>
  <si>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</si>
  <si>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</si>
  <si>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</si>
  <si>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</si>
  <si>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</si>
  <si>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</si>
  <si>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</si>
  <si>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</si>
  <si>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</si>
  <si>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</si>
  <si>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</si>
  <si>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</si>
  <si>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</si>
  <si>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</si>
  <si>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</si>
  <si>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</si>
  <si>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</si>
  <si>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</si>
  <si>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</si>
  <si>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</si>
  <si>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</si>
  <si>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</si>
  <si>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</si>
  <si>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</si>
  <si>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</si>
  <si>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</si>
  <si>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</si>
  <si>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</si>
  <si>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</si>
  <si>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</si>
  <si>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</si>
  <si>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</si>
  <si>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</si>
  <si>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</si>
  <si>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</si>
  <si>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</si>
  <si>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</si>
  <si>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</si>
  <si>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</si>
  <si>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</si>
  <si>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</si>
  <si>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</si>
  <si>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</si>
  <si>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</si>
  <si>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</si>
  <si>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</si>
  <si>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</si>
  <si>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</si>
  <si>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</si>
  <si>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</si>
  <si>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</si>
  <si>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</si>
  <si>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</si>
  <si>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</si>
  <si>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</si>
  <si>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</si>
  <si>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</si>
  <si>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</si>
  <si>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</si>
  <si>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</si>
  <si>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</si>
  <si>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</si>
  <si>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</si>
  <si>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</si>
  <si>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</si>
  <si>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</si>
  <si>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</si>
  <si>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</si>
  <si>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</si>
  <si>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</si>
  <si>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</si>
  <si>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</si>
  <si>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</si>
  <si>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</si>
  <si>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</si>
  <si>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</si>
  <si>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</si>
  <si>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</si>
  <si>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</si>
  <si>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</si>
  <si>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</si>
  <si>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</si>
  <si>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</si>
  <si>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</si>
  <si>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</si>
  <si>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</si>
  <si>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</si>
  <si>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</si>
  <si>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</si>
  <si>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</si>
  <si>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</si>
  <si>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</si>
  <si>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</si>
  <si>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</si>
  <si>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</si>
  <si>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</si>
  <si>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</si>
  <si>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</si>
  <si>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</si>
  <si>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</si>
  <si>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</si>
  <si>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</si>
  <si>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</si>
  <si>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</si>
  <si>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</si>
  <si>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</si>
  <si>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</si>
  <si>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</si>
  <si>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</si>
  <si>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</si>
  <si>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</si>
  <si>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</si>
  <si>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</si>
  <si>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</si>
  <si>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</si>
  <si>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</si>
  <si>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</si>
  <si>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</si>
  <si>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</si>
  <si>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</si>
  <si>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</si>
  <si>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</si>
  <si>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</si>
  <si>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</si>
  <si>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</si>
  <si>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</si>
  <si>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</si>
  <si>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</si>
  <si>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</si>
  <si>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</si>
  <si>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</si>
  <si>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</si>
  <si>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</si>
  <si>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</si>
  <si>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</si>
  <si>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</si>
  <si>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</si>
  <si>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</si>
  <si>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</si>
  <si>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</si>
  <si>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</si>
  <si>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</si>
  <si>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</si>
  <si>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</si>
  <si>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</si>
  <si>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</si>
  <si>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</si>
  <si>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</si>
  <si>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</si>
  <si>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</si>
  <si>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</si>
  <si>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</si>
  <si>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</si>
  <si>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</si>
  <si>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</si>
  <si>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</si>
  <si>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</si>
  <si>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</si>
  <si>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</si>
  <si>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</si>
  <si>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</si>
  <si>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</si>
  <si>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</si>
  <si>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</si>
  <si>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</si>
  <si>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</si>
  <si>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</si>
  <si>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</si>
  <si>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</si>
  <si>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</si>
  <si>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</si>
  <si>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</si>
  <si>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</si>
  <si>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</si>
  <si>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</si>
  <si>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</si>
  <si>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</si>
  <si>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</si>
  <si>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</si>
  <si>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</si>
  <si>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</si>
  <si>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</si>
  <si>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</si>
  <si>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</si>
  <si>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</si>
  <si>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</si>
  <si>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</si>
  <si>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</si>
  <si>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</si>
  <si>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</si>
  <si>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</si>
  <si>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</si>
  <si>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</si>
  <si>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</si>
  <si>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</si>
  <si>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</si>
  <si>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</si>
  <si>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</si>
  <si>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</si>
  <si>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</si>
  <si>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</si>
  <si>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</si>
  <si>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</si>
  <si>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</si>
  <si>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</si>
  <si>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</si>
  <si>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</si>
  <si>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</si>
  <si>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</si>
  <si>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</si>
  <si>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</si>
  <si>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</si>
  <si>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</si>
  <si>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</si>
  <si>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</si>
  <si>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</si>
  <si>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</si>
  <si>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</si>
  <si>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</si>
  <si>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</si>
  <si>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</si>
  <si>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</si>
  <si>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</si>
  <si>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</si>
  <si>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</si>
  <si>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</si>
  <si>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</si>
  <si>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</si>
  <si>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</si>
  <si>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</si>
  <si>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</si>
  <si>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</si>
  <si>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</si>
  <si>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</si>
  <si>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</si>
  <si>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</si>
  <si>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</si>
  <si>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</si>
  <si>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</si>
  <si>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</si>
  <si>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</si>
  <si>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</si>
  <si>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</si>
  <si>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</si>
  <si>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</si>
  <si>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</si>
  <si>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</si>
  <si>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</si>
  <si>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</si>
  <si>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</si>
  <si>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</si>
  <si>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</si>
  <si>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</si>
  <si>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</si>
  <si>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</si>
  <si>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</si>
  <si>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</si>
  <si>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</si>
  <si>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</si>
  <si>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</si>
  <si>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</si>
  <si>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</si>
  <si>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</si>
  <si>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</si>
  <si>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</si>
  <si>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</si>
  <si>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</si>
  <si>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</si>
  <si>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</si>
  <si>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</si>
  <si>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</si>
  <si>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</si>
  <si>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</si>
  <si>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</si>
  <si>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</si>
  <si>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</si>
  <si>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</si>
  <si>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</si>
  <si>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</si>
  <si>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</si>
  <si>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</si>
  <si>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</si>
  <si>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</si>
  <si>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</si>
  <si>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</si>
  <si>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</si>
  <si>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</si>
  <si>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</si>
  <si>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</si>
  <si>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</si>
  <si>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</si>
  <si>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</si>
  <si>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</si>
  <si>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</si>
  <si>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</si>
  <si>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</si>
  <si>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</si>
  <si>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</si>
  <si>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</si>
  <si>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</si>
  <si>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</si>
  <si>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</si>
  <si>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</si>
  <si>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</si>
  <si>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</si>
  <si>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</si>
  <si>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</si>
  <si>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</si>
  <si>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</si>
  <si>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</si>
  <si>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</si>
  <si>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</si>
  <si>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</si>
  <si>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</si>
  <si>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</si>
  <si>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</si>
  <si>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</si>
  <si>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</si>
  <si>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</si>
  <si>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</si>
  <si>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</si>
  <si>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</si>
  <si>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</si>
  <si>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</si>
  <si>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</si>
  <si>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</si>
  <si>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</si>
  <si>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</si>
  <si>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</si>
  <si>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</si>
  <si>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</si>
  <si>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</si>
  <si>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</si>
  <si>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</si>
  <si>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</si>
  <si>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</si>
  <si>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</si>
  <si>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</si>
  <si>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</si>
  <si>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</si>
  <si>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</si>
  <si>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</si>
  <si>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</si>
  <si>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</si>
  <si>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</si>
  <si>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</si>
  <si>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</si>
  <si>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</si>
  <si>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</si>
  <si>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</si>
  <si>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</si>
  <si>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</si>
  <si>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</si>
  <si>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</si>
  <si>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</si>
  <si>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</si>
  <si>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</si>
  <si>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</si>
  <si>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</si>
  <si>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</si>
  <si>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</si>
  <si>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</si>
  <si>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</si>
  <si>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</si>
  <si>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</si>
  <si>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</si>
  <si>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</si>
  <si>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</si>
  <si>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</si>
  <si>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</si>
  <si>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</si>
  <si>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</si>
  <si>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</si>
  <si>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</si>
  <si>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</si>
  <si>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</si>
  <si>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</si>
  <si>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</si>
  <si>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</si>
  <si>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</si>
  <si>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</si>
  <si>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</si>
  <si>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</si>
  <si>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</si>
  <si>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</si>
  <si>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</si>
  <si>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</si>
  <si>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</si>
  <si>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</si>
  <si>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</si>
  <si>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</si>
  <si>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</si>
  <si>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</si>
  <si>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</si>
  <si>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</si>
  <si>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</si>
  <si>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</si>
  <si>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</si>
  <si>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</si>
  <si>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</si>
  <si>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</si>
  <si>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</si>
  <si>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</si>
  <si>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</si>
  <si>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</si>
  <si>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</si>
  <si>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</si>
  <si>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</si>
  <si>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</si>
  <si>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</si>
  <si>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</si>
  <si>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</si>
  <si>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</si>
  <si>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</si>
  <si>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</si>
  <si>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</si>
  <si>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</si>
  <si>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</si>
  <si>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</si>
  <si>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</si>
  <si>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</si>
  <si>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</si>
  <si>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</si>
  <si>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</si>
  <si>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</si>
  <si>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</si>
  <si>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</si>
  <si>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</si>
  <si>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</si>
  <si>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</si>
  <si>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</si>
  <si>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</si>
  <si>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</si>
  <si>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</si>
  <si>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</si>
  <si>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</si>
  <si>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</si>
  <si>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</si>
  <si>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</si>
  <si>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</si>
  <si>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</si>
  <si>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</si>
  <si>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</si>
  <si>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</si>
  <si>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</si>
  <si>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</si>
  <si>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</si>
  <si>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</si>
  <si>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</si>
  <si>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</si>
  <si>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</si>
  <si>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</si>
  <si>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</si>
  <si>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</si>
  <si>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</si>
  <si>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</si>
  <si>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</si>
  <si>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</si>
  <si>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</si>
  <si>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</si>
  <si>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</si>
  <si>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</si>
  <si>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</si>
  <si>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</si>
  <si>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</si>
  <si>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</si>
  <si>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</si>
  <si>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</si>
  <si>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</si>
  <si>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</si>
  <si>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</si>
  <si>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</si>
  <si>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</si>
  <si>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</si>
  <si>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</si>
  <si>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</si>
  <si>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</si>
  <si>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</si>
  <si>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</si>
  <si>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</si>
  <si>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</si>
  <si>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</si>
  <si>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</si>
  <si>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</si>
  <si>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</si>
  <si>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</si>
  <si>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</si>
  <si>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</si>
  <si>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</si>
  <si>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</si>
  <si>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</si>
  <si>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</si>
  <si>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</si>
  <si>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</si>
  <si>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</si>
  <si>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</si>
  <si>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</si>
  <si>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</si>
  <si>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</si>
  <si>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</si>
  <si>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</si>
  <si>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</si>
  <si>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</si>
  <si>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</si>
  <si>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</si>
  <si>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</si>
  <si>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</si>
  <si>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</si>
  <si>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</si>
  <si>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</si>
  <si>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</si>
  <si>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</si>
  <si>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</si>
  <si>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</si>
  <si>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</si>
  <si>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</si>
  <si>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</si>
  <si>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</si>
  <si>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</si>
  <si>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</si>
  <si>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</si>
  <si>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</si>
  <si>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</si>
  <si>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</si>
  <si>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</si>
  <si>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</si>
  <si>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</si>
  <si>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</si>
  <si>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</si>
  <si>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</si>
  <si>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</si>
  <si>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</si>
  <si>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</si>
  <si>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</si>
  <si>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</si>
  <si>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</si>
  <si>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</si>
  <si>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</si>
  <si>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</si>
  <si>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</si>
  <si>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</si>
  <si>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</si>
  <si>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</si>
  <si>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</si>
  <si>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</si>
  <si>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</si>
  <si>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</si>
  <si>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</si>
  <si>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</si>
  <si>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</si>
  <si>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</si>
  <si>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</si>
  <si>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</si>
  <si>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</si>
  <si>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</si>
  <si>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</si>
  <si>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</si>
  <si>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</si>
  <si>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</si>
  <si>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</si>
  <si>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</si>
  <si>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</si>
  <si>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</si>
  <si>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</si>
  <si>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</si>
  <si>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</si>
  <si>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</si>
  <si>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</si>
  <si>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</si>
  <si>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</si>
  <si>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</si>
  <si>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</si>
  <si>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</si>
  <si>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</si>
  <si>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</si>
  <si>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</si>
  <si>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</si>
  <si>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</si>
  <si>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</si>
  <si>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</si>
  <si>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</si>
  <si>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</si>
  <si>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</si>
  <si>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</si>
  <si>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</si>
  <si>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</si>
  <si>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</si>
  <si>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</si>
  <si>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</si>
  <si>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</si>
  <si>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</si>
  <si>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</si>
  <si>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</si>
  <si>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</si>
  <si>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</si>
  <si>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</si>
  <si>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</si>
  <si>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</si>
  <si>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</si>
  <si>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</si>
  <si>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</si>
  <si>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</si>
  <si>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</si>
  <si>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</si>
  <si>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</si>
  <si>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</si>
  <si>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</si>
  <si>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</si>
  <si>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</si>
  <si>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</si>
  <si>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</si>
  <si>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</si>
  <si>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</si>
  <si>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</si>
  <si>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</si>
  <si>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</si>
  <si>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</si>
  <si>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</si>
  <si>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</si>
  <si>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</si>
  <si>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</si>
  <si>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</si>
  <si>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</si>
  <si>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</si>
  <si>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</si>
  <si>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</si>
  <si>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</si>
  <si>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</si>
  <si>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</si>
  <si>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</si>
  <si>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</si>
  <si>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</si>
  <si>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</si>
  <si>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</si>
  <si>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</si>
  <si>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</si>
  <si>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</si>
  <si>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</si>
  <si>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</si>
  <si>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</si>
  <si>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</si>
  <si>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</si>
  <si>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</si>
  <si>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</si>
  <si>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</si>
  <si>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</si>
  <si>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</si>
  <si>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</si>
  <si>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</si>
  <si>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</si>
  <si>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</si>
  <si>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</si>
  <si>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</si>
  <si>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</si>
  <si>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</si>
  <si>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</si>
  <si>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</si>
  <si>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</si>
  <si>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</si>
  <si>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</si>
  <si>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</si>
  <si>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</si>
  <si>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</si>
  <si>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</si>
  <si>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</si>
  <si>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</si>
  <si>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</si>
  <si>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</si>
  <si>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</si>
  <si>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</si>
  <si>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</si>
  <si>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</si>
  <si>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</si>
  <si>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</si>
  <si>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</si>
  <si>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</si>
  <si>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</si>
  <si>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</si>
  <si>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</si>
  <si>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</si>
  <si>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</si>
  <si>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</si>
  <si>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</si>
  <si>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</si>
  <si>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</si>
  <si>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</si>
  <si>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</si>
  <si>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</si>
  <si>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</si>
  <si>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</si>
  <si>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</si>
  <si>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</si>
  <si>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</si>
  <si>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</si>
  <si>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</si>
  <si>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</si>
  <si>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</si>
  <si>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</si>
  <si>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</si>
  <si>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</si>
  <si>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</si>
  <si>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</si>
  <si>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</si>
  <si>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</si>
  <si>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</si>
  <si>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</si>
  <si>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</si>
  <si>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</si>
  <si>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</si>
  <si>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</si>
  <si>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</si>
  <si>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</si>
  <si>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</si>
  <si>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</si>
  <si>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</si>
  <si>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</si>
  <si>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</si>
  <si>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</si>
  <si>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</si>
  <si>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</si>
  <si>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</si>
  <si>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</si>
  <si>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</si>
  <si>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</si>
  <si>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</si>
  <si>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</si>
  <si>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</si>
  <si>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</si>
  <si>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</si>
  <si>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</si>
  <si>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</si>
  <si>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</si>
  <si>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</si>
  <si>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</si>
  <si>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</si>
  <si>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</si>
  <si>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</si>
  <si>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</si>
  <si>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</si>
  <si>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</si>
  <si>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</si>
  <si>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</si>
  <si>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</si>
  <si>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</si>
  <si>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</si>
  <si>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</si>
  <si>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</si>
  <si>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</si>
  <si>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</si>
  <si>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</si>
  <si>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</si>
  <si>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</si>
  <si>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</si>
  <si>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</si>
  <si>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</si>
  <si>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</si>
  <si>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</si>
  <si>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</si>
  <si>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</si>
  <si>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</si>
  <si>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</si>
  <si>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</si>
  <si>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</si>
  <si>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</si>
  <si>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</si>
  <si>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</si>
  <si>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</si>
  <si>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</si>
  <si>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</si>
  <si>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</si>
  <si>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</si>
  <si>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</si>
  <si>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</si>
  <si>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</si>
  <si>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</si>
  <si>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</si>
  <si>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</si>
  <si>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</si>
  <si>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</si>
  <si>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</si>
  <si>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</si>
  <si>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</si>
  <si>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</si>
  <si>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</si>
  <si>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</si>
  <si>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</si>
  <si>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</si>
  <si>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</si>
  <si>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</si>
  <si>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</si>
  <si>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</si>
  <si>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</si>
  <si>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</si>
  <si>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</si>
  <si>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</si>
  <si>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</si>
  <si>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</si>
  <si>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</si>
  <si>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</si>
  <si>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</si>
  <si>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</si>
  <si>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</si>
  <si>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</si>
  <si>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</si>
  <si>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</si>
  <si>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</si>
  <si>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</si>
  <si>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</si>
  <si>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</si>
  <si>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</si>
  <si>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</si>
  <si>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</si>
  <si>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</si>
  <si>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</si>
  <si>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</si>
  <si>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</si>
  <si>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</si>
  <si>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</si>
  <si>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</si>
  <si>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</si>
  <si>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</si>
  <si>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</si>
  <si>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</si>
  <si>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</si>
  <si>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</si>
  <si>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</si>
  <si>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</si>
  <si>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</si>
  <si>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</si>
  <si>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</si>
  <si>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</si>
  <si>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</si>
  <si>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</si>
  <si>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</si>
  <si>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</si>
  <si>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</si>
  <si>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</si>
  <si>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</si>
  <si>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</si>
  <si>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</si>
  <si>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</si>
  <si>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</si>
  <si>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</si>
  <si>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</si>
  <si>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</si>
  <si>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</si>
  <si>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</si>
  <si>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</si>
  <si>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</si>
  <si>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</si>
  <si>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</si>
  <si>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</si>
  <si>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</si>
  <si>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</si>
  <si>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</si>
  <si>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</si>
  <si>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</si>
  <si>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</si>
  <si>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</si>
  <si>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</si>
  <si>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</si>
  <si>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</si>
  <si>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</si>
  <si>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</si>
  <si>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</si>
  <si>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</si>
  <si>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</si>
  <si>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</si>
  <si>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</si>
  <si>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</si>
  <si>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</si>
  <si>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</si>
  <si>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</si>
  <si>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</si>
  <si>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</si>
  <si>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</si>
  <si>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</si>
  <si>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</si>
  <si>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</si>
  <si>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</si>
  <si>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</si>
  <si>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</si>
  <si>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</si>
  <si>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</si>
  <si>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</si>
  <si>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</si>
  <si>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</si>
  <si>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</si>
  <si>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</si>
  <si>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</si>
  <si>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</si>
  <si>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</si>
  <si>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</si>
  <si>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</si>
  <si>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</si>
  <si>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</si>
  <si>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</si>
  <si>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</si>
  <si>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</si>
  <si>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</si>
  <si>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</si>
  <si>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</si>
  <si>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</si>
  <si>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</si>
  <si>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</si>
  <si>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</si>
  <si>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</si>
  <si>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</si>
  <si>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</si>
  <si>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</si>
  <si>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</si>
  <si>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</si>
  <si>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</si>
  <si>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</si>
  <si>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</si>
  <si>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</si>
  <si>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</si>
  <si>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</si>
  <si>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</si>
  <si>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</si>
  <si>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</si>
  <si>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</si>
  <si>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</si>
  <si>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</si>
  <si>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</si>
  <si>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</si>
  <si>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</si>
  <si>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</si>
  <si>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</si>
  <si>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</si>
  <si>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</si>
  <si>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</si>
  <si>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</si>
  <si>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</si>
  <si>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</si>
  <si>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</si>
  <si>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</si>
  <si>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</si>
  <si>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</si>
  <si>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</si>
  <si>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</si>
  <si>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</si>
  <si>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</si>
  <si>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</si>
  <si>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</si>
  <si>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</si>
  <si>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</si>
  <si>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</si>
  <si>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</si>
  <si>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</si>
  <si>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</si>
  <si>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</si>
  <si>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</si>
  <si>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</si>
  <si>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</si>
  <si>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</si>
  <si>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</si>
  <si>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</si>
  <si>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</si>
  <si>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</si>
  <si>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</si>
  <si>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</si>
  <si>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</si>
  <si>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</si>
  <si>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</si>
  <si>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</si>
  <si>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</si>
  <si>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</si>
  <si>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</si>
  <si>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</si>
  <si>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</si>
  <si>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</si>
  <si>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</si>
  <si>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</si>
  <si>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</si>
  <si>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</si>
  <si>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</si>
  <si>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</si>
  <si>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</si>
  <si>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</si>
  <si>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</si>
  <si>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</si>
  <si>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</si>
  <si>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</si>
  <si>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</si>
  <si>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</si>
  <si>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</si>
  <si>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</si>
  <si>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</si>
  <si>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</si>
  <si>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</si>
  <si>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</si>
  <si>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</si>
  <si>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</si>
  <si>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</si>
  <si>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</si>
  <si>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</si>
  <si>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</si>
  <si>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</si>
  <si>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</si>
  <si>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</si>
  <si>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</si>
  <si>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</si>
  <si>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</si>
  <si>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</si>
  <si>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</si>
  <si>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</si>
  <si>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</si>
  <si>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</si>
  <si>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</si>
  <si>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</si>
  <si>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</si>
  <si>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</si>
  <si>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</si>
  <si>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</si>
  <si>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</si>
  <si>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</si>
  <si>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</si>
  <si>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</si>
  <si>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</si>
  <si>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</si>
  <si>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</si>
  <si>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</si>
  <si>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</si>
  <si>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</si>
  <si>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</si>
  <si>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</si>
  <si>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</si>
  <si>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</si>
  <si>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</si>
  <si>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</si>
  <si>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</si>
  <si>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</si>
  <si>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</si>
  <si>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</si>
  <si>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</si>
  <si>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</si>
  <si>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</si>
  <si>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</si>
  <si>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</si>
  <si>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</si>
  <si>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</si>
  <si>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</si>
  <si>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</si>
  <si>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</si>
  <si>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</si>
  <si>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</si>
  <si>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</si>
  <si>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</si>
  <si>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</si>
  <si>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</si>
  <si>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</si>
  <si>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</si>
  <si>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</si>
  <si>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</si>
  <si>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</si>
  <si>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</si>
  <si>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</si>
  <si>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</si>
  <si>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</si>
  <si>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</si>
  <si>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</si>
  <si>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</si>
  <si>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</si>
  <si>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</si>
  <si>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</si>
  <si>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</si>
  <si>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</si>
  <si>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</si>
  <si>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</si>
  <si>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</si>
  <si>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</si>
  <si>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</si>
  <si>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</si>
  <si>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</si>
  <si>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</si>
  <si>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</si>
  <si>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</si>
  <si>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</si>
  <si>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</si>
  <si>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</si>
  <si>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</si>
  <si>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</si>
  <si>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</si>
  <si>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</si>
  <si>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</si>
  <si>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</si>
  <si>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</si>
  <si>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</si>
  <si>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</si>
  <si>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</si>
  <si>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</si>
  <si>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</si>
  <si>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</si>
  <si>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</si>
  <si>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</si>
  <si>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</si>
  <si>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</si>
  <si>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</si>
  <si>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</si>
  <si>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</si>
  <si>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</si>
  <si>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</si>
  <si>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</si>
  <si>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</si>
  <si>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</si>
  <si>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</si>
  <si>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</si>
  <si>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</si>
  <si>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</si>
  <si>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</si>
  <si>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</si>
  <si>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</si>
  <si>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</si>
  <si>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</si>
  <si>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</si>
  <si>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</si>
  <si>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</si>
  <si>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</si>
  <si>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</si>
  <si>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</si>
  <si>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</si>
  <si>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</si>
  <si>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</si>
  <si>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</si>
  <si>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</si>
  <si>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</si>
  <si>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</si>
  <si>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</si>
  <si>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</si>
  <si>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</si>
  <si>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</si>
  <si>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</si>
  <si>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</si>
  <si>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</si>
  <si>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</si>
  <si>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</si>
  <si>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</si>
  <si>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</si>
  <si>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</si>
  <si>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</si>
  <si>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</si>
  <si>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</si>
  <si>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</si>
  <si>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</si>
  <si>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</si>
  <si>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</si>
  <si>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</si>
  <si>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</si>
  <si>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</si>
  <si>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</si>
  <si>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</si>
  <si>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</si>
  <si>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</si>
  <si>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</si>
  <si>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</si>
  <si>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</si>
  <si>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</si>
  <si>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</si>
  <si>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</si>
  <si>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</si>
  <si>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</si>
  <si>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</si>
  <si>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</si>
  <si>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</si>
  <si>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</si>
  <si>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</si>
  <si>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</si>
  <si>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</si>
  <si>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</si>
  <si>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</si>
  <si>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</si>
  <si>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</si>
  <si>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</si>
  <si>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</si>
  <si>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</si>
  <si>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</si>
  <si>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</si>
  <si>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</si>
  <si>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</si>
  <si>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</si>
  <si>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</si>
  <si>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</si>
  <si>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</si>
  <si>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</si>
  <si>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</si>
  <si>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</si>
  <si>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</si>
  <si>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</si>
  <si>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</si>
  <si>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</si>
  <si>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</si>
  <si>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</si>
  <si>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</si>
  <si>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</si>
  <si>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</si>
  <si>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</si>
  <si>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</si>
  <si>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</si>
  <si>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</si>
  <si>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</si>
  <si>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</si>
  <si>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</si>
  <si>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</si>
  <si>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</si>
  <si>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</si>
  <si>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</si>
  <si>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</si>
  <si>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</si>
  <si>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</si>
  <si>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</si>
  <si>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</si>
  <si>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</si>
  <si>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</si>
  <si>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</si>
  <si>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</si>
  <si>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</si>
  <si>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</si>
  <si>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</si>
  <si>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</si>
  <si>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</si>
  <si>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</si>
  <si>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</si>
  <si>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</si>
  <si>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</si>
  <si>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</si>
  <si>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</si>
  <si>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</si>
  <si>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</si>
  <si>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</si>
  <si>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</si>
  <si>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</si>
  <si>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</si>
  <si>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</si>
  <si>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</si>
  <si>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</si>
  <si>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</si>
  <si>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</si>
  <si>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</si>
  <si>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</si>
  <si>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</si>
  <si>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</si>
  <si>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</si>
  <si>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</si>
  <si>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</si>
  <si>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</si>
  <si>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</si>
  <si>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</si>
  <si>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</si>
  <si>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</si>
  <si>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</si>
  <si>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</si>
  <si>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</si>
  <si>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</si>
  <si>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</si>
  <si>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</si>
  <si>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</si>
  <si>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</si>
  <si>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</si>
  <si>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</si>
  <si>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</si>
  <si>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</si>
  <si>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</si>
  <si>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</si>
  <si>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</si>
  <si>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</si>
  <si>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</si>
  <si>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</si>
  <si>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</si>
  <si>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</si>
  <si>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</si>
  <si>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</si>
  <si>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</si>
  <si>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</si>
  <si>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</si>
  <si>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</si>
  <si>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</si>
  <si>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</si>
  <si>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</si>
  <si>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</si>
  <si>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</si>
  <si>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</si>
  <si>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</si>
  <si>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</si>
  <si>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</si>
  <si>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</si>
  <si>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</si>
  <si>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</si>
  <si>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</si>
  <si>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</si>
  <si>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</si>
  <si>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</si>
  <si>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</si>
  <si>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</si>
  <si>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</si>
  <si>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</si>
  <si>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</si>
  <si>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</si>
  <si>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</si>
  <si>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</si>
  <si>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</si>
  <si>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</si>
  <si>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</si>
  <si>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</si>
  <si>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</si>
  <si>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</si>
  <si>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</si>
  <si>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</si>
  <si>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</si>
  <si>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</si>
  <si>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</si>
  <si>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</si>
  <si>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</si>
  <si>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</si>
  <si>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</si>
  <si>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</si>
  <si>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</si>
  <si>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</si>
  <si>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</si>
  <si>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</si>
  <si>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</si>
  <si>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</si>
  <si>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</si>
  <si>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</si>
  <si>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</si>
  <si>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</si>
  <si>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</si>
  <si>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</si>
  <si>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</si>
  <si>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</si>
  <si>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</si>
  <si>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</si>
  <si>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</si>
  <si>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</si>
  <si>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</si>
  <si>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</si>
  <si>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</si>
  <si>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</si>
  <si>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</si>
  <si>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</si>
  <si>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</si>
  <si>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</si>
  <si>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</si>
  <si>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</si>
  <si>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</si>
  <si>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</si>
  <si>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</si>
  <si>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</si>
  <si>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</si>
  <si>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</si>
  <si>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</si>
  <si>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</si>
  <si>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</si>
  <si>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</si>
  <si>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</si>
  <si>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</si>
  <si>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</si>
  <si>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</si>
  <si>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</si>
  <si>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</si>
  <si>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</si>
  <si>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</si>
  <si>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</si>
  <si>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</si>
  <si>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</si>
  <si>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</si>
  <si>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</si>
  <si>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</si>
  <si>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</si>
  <si>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</si>
  <si>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</si>
  <si>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</si>
  <si>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</si>
  <si>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</si>
  <si>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</si>
  <si>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</si>
  <si>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</si>
  <si>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</si>
  <si>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</si>
  <si>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</si>
  <si>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</si>
  <si>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</si>
  <si>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</si>
  <si>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</si>
  <si>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</si>
  <si>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</si>
  <si>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</si>
  <si>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</si>
  <si>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</si>
  <si>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</si>
  <si>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</si>
  <si>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</si>
  <si>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</si>
  <si>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</si>
  <si>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</si>
  <si>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</si>
  <si>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</si>
  <si>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</si>
  <si>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</si>
  <si>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</si>
  <si>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</si>
  <si>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</si>
  <si>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</si>
  <si>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</si>
  <si>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</si>
  <si>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</si>
  <si>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</si>
  <si>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</si>
  <si>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</si>
  <si>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</si>
  <si>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</si>
  <si>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</si>
  <si>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</si>
  <si>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</si>
  <si>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</si>
  <si>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</si>
  <si>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</si>
  <si>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</si>
  <si>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</si>
  <si>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</si>
  <si>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</si>
  <si>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</si>
  <si>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</si>
  <si>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</si>
  <si>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</si>
  <si>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</si>
  <si>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</si>
  <si>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</si>
  <si>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</si>
  <si>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</si>
  <si>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</si>
  <si>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</si>
  <si>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</si>
  <si>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</si>
  <si>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</si>
  <si>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</si>
  <si>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</si>
  <si>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</si>
  <si>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</si>
  <si>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</si>
  <si>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</si>
  <si>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</si>
  <si>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</si>
  <si>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</si>
  <si>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</si>
  <si>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</si>
  <si>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</si>
  <si>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</si>
  <si>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</si>
  <si>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</si>
  <si>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</si>
  <si>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</si>
  <si>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</si>
  <si>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</si>
  <si>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</si>
  <si>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</si>
  <si>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</si>
  <si>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</si>
  <si>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</si>
  <si>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</si>
  <si>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</si>
  <si>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</si>
  <si>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</si>
  <si>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</si>
  <si>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</si>
  <si>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</si>
  <si>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</si>
  <si>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</si>
  <si>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</si>
  <si>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</si>
  <si>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</si>
  <si>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</si>
  <si>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</si>
  <si>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</si>
  <si>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</si>
  <si>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</si>
  <si>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</si>
  <si>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</si>
  <si>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</si>
  <si>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</si>
  <si>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</si>
  <si>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</si>
  <si>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</si>
  <si>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</si>
  <si>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</si>
  <si>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</si>
  <si>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</si>
  <si>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</si>
  <si>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</si>
  <si>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</si>
  <si>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</si>
  <si>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</si>
  <si>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</si>
  <si>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</si>
  <si>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</si>
  <si>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</si>
  <si>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</si>
  <si>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</si>
  <si>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</si>
  <si>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</si>
  <si>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</si>
  <si>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</si>
  <si>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</si>
  <si>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</si>
  <si>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</si>
  <si>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</si>
  <si>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</si>
  <si>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</si>
  <si>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</si>
  <si>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</si>
  <si>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</si>
  <si>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</si>
  <si>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</si>
  <si>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</si>
  <si>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</si>
  <si>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</si>
  <si>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</si>
  <si>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</si>
  <si>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</si>
  <si>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</si>
  <si>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</si>
  <si>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</si>
  <si>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</si>
  <si>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</si>
  <si>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</si>
  <si>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</si>
  <si>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</si>
  <si>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</si>
  <si>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</si>
  <si>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</si>
  <si>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</si>
  <si>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</si>
  <si>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</si>
  <si>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</si>
  <si>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</si>
  <si>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</si>
  <si>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</si>
  <si>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</si>
  <si>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</si>
  <si>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</si>
  <si>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</si>
  <si>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</si>
  <si>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</si>
  <si>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</si>
  <si>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</si>
  <si>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</si>
  <si>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</si>
  <si>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</si>
  <si>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</si>
  <si>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</si>
  <si>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</si>
  <si>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</si>
  <si>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</si>
  <si>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</si>
  <si>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</si>
  <si>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</si>
  <si>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</si>
  <si>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</si>
  <si>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</si>
  <si>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</si>
  <si>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</si>
  <si>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</si>
  <si>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</si>
  <si>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</si>
  <si>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</si>
  <si>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</si>
  <si>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</si>
  <si>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</si>
  <si>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</si>
  <si>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</si>
  <si>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</si>
  <si>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</si>
  <si>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</si>
  <si>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</si>
  <si>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</si>
  <si>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</si>
  <si>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</si>
  <si>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</si>
  <si>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</si>
  <si>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</si>
  <si>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</si>
  <si>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</si>
  <si>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</si>
  <si>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</si>
  <si>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</si>
  <si>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</si>
  <si>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</si>
  <si>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</si>
  <si>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</si>
  <si>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</si>
  <si>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</si>
  <si>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</si>
  <si>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</si>
  <si>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</si>
  <si>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</si>
  <si>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</si>
  <si>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</si>
  <si>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</si>
  <si>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</si>
  <si>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</si>
  <si>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</si>
  <si>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</si>
  <si>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</si>
  <si>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</si>
  <si>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</si>
  <si>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</si>
  <si>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</si>
  <si>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</si>
  <si>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</si>
  <si>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</si>
  <si>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</si>
  <si>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</si>
  <si>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</si>
  <si>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</si>
  <si>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</si>
  <si>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</si>
  <si>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</si>
  <si>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</si>
  <si>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</si>
  <si>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</si>
  <si>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</si>
  <si>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</si>
  <si>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</si>
  <si>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</si>
  <si>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</si>
  <si>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</si>
  <si>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</si>
  <si>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</si>
  <si>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</si>
  <si>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</si>
  <si>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</si>
  <si>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</si>
  <si>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</si>
  <si>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</si>
  <si>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</si>
  <si>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</si>
  <si>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</si>
  <si>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</si>
  <si>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</si>
  <si>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</si>
  <si>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</si>
  <si>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</si>
  <si>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</si>
  <si>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</si>
  <si>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</si>
  <si>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</si>
  <si>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</si>
  <si>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</si>
  <si>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</si>
  <si>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</si>
  <si>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</si>
  <si>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</si>
  <si>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</si>
  <si>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</si>
  <si>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</si>
  <si>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</si>
  <si>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</si>
  <si>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</si>
  <si>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</si>
  <si>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</si>
  <si>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</si>
  <si>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</si>
  <si>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</si>
  <si>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</si>
  <si>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</si>
  <si>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</si>
  <si>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</si>
  <si>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</si>
  <si>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</si>
  <si>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</si>
  <si>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</si>
  <si>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</si>
  <si>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</si>
  <si>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</si>
  <si>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</si>
  <si>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</si>
  <si>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</si>
  <si>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</si>
  <si>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</si>
  <si>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</si>
  <si>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</si>
  <si>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</si>
  <si>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</si>
  <si>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</si>
  <si>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</si>
  <si>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</si>
  <si>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</si>
  <si>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</si>
  <si>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</si>
  <si>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</si>
  <si>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</si>
  <si>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</si>
  <si>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</si>
  <si>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</si>
  <si>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</si>
  <si>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</si>
  <si>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</si>
  <si>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</si>
  <si>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</si>
  <si>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</si>
  <si>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</si>
  <si>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</si>
  <si>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</si>
  <si>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</si>
  <si>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</si>
  <si>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</si>
  <si>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</si>
  <si>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</si>
  <si>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</si>
  <si>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</si>
  <si>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</si>
  <si>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</si>
  <si>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</si>
  <si>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</si>
  <si>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</si>
  <si>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</si>
  <si>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</si>
  <si>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</si>
  <si>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</si>
  <si>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</si>
  <si>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</si>
  <si>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</si>
  <si>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</si>
  <si>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</si>
  <si>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</si>
  <si>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</si>
  <si>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</si>
  <si>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</si>
  <si>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</si>
  <si>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</si>
  <si>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</si>
  <si>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</si>
  <si>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</si>
  <si>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</si>
  <si>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</si>
  <si>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</si>
  <si>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</si>
  <si>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</si>
  <si>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</si>
  <si>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</si>
  <si>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</si>
  <si>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</si>
  <si>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</si>
  <si>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</si>
  <si>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</si>
  <si>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</si>
  <si>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</si>
  <si>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</si>
  <si>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</si>
  <si>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</si>
  <si>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</si>
  <si>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</si>
  <si>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</si>
  <si>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</si>
  <si>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</si>
  <si>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</si>
  <si>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</si>
  <si>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</si>
  <si>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</si>
  <si>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</si>
  <si>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</si>
  <si>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</si>
  <si>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</si>
  <si>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</si>
  <si>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</si>
  <si>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</si>
  <si>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</si>
  <si>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</si>
  <si>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</si>
  <si>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</si>
  <si>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</si>
  <si>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</si>
  <si>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</si>
  <si>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</si>
  <si>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</si>
  <si>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</si>
  <si>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</si>
  <si>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</si>
  <si>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</si>
  <si>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</si>
  <si>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</si>
  <si>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</si>
  <si>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</si>
  <si>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</si>
  <si>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</si>
  <si>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</si>
  <si>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</si>
  <si>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</si>
  <si>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</si>
  <si>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</si>
  <si>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</si>
  <si>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</si>
  <si>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</si>
  <si>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</si>
  <si>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</si>
  <si>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</si>
  <si>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</si>
  <si>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</si>
  <si>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</si>
  <si>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</si>
  <si>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</si>
  <si>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</si>
  <si>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</si>
  <si>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</si>
  <si>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</si>
  <si>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</si>
  <si>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</si>
  <si>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</si>
  <si>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</si>
  <si>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</si>
  <si>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</si>
  <si>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</si>
  <si>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</si>
  <si>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</si>
  <si>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</si>
  <si>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</si>
  <si>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</si>
  <si>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</si>
  <si>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</si>
  <si>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</si>
  <si>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</si>
  <si>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</si>
  <si>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</si>
  <si>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</si>
  <si>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</si>
  <si>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</si>
  <si>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</si>
  <si>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</si>
  <si>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</si>
  <si>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</si>
  <si>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</si>
  <si>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</si>
  <si>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</si>
  <si>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</si>
  <si>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</si>
  <si>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</si>
  <si>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</si>
  <si>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</si>
  <si>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</si>
  <si>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</si>
  <si>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</si>
  <si>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</si>
  <si>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</si>
  <si>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</si>
  <si>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</si>
  <si>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</si>
  <si>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</si>
  <si>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</si>
  <si>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</si>
  <si>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</si>
  <si>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</si>
  <si>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</si>
  <si>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</si>
  <si>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</si>
  <si>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</si>
  <si>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</si>
  <si>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</si>
  <si>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</si>
  <si>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</si>
  <si>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</si>
  <si>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</si>
  <si>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</si>
  <si>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</si>
  <si>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</si>
  <si>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</si>
  <si>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</si>
  <si>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</si>
  <si>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</si>
  <si>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</si>
  <si>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</si>
  <si>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</si>
  <si>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</si>
  <si>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</si>
  <si>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</si>
  <si>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</si>
  <si>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</si>
  <si>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</si>
  <si>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</si>
  <si>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</si>
  <si>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</si>
  <si>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</si>
  <si>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</si>
  <si>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</si>
  <si>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</si>
  <si>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</si>
  <si>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</si>
  <si>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</si>
  <si>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</si>
  <si>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</si>
  <si>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</si>
  <si>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</si>
  <si>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</si>
  <si>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</si>
  <si>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</si>
  <si>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</si>
  <si>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</si>
  <si>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</si>
  <si>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</si>
  <si>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</si>
  <si>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</si>
  <si>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</si>
  <si>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</si>
  <si>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</si>
  <si>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</si>
  <si>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</si>
  <si>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</si>
  <si>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</si>
  <si>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</si>
  <si>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</si>
  <si>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</si>
  <si>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</si>
  <si>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</si>
  <si>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</si>
  <si>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</si>
  <si>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</si>
  <si>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</si>
  <si>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</si>
  <si>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</si>
  <si>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</si>
  <si>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</si>
  <si>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</si>
  <si>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</si>
  <si>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</si>
  <si>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</si>
  <si>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</si>
  <si>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</si>
  <si>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</si>
  <si>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</si>
  <si>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</si>
  <si>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</si>
  <si>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</si>
  <si>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</si>
  <si>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</si>
  <si>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</si>
  <si>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</si>
  <si>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</si>
  <si>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</si>
  <si>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</si>
  <si>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</si>
  <si>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</si>
  <si>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</si>
  <si>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</si>
  <si>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</si>
  <si>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</si>
  <si>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</si>
  <si>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</si>
  <si>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</si>
  <si>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</si>
  <si>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</si>
  <si>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</si>
  <si>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</si>
  <si>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</si>
  <si>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</si>
  <si>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</si>
  <si>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</si>
  <si>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</si>
  <si>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</si>
  <si>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</si>
  <si>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</si>
  <si>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</si>
  <si>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</si>
  <si>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</si>
  <si>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</si>
  <si>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</si>
  <si>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</si>
  <si>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</si>
  <si>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</si>
  <si>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</si>
  <si>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</si>
  <si>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</si>
  <si>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</si>
  <si>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</si>
  <si>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</si>
  <si>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</si>
  <si>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</si>
  <si>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</si>
  <si>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</si>
  <si>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</si>
  <si>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</si>
  <si>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</si>
  <si>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</si>
  <si>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</si>
  <si>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</si>
  <si>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</si>
  <si>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</si>
  <si>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</si>
  <si>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</si>
  <si>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</si>
  <si>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</si>
  <si>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</si>
  <si>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</si>
  <si>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</si>
  <si>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</si>
  <si>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</si>
  <si>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</si>
  <si>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</si>
  <si>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</si>
  <si>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</si>
  <si>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</si>
  <si>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</si>
  <si>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</si>
  <si>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</si>
  <si>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</si>
  <si>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</si>
  <si>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</si>
  <si>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</si>
  <si>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</si>
  <si>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</si>
  <si>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</si>
  <si>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</si>
  <si>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</si>
  <si>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</si>
  <si>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</si>
  <si>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</si>
  <si>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</si>
  <si>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</si>
  <si>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</si>
  <si>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</si>
  <si>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</si>
  <si>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</si>
  <si>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</si>
  <si>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</si>
  <si>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</si>
  <si>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</si>
  <si>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</si>
  <si>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</si>
  <si>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</si>
  <si>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</si>
  <si>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</si>
  <si>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</si>
  <si>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</si>
  <si>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</si>
  <si>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</si>
  <si>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</si>
  <si>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</si>
  <si>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</si>
  <si>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</si>
  <si>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</si>
  <si>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</si>
  <si>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</si>
  <si>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</si>
  <si>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</si>
  <si>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</si>
  <si>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</si>
  <si>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</si>
  <si>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</si>
  <si>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</si>
  <si>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</si>
  <si>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</si>
  <si>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</si>
  <si>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</si>
  <si>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</si>
  <si>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</si>
  <si>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</si>
  <si>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</si>
  <si>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</si>
  <si>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</si>
  <si>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</si>
  <si>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</si>
  <si>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</si>
  <si>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</si>
  <si>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</si>
  <si>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</si>
  <si>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</si>
  <si>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</si>
  <si>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</si>
  <si>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</si>
  <si>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</si>
  <si>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</si>
  <si>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</si>
  <si>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</si>
  <si>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</si>
  <si>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</si>
  <si>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</si>
  <si>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</si>
  <si>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</si>
  <si>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</si>
  <si>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</si>
  <si>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</si>
  <si>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</si>
  <si>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</si>
  <si>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</si>
  <si>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</si>
  <si>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</si>
  <si>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</si>
  <si>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</si>
  <si>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</si>
  <si>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</si>
  <si>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</si>
  <si>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</si>
  <si>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</si>
  <si>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</si>
  <si>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</si>
  <si>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</si>
  <si>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</si>
  <si>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</si>
  <si>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</si>
  <si>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</si>
  <si>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</si>
  <si>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</si>
  <si>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</si>
  <si>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</si>
  <si>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</si>
  <si>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</si>
  <si>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</si>
  <si>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</si>
  <si>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</si>
  <si>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</si>
  <si>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</si>
  <si>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</si>
  <si>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</si>
  <si>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</si>
  <si>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</si>
  <si>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</si>
  <si>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</si>
  <si>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</si>
  <si>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</si>
  <si>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</si>
  <si>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</si>
  <si>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</si>
  <si>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</si>
  <si>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</si>
  <si>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</si>
  <si>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</si>
  <si>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</si>
  <si>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</si>
  <si>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</si>
  <si>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</si>
  <si>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</si>
  <si>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</si>
  <si>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</si>
  <si>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</si>
  <si>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</si>
  <si>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</si>
  <si>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</si>
  <si>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</si>
  <si>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</si>
  <si>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</si>
  <si>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</si>
  <si>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</si>
  <si>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</si>
  <si>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</si>
  <si>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</si>
  <si>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</si>
  <si>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</si>
  <si>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</si>
  <si>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</si>
  <si>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</si>
  <si>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</si>
  <si>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</si>
  <si>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</si>
  <si>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</si>
  <si>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</si>
  <si>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</si>
  <si>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</si>
  <si>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</si>
  <si>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</si>
  <si>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</si>
  <si>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</si>
  <si>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</si>
  <si>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</si>
  <si>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</si>
  <si>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</si>
  <si>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</si>
  <si>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</si>
  <si>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</si>
  <si>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</si>
  <si>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</si>
  <si>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</si>
  <si>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</si>
  <si>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</si>
  <si>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</si>
  <si>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</si>
  <si>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</si>
  <si>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</si>
  <si>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</si>
  <si>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</si>
  <si>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</si>
  <si>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</si>
  <si>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</si>
  <si>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</si>
  <si>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</si>
  <si>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</si>
  <si>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</si>
  <si>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</si>
  <si>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</si>
  <si>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</si>
  <si>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</si>
  <si>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</si>
  <si>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</si>
  <si>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</si>
  <si>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</si>
  <si>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</si>
  <si>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</si>
  <si>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</si>
  <si>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</si>
  <si>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</si>
  <si>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</si>
  <si>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</si>
  <si>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</si>
  <si>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</si>
  <si>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</si>
  <si>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</si>
  <si>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</si>
  <si>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</si>
  <si>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</si>
  <si>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</si>
  <si>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</si>
  <si>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</si>
  <si>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</si>
  <si>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</si>
  <si>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</si>
  <si>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</si>
  <si>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</si>
  <si>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</si>
  <si>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</si>
  <si>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</si>
  <si>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</si>
  <si>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</si>
  <si>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</si>
  <si>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</si>
  <si>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</si>
  <si>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</si>
  <si>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</si>
  <si>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</si>
  <si>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</si>
  <si>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</si>
  <si>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</si>
  <si>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</si>
  <si>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</si>
  <si>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</si>
  <si>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</si>
  <si>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</si>
  <si>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</si>
  <si>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</si>
  <si>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</si>
  <si>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</si>
  <si>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</si>
  <si>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</si>
  <si>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</si>
  <si>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</si>
  <si>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</si>
  <si>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</si>
  <si>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</si>
  <si>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</si>
  <si>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</si>
  <si>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</si>
  <si>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</si>
  <si>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</si>
  <si>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</si>
  <si>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</si>
  <si>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</si>
  <si>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</si>
  <si>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</si>
  <si>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</si>
  <si>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</si>
  <si>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</si>
  <si>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</si>
  <si>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</si>
  <si>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</si>
  <si>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</si>
  <si>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</si>
  <si>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</si>
  <si>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</si>
  <si>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</si>
  <si>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</si>
  <si>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</si>
  <si>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</si>
  <si>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</si>
  <si>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</si>
  <si>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</si>
  <si>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</si>
  <si>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</si>
  <si>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</si>
  <si>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</si>
  <si>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</si>
  <si>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</si>
  <si>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</si>
  <si>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</si>
  <si>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</si>
  <si>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</si>
  <si>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</si>
  <si>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</si>
  <si>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</si>
  <si>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</si>
  <si>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</si>
  <si>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</si>
  <si>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</si>
  <si>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</si>
  <si>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</si>
  <si>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</si>
  <si>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</si>
  <si>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</si>
  <si>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</si>
  <si>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</si>
  <si>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</si>
  <si>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</si>
  <si>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</si>
  <si>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</si>
  <si>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</si>
  <si>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</si>
  <si>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</si>
  <si>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</si>
  <si>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</si>
  <si>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</si>
  <si>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</si>
  <si>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</si>
  <si>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</si>
  <si>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</si>
  <si>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</si>
  <si>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</si>
  <si>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</si>
  <si>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</si>
  <si>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</si>
  <si>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</si>
  <si>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</si>
  <si>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</si>
  <si>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</si>
  <si>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</si>
  <si>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</si>
  <si>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</si>
  <si>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</si>
  <si>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</si>
  <si>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</si>
  <si>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</si>
  <si>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</si>
  <si>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</si>
  <si>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</si>
  <si>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</si>
  <si>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</si>
  <si>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</si>
  <si>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</si>
  <si>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</si>
  <si>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</si>
  <si>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</si>
  <si>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</si>
  <si>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</si>
  <si>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</si>
  <si>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</si>
  <si>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</si>
  <si>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</si>
  <si>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</si>
  <si>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</si>
  <si>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</si>
  <si>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</si>
  <si>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</si>
  <si>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</si>
  <si>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</si>
  <si>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</si>
  <si>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</si>
  <si>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</si>
  <si>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</si>
  <si>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</si>
  <si>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</si>
  <si>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</si>
  <si>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</si>
  <si>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</si>
  <si>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</si>
  <si>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</si>
  <si>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</si>
  <si>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</si>
  <si>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</si>
  <si>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</si>
  <si>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</si>
  <si>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</si>
  <si>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</si>
  <si>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</si>
  <si>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</si>
  <si>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</si>
  <si>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</si>
  <si>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</si>
  <si>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</si>
  <si>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</si>
  <si>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</si>
  <si>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</si>
  <si>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</si>
  <si>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</si>
  <si>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</si>
  <si>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</si>
  <si>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</si>
  <si>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</si>
  <si>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</si>
  <si>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</si>
  <si>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</si>
  <si>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</si>
  <si>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</si>
  <si>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</si>
  <si>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</si>
  <si>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</si>
  <si>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</si>
  <si>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</si>
  <si>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</si>
  <si>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</si>
  <si>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</si>
  <si>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</si>
  <si>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</si>
  <si>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</si>
  <si>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</si>
  <si>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</si>
  <si>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</si>
  <si>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</si>
  <si>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</si>
  <si>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</si>
  <si>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</si>
  <si>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</si>
  <si>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</si>
  <si>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</si>
  <si>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</si>
  <si>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</si>
  <si>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</si>
  <si>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</si>
  <si>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</si>
  <si>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</si>
  <si>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</si>
  <si>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</si>
  <si>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</si>
  <si>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</si>
  <si>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</si>
  <si>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</si>
  <si>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</si>
  <si>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</si>
  <si>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</si>
  <si>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</si>
  <si>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</si>
  <si>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</si>
  <si>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</si>
  <si>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</si>
  <si>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</si>
  <si>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</si>
  <si>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</si>
  <si>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</si>
  <si>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</si>
  <si>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</si>
  <si>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</si>
  <si>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</si>
  <si>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</si>
  <si>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</si>
  <si>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</si>
  <si>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</si>
  <si>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</si>
  <si>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</si>
  <si>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</si>
  <si>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</si>
  <si>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</si>
  <si>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</si>
  <si>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</si>
  <si>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</si>
  <si>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</si>
  <si>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</si>
  <si>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</si>
  <si>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</si>
  <si>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</si>
  <si>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</si>
  <si>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</si>
  <si>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</si>
  <si>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</si>
  <si>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</si>
  <si>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</si>
  <si>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</si>
  <si>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</si>
  <si>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</si>
  <si>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</si>
  <si>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</si>
  <si>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</si>
  <si>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</si>
  <si>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</si>
  <si>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</si>
  <si>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</si>
  <si>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</si>
  <si>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</si>
  <si>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</si>
  <si>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</si>
  <si>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</si>
  <si>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</si>
  <si>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</si>
  <si>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</si>
  <si>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</si>
  <si>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</si>
  <si>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</si>
  <si>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</si>
  <si>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</si>
  <si>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</si>
  <si>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</si>
  <si>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</si>
  <si>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</si>
  <si>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</si>
  <si>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</si>
  <si>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</si>
  <si>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</si>
  <si>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</si>
  <si>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</si>
  <si>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</si>
  <si>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</si>
  <si>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</si>
  <si>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</si>
  <si>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</si>
  <si>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</si>
  <si>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</si>
  <si>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</si>
  <si>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</si>
  <si>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</si>
  <si>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</si>
  <si>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</si>
  <si>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</si>
  <si>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</si>
  <si>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</si>
  <si>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</si>
  <si>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</si>
  <si>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</si>
  <si>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</si>
  <si>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</si>
  <si>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</si>
  <si>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</si>
  <si>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</si>
  <si>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</si>
  <si>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</si>
  <si>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</si>
  <si>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</si>
  <si>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</si>
  <si>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</si>
  <si>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</si>
  <si>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</si>
  <si>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</si>
  <si>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</si>
  <si>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</si>
  <si>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</si>
  <si>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</si>
  <si>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</si>
  <si>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</si>
  <si>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</si>
  <si>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</si>
  <si>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</si>
  <si>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</si>
  <si>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</si>
  <si>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</si>
  <si>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</si>
  <si>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</si>
  <si>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</si>
  <si>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</si>
  <si>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</si>
  <si>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</si>
  <si>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</si>
  <si>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</si>
  <si>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</si>
  <si>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</si>
  <si>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</si>
  <si>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</si>
  <si>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</si>
  <si>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</si>
  <si>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</si>
  <si>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</si>
  <si>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</si>
  <si>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</si>
  <si>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</si>
  <si>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</si>
  <si>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</si>
  <si>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</si>
  <si>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</si>
  <si>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</si>
  <si>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</si>
  <si>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</si>
  <si>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</si>
  <si>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</si>
  <si>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</si>
  <si>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</si>
  <si>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</si>
  <si>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</si>
  <si>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</si>
  <si>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</si>
  <si>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</si>
  <si>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</si>
  <si>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</si>
  <si>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</si>
  <si>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</si>
  <si>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</si>
  <si>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</si>
  <si>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</si>
  <si>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</si>
  <si>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</si>
  <si>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</si>
  <si>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</si>
  <si>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</si>
  <si>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</si>
  <si>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</si>
  <si>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</si>
  <si>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</si>
  <si>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</si>
  <si>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</si>
  <si>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</si>
  <si>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</si>
  <si>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</si>
  <si>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</si>
  <si>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</si>
  <si>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</si>
  <si>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</si>
  <si>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</si>
  <si>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</si>
  <si>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</si>
  <si>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</si>
  <si>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</si>
  <si>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</si>
  <si>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</si>
  <si>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</si>
  <si>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</si>
  <si>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</si>
  <si>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</si>
  <si>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</si>
  <si>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</si>
  <si>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</si>
  <si>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</si>
  <si>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</si>
  <si>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</si>
  <si>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</si>
  <si>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</si>
  <si>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</si>
  <si>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</si>
  <si>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</si>
  <si>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</si>
  <si>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</si>
  <si>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</si>
  <si>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</si>
  <si>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</si>
  <si>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</si>
  <si>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</si>
  <si>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</si>
  <si>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</si>
  <si>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</si>
  <si>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</si>
  <si>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</si>
  <si>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</si>
  <si>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</si>
  <si>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</si>
  <si>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</si>
  <si>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</si>
  <si>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</si>
  <si>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</si>
  <si>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</si>
  <si>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</si>
  <si>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</si>
  <si>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</si>
  <si>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</si>
  <si>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</si>
  <si>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</si>
  <si>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</si>
  <si>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</si>
  <si>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</si>
  <si>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</si>
  <si>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</si>
  <si>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</si>
  <si>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</si>
  <si>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</si>
  <si>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</si>
  <si>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</si>
  <si>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</si>
  <si>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</si>
  <si>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</si>
  <si>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</si>
  <si>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</si>
  <si>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</si>
  <si>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</si>
  <si>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</si>
  <si>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</si>
  <si>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</si>
  <si>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</si>
  <si>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</si>
  <si>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</si>
  <si>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</si>
  <si>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</si>
  <si>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</si>
  <si>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</si>
  <si>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</si>
  <si>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</si>
  <si>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</si>
  <si>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</si>
  <si>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</si>
  <si>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</si>
  <si>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</si>
  <si>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</si>
  <si>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</si>
  <si>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</si>
  <si>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</si>
  <si>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</si>
  <si>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</si>
  <si>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</si>
  <si>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</si>
  <si>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</si>
  <si>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</si>
  <si>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</si>
  <si>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</si>
  <si>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</si>
  <si>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</si>
  <si>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</si>
  <si>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</si>
  <si>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</si>
  <si>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</si>
  <si>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</si>
  <si>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</si>
  <si>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</si>
  <si>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</si>
  <si>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</si>
  <si>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</si>
  <si>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</si>
  <si>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</si>
  <si>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</si>
  <si>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</si>
  <si>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</si>
  <si>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</si>
  <si>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</si>
  <si>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</si>
  <si>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</si>
  <si>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</si>
  <si>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</si>
  <si>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</si>
  <si>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</si>
  <si>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</si>
  <si>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</si>
  <si>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</si>
  <si>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</si>
  <si>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</si>
  <si>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</si>
  <si>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</si>
  <si>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</si>
  <si>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</si>
  <si>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</si>
  <si>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</si>
  <si>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</si>
  <si>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</si>
  <si>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</si>
  <si>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</si>
  <si>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</si>
  <si>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</si>
  <si>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</si>
  <si>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</si>
  <si>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</si>
  <si>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</si>
  <si>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</si>
  <si>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</si>
  <si>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</si>
  <si>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</si>
  <si>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</si>
  <si>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</si>
  <si>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</si>
  <si>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</si>
  <si>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</si>
  <si>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</si>
  <si>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</si>
  <si>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</si>
  <si>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</si>
  <si>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</si>
  <si>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</si>
  <si>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</si>
  <si>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</si>
  <si>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</si>
  <si>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</si>
  <si>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</si>
  <si>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</si>
  <si>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</si>
  <si>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</si>
  <si>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</si>
  <si>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</si>
  <si>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</si>
  <si>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</si>
  <si>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</si>
  <si>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</si>
  <si>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</si>
  <si>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</si>
  <si>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</si>
  <si>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</si>
  <si>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</si>
  <si>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</si>
  <si>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</si>
  <si>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</si>
  <si>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</si>
  <si>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</si>
  <si>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</si>
  <si>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</si>
  <si>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</si>
  <si>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</si>
  <si>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</si>
  <si>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</si>
  <si>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</si>
  <si>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</si>
  <si>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</si>
  <si>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</si>
  <si>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</si>
  <si>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</si>
  <si>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</si>
  <si>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</si>
  <si>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</si>
  <si>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</si>
  <si>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</si>
  <si>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</si>
  <si>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</si>
  <si>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</si>
  <si>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</si>
  <si>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</si>
  <si>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</si>
  <si>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</si>
  <si>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</si>
  <si>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</si>
  <si>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</si>
  <si>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</si>
  <si>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</si>
  <si>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</si>
  <si>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</si>
  <si>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</si>
  <si>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</si>
  <si>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</si>
  <si>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</si>
  <si>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</si>
  <si>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</si>
  <si>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</si>
  <si>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</si>
  <si>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</si>
  <si>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</si>
  <si>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</si>
  <si>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</si>
  <si>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</si>
  <si>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</si>
  <si>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</si>
  <si>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</si>
  <si>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</si>
  <si>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</si>
  <si>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</si>
  <si>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</si>
  <si>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</si>
  <si>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</si>
  <si>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</si>
  <si>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</si>
  <si>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</si>
  <si>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</si>
  <si>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</si>
  <si>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</si>
  <si>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</si>
  <si>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</si>
  <si>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</si>
  <si>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</si>
  <si>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</si>
  <si>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</si>
  <si>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</si>
  <si>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</si>
  <si>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</si>
  <si>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</si>
  <si>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</si>
  <si>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</si>
  <si>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</si>
  <si>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</si>
  <si>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</si>
  <si>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</si>
  <si>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</si>
  <si>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</si>
  <si>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</si>
  <si>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</si>
  <si>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</si>
  <si>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</si>
  <si>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</si>
  <si>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</si>
  <si>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</si>
  <si>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</si>
  <si>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</si>
  <si>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</si>
  <si>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</si>
  <si>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</si>
  <si>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</si>
  <si>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</si>
  <si>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</si>
  <si>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</si>
  <si>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</si>
  <si>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</si>
  <si>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</si>
  <si>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</si>
  <si>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</si>
  <si>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</si>
  <si>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</si>
  <si>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</si>
  <si>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</si>
  <si>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</si>
  <si>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</si>
  <si>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</si>
  <si>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</si>
  <si>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</si>
  <si>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</si>
  <si>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</si>
  <si>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</si>
  <si>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</si>
  <si>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</si>
  <si>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</si>
  <si>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</si>
  <si>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</si>
  <si>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</si>
  <si>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</si>
  <si>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</si>
  <si>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</si>
  <si>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</si>
  <si>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</si>
  <si>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</si>
  <si>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</si>
  <si>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</si>
  <si>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</si>
  <si>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</si>
  <si>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</si>
  <si>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</si>
  <si>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</si>
  <si>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</si>
  <si>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</si>
  <si>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</si>
  <si>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</si>
  <si>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</si>
  <si>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</si>
  <si>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</si>
  <si>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</si>
  <si>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</si>
  <si>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</si>
  <si>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</si>
  <si>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</si>
  <si>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</si>
  <si>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</si>
  <si>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</si>
  <si>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</si>
  <si>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</si>
  <si>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</si>
  <si>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</si>
  <si>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</si>
  <si>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</si>
  <si>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</si>
  <si>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</si>
  <si>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</si>
  <si>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</si>
  <si>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</si>
  <si>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</si>
  <si>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</si>
  <si>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</si>
  <si>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</si>
  <si>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</si>
  <si>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</si>
  <si>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</si>
  <si>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</si>
  <si>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</si>
  <si>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</si>
  <si>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</si>
  <si>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</si>
  <si>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</si>
  <si>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</si>
  <si>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</si>
  <si>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</si>
  <si>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</si>
  <si>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</si>
  <si>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</si>
  <si>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</si>
  <si>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</si>
  <si>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</si>
  <si>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</si>
  <si>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</si>
  <si>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</si>
  <si>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</si>
  <si>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</si>
  <si>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</si>
  <si>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</si>
  <si>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</si>
  <si>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</si>
  <si>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</si>
  <si>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</si>
  <si>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</si>
  <si>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</si>
  <si>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</si>
  <si>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</si>
  <si>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</si>
  <si>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</si>
  <si>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</si>
  <si>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</si>
  <si>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</si>
  <si>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</si>
  <si>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</si>
  <si>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</si>
  <si>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</si>
  <si>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</si>
  <si>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</si>
  <si>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</si>
  <si>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</si>
  <si>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</si>
  <si>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</si>
  <si>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</si>
  <si>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</si>
  <si>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</si>
  <si>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</si>
  <si>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</si>
  <si>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</si>
  <si>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</si>
  <si>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</si>
  <si>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</si>
  <si>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</si>
  <si>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</si>
  <si>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</si>
  <si>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</si>
  <si>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</si>
  <si>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</si>
  <si>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</si>
  <si>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</si>
  <si>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</si>
  <si>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</si>
  <si>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</si>
  <si>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</si>
  <si>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</si>
  <si>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</si>
  <si>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</si>
  <si>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</si>
  <si>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</si>
  <si>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</si>
  <si>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</si>
  <si>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</si>
  <si>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</si>
  <si>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</si>
  <si>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</si>
  <si>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</si>
  <si>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</si>
  <si>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</si>
  <si>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</si>
  <si>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</si>
  <si>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</si>
  <si>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</si>
  <si>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</si>
  <si>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</si>
  <si>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</si>
  <si>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</si>
  <si>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</si>
  <si>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</si>
  <si>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</si>
  <si>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</si>
  <si>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</si>
  <si>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</si>
  <si>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</si>
  <si>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</si>
  <si>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</si>
  <si>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</si>
  <si>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</si>
  <si>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</si>
  <si>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</si>
  <si>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</si>
  <si>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</si>
  <si>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</si>
  <si>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</si>
  <si>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</si>
  <si>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</si>
  <si>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</si>
  <si>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</si>
  <si>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</si>
  <si>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</si>
  <si>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</si>
  <si>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</si>
  <si>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</si>
  <si>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</si>
  <si>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</si>
  <si>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</si>
  <si>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</si>
  <si>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</si>
  <si>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</si>
  <si>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</si>
  <si>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</si>
  <si>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</si>
  <si>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</si>
  <si>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</si>
  <si>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</si>
  <si>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</si>
  <si>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</si>
  <si>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</si>
  <si>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</si>
  <si>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</si>
  <si>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</si>
  <si>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</si>
  <si>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</si>
  <si>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</si>
  <si>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</si>
  <si>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</si>
  <si>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</si>
  <si>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</si>
  <si>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</si>
  <si>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</si>
  <si>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</si>
  <si>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</si>
  <si>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</si>
  <si>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</si>
  <si>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</si>
  <si>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</si>
  <si>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</si>
  <si>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</si>
  <si>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</si>
  <si>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</si>
  <si>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</si>
  <si>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</si>
  <si>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</si>
  <si>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</si>
  <si>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</si>
  <si>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</si>
  <si>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</si>
  <si>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</si>
  <si>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</si>
  <si>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</si>
  <si>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</si>
  <si>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</si>
  <si>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</si>
  <si>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</si>
  <si>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</si>
  <si>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</si>
  <si>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</si>
  <si>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</si>
  <si>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</si>
  <si>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</si>
  <si>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</si>
  <si>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</si>
  <si>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</si>
  <si>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</si>
  <si>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</si>
  <si>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</si>
  <si>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</si>
  <si>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</si>
  <si>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</si>
  <si>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</si>
  <si>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</si>
  <si>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</si>
  <si>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</si>
  <si>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</si>
  <si>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</si>
  <si>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</si>
  <si>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</si>
  <si>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</si>
  <si>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</si>
  <si>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</si>
  <si>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</si>
  <si>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</si>
  <si>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</si>
  <si>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</si>
  <si>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</si>
  <si>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</si>
  <si>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</si>
  <si>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</si>
  <si>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</si>
  <si>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</si>
  <si>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</si>
  <si>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</si>
  <si>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</si>
  <si>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</si>
  <si>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</si>
  <si>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</si>
  <si>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</si>
  <si>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</si>
  <si>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</si>
  <si>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</si>
  <si>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</si>
  <si>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</si>
  <si>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</si>
  <si>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</si>
  <si>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</si>
  <si>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</si>
  <si>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</si>
  <si>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</si>
  <si>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</si>
  <si>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</si>
  <si>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</si>
  <si>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</si>
  <si>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</si>
  <si>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</si>
  <si>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</si>
  <si>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</si>
  <si>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</si>
  <si>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</si>
  <si>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</si>
  <si>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</si>
  <si>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</si>
  <si>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</si>
  <si>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</si>
  <si>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</si>
  <si>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</si>
  <si>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</si>
  <si>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</si>
  <si>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</si>
  <si>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</si>
  <si>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</si>
  <si>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</si>
  <si>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</si>
  <si>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</si>
  <si>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</si>
  <si>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</si>
  <si>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</si>
  <si>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</si>
  <si>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</si>
  <si>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</si>
  <si>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</si>
  <si>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</si>
  <si>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</si>
  <si>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</si>
  <si>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</si>
  <si>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</si>
  <si>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</si>
  <si>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</si>
  <si>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</si>
  <si>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</si>
  <si>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</si>
  <si>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</si>
  <si>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</si>
  <si>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</si>
  <si>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</si>
  <si>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</si>
  <si>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</si>
  <si>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</si>
  <si>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</si>
  <si>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</si>
  <si>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</si>
  <si>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</si>
  <si>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</si>
  <si>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</si>
  <si>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</si>
  <si>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</si>
  <si>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</si>
  <si>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</si>
  <si>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</si>
  <si>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</si>
  <si>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</si>
  <si>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</si>
  <si>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</si>
  <si>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</si>
  <si>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</si>
  <si>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</si>
  <si>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</si>
  <si>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</si>
  <si>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</si>
  <si>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</si>
  <si>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</si>
  <si>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</si>
  <si>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</si>
  <si>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</si>
  <si>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</si>
  <si>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</si>
  <si>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</si>
  <si>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</si>
  <si>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</si>
  <si>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</si>
  <si>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</si>
  <si>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</si>
  <si>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</si>
  <si>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</si>
  <si>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</si>
  <si>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</si>
  <si>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</si>
  <si>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</si>
  <si>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</si>
  <si>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</si>
  <si>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</si>
  <si>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</si>
  <si>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</si>
  <si>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</si>
  <si>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</si>
  <si>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</si>
  <si>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</si>
  <si>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</si>
  <si>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</si>
  <si>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</si>
  <si>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</si>
  <si>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</si>
  <si>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</si>
  <si>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</si>
  <si>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</si>
  <si>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</si>
  <si>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</si>
  <si>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</si>
  <si>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</si>
  <si>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</si>
  <si>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</si>
  <si>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</si>
  <si>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</si>
  <si>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</si>
  <si>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</si>
  <si>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</si>
  <si>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</si>
  <si>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</si>
  <si>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</si>
  <si>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</si>
  <si>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</si>
  <si>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</si>
  <si>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</si>
  <si>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</si>
  <si>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</si>
  <si>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</si>
  <si>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</si>
  <si>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</si>
  <si>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</si>
  <si>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</si>
  <si>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</si>
  <si>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</si>
  <si>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</si>
  <si>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</si>
  <si>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</si>
  <si>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</si>
  <si>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</si>
  <si>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</si>
  <si>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</si>
  <si>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</si>
  <si>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</si>
  <si>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</si>
  <si>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</si>
  <si>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</si>
  <si>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</si>
  <si>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</si>
  <si>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</si>
  <si>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</si>
  <si>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</si>
  <si>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</si>
  <si>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</si>
  <si>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</si>
  <si>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</si>
  <si>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</si>
  <si>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</si>
  <si>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</si>
  <si>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</si>
  <si>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</si>
  <si>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</si>
  <si>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</si>
  <si>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</si>
  <si>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</si>
  <si>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</si>
  <si>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</si>
  <si>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</si>
  <si>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</si>
  <si>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</si>
  <si>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</si>
  <si>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</si>
  <si>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</si>
  <si>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</si>
  <si>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</si>
  <si>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</si>
  <si>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</si>
  <si>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</si>
  <si>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</si>
  <si>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</si>
  <si>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</si>
  <si>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</si>
  <si>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</si>
  <si>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</si>
  <si>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</si>
  <si>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</si>
  <si>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</si>
  <si>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</si>
  <si>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</si>
  <si>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</si>
  <si>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</si>
  <si>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</si>
  <si>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</si>
  <si>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</si>
  <si>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</si>
  <si>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</si>
  <si>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</si>
  <si>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</si>
  <si>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</si>
  <si>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</si>
  <si>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</si>
  <si>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</si>
  <si>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</si>
  <si>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</si>
  <si>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</si>
  <si>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</si>
  <si>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</si>
  <si>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</si>
  <si>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</si>
  <si>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</si>
  <si>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</si>
  <si>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</si>
  <si>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</si>
  <si>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</si>
  <si>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</si>
  <si>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</si>
  <si>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</si>
  <si>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</si>
  <si>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</si>
  <si>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</si>
  <si>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</si>
  <si>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</si>
  <si>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</si>
  <si>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</si>
  <si>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</si>
  <si>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</si>
  <si>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</si>
  <si>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</si>
  <si>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</si>
  <si>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</si>
  <si>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</si>
  <si>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</si>
  <si>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</si>
  <si>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</si>
  <si>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</si>
  <si>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</si>
  <si>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</si>
  <si>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</si>
  <si>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</si>
  <si>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</si>
  <si>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</si>
  <si>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</si>
  <si>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</si>
  <si>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</si>
  <si>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</si>
  <si>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</si>
  <si>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</si>
  <si>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</si>
  <si>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</si>
  <si>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</si>
  <si>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</si>
  <si>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</si>
  <si>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</si>
  <si>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</si>
  <si>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</si>
  <si>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</si>
  <si>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</si>
  <si>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</si>
  <si>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</si>
  <si>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</si>
  <si>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</si>
  <si>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</si>
  <si>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</si>
  <si>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</si>
  <si>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</si>
  <si>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</si>
  <si>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</si>
  <si>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</si>
  <si>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</si>
  <si>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</si>
  <si>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</si>
  <si>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</si>
  <si>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</si>
  <si>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</si>
  <si>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</si>
  <si>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</si>
  <si>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</si>
  <si>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</si>
  <si>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</si>
  <si>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</si>
  <si>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</si>
  <si>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</si>
  <si>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</si>
  <si>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</si>
  <si>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</si>
  <si>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</si>
  <si>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</si>
  <si>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</si>
  <si>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</si>
  <si>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</si>
  <si>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</si>
  <si>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</si>
  <si>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</si>
  <si>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</si>
  <si>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</si>
  <si>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</si>
  <si>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</si>
  <si>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</si>
  <si>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</si>
  <si>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</si>
  <si>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</si>
  <si>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</si>
  <si>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</si>
  <si>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</si>
  <si>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</si>
  <si>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</si>
  <si>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</si>
  <si>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</si>
  <si>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</si>
  <si>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</si>
  <si>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</si>
  <si>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</si>
  <si>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</si>
  <si>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</si>
  <si>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</si>
  <si>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</si>
  <si>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</si>
  <si>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</si>
  <si>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</si>
  <si>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</si>
  <si>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</si>
  <si>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</si>
  <si>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</si>
  <si>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</si>
  <si>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</si>
  <si>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</si>
  <si>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</si>
  <si>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</si>
  <si>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</si>
  <si>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</si>
  <si>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</si>
  <si>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</si>
  <si>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</si>
  <si>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</si>
  <si>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</si>
  <si>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</si>
  <si>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</si>
  <si>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</si>
  <si>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</si>
  <si>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</si>
  <si>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</si>
  <si>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</si>
  <si>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</si>
  <si>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</si>
  <si>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</si>
  <si>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</si>
  <si>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</si>
  <si>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</si>
  <si>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</si>
  <si>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</si>
  <si>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</si>
  <si>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</si>
  <si>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</si>
  <si>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</si>
  <si>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</si>
  <si>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</si>
  <si>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</si>
  <si>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</si>
  <si>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</si>
  <si>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</si>
  <si>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</si>
  <si>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</si>
  <si>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</si>
  <si>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</si>
  <si>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</si>
  <si>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</si>
  <si>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</si>
  <si>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</si>
  <si>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</si>
  <si>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</si>
  <si>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</si>
  <si>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</si>
  <si>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</si>
  <si>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</si>
  <si>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</si>
  <si>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</si>
  <si>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</si>
  <si>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</si>
  <si>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</si>
  <si>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</si>
  <si>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</si>
  <si>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</si>
  <si>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</si>
  <si>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</si>
  <si>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</si>
  <si>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</si>
  <si>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</si>
  <si>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</si>
  <si>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</si>
  <si>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</si>
  <si>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</si>
  <si>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</si>
  <si>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</si>
  <si>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</si>
  <si>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</si>
  <si>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</si>
  <si>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</si>
  <si>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</si>
  <si>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</si>
  <si>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</si>
  <si>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</si>
  <si>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</si>
  <si>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</si>
  <si>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</si>
  <si>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</si>
  <si>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</si>
  <si>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</si>
  <si>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</si>
  <si>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</si>
  <si>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</si>
  <si>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</si>
  <si>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</si>
  <si>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</si>
  <si>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</si>
  <si>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</si>
  <si>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</si>
  <si>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</si>
  <si>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</si>
  <si>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</si>
  <si>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</si>
  <si>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</si>
  <si>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</si>
  <si>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</si>
  <si>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</si>
  <si>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</si>
  <si>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</si>
  <si>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</si>
  <si>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</si>
  <si>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</si>
  <si>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</si>
  <si>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</si>
  <si>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</si>
  <si>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</si>
  <si>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</si>
  <si>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</si>
  <si>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</si>
  <si>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</si>
  <si>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</si>
  <si>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</si>
  <si>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</si>
  <si>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</si>
  <si>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</si>
  <si>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</si>
  <si>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</si>
  <si>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</si>
  <si>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</si>
  <si>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</si>
  <si>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</si>
  <si>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</si>
  <si>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</si>
  <si>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</si>
  <si>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</si>
  <si>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</si>
  <si>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</si>
  <si>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</si>
  <si>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</si>
  <si>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</si>
  <si>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</si>
  <si>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</si>
  <si>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</si>
  <si>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</si>
  <si>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</si>
  <si>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</si>
  <si>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</si>
  <si>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</si>
  <si>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</si>
  <si>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</si>
  <si>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</si>
  <si>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</si>
  <si>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</si>
  <si>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</si>
  <si>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</si>
  <si>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</si>
  <si>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</si>
  <si>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</si>
  <si>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</si>
  <si>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</si>
  <si>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</si>
  <si>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</si>
  <si>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</si>
  <si>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</si>
  <si>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</si>
  <si>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</si>
  <si>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</si>
  <si>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</si>
  <si>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</si>
  <si>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</si>
  <si>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</si>
  <si>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</si>
  <si>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</si>
  <si>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</si>
  <si>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</si>
  <si>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</si>
  <si>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</si>
  <si>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</si>
  <si>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</si>
  <si>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</si>
  <si>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</si>
  <si>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</si>
  <si>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</si>
  <si>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</si>
  <si>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</si>
  <si>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</si>
  <si>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</si>
  <si>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</si>
  <si>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</si>
  <si>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</si>
  <si>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</si>
  <si>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</si>
  <si>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</si>
  <si>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</si>
  <si>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</si>
  <si>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</si>
  <si>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</si>
  <si>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</si>
  <si>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</si>
  <si>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</si>
  <si>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</si>
  <si>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</si>
  <si>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</si>
  <si>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</si>
  <si>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</si>
  <si>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</si>
  <si>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</si>
  <si>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</si>
  <si>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</si>
  <si>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</si>
  <si>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</si>
  <si>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</si>
  <si>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</si>
  <si>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</si>
  <si>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</si>
  <si>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</si>
  <si>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</si>
  <si>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</si>
  <si>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</si>
  <si>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</si>
  <si>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</si>
  <si>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</si>
  <si>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</si>
  <si>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</si>
  <si>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</si>
  <si>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</si>
  <si>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</si>
  <si>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</si>
  <si>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</si>
  <si>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</si>
  <si>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</si>
  <si>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</si>
  <si>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</si>
  <si>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</si>
  <si>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</si>
  <si>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</si>
  <si>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</si>
  <si>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</si>
  <si>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</si>
  <si>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</si>
  <si>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</si>
  <si>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</si>
  <si>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</si>
  <si>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</si>
  <si>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</si>
  <si>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</si>
  <si>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</si>
  <si>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</si>
  <si>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</si>
  <si>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</si>
  <si>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</si>
  <si>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</si>
  <si>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</si>
  <si>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</si>
  <si>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</si>
  <si>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</si>
  <si>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</si>
  <si>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</si>
  <si>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</si>
  <si>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</si>
  <si>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</si>
  <si>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</si>
  <si>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</si>
  <si>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</si>
  <si>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</si>
  <si>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</si>
  <si>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</si>
  <si>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</si>
  <si>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</si>
  <si>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</si>
  <si>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</si>
  <si>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</si>
  <si>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</si>
  <si>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</si>
  <si>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</si>
  <si>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</si>
  <si>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</si>
  <si>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</si>
  <si>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</si>
  <si>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</si>
  <si>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</si>
  <si>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</si>
  <si>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</si>
  <si>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</si>
  <si>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</si>
  <si>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</si>
  <si>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</si>
  <si>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</si>
  <si>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</si>
  <si>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</si>
  <si>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</si>
  <si>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</si>
  <si>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</si>
  <si>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</si>
  <si>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</si>
  <si>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</si>
  <si>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</si>
  <si>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</si>
  <si>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</si>
  <si>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</si>
  <si>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</si>
  <si>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</si>
  <si>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</si>
  <si>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</si>
  <si>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</si>
  <si>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</si>
  <si>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</si>
  <si>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</si>
  <si>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</si>
  <si>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</si>
  <si>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</si>
  <si>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</si>
  <si>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</si>
  <si>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</si>
  <si>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</si>
  <si>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</si>
  <si>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</si>
  <si>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</si>
  <si>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</si>
  <si>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</si>
  <si>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</si>
  <si>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</si>
  <si>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</si>
  <si>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</si>
  <si>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</si>
  <si>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</si>
  <si>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</si>
  <si>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</si>
  <si>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</si>
  <si>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</si>
  <si>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</si>
  <si>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</si>
  <si>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</si>
  <si>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</si>
  <si>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</si>
  <si>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</si>
  <si>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</si>
  <si>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</si>
  <si>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</si>
  <si>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</si>
  <si>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</si>
  <si>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</si>
  <si>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</si>
  <si>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</si>
  <si>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</si>
  <si>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</si>
  <si>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</si>
  <si>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</si>
  <si>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</si>
  <si>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</si>
  <si>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</si>
  <si>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</si>
  <si>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</si>
  <si>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</si>
  <si>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</si>
  <si>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</si>
  <si>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</si>
  <si>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</si>
  <si>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</si>
  <si>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</si>
  <si>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</si>
  <si>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</si>
  <si>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</si>
  <si>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</si>
  <si>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</si>
  <si>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</si>
  <si>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</si>
  <si>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</si>
  <si>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</si>
  <si>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</si>
  <si>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</si>
  <si>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</si>
  <si>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</si>
  <si>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</si>
  <si>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</si>
  <si>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</si>
  <si>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</si>
  <si>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</si>
  <si>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</si>
  <si>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</si>
  <si>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</si>
  <si>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</si>
  <si>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</si>
  <si>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</si>
  <si>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</si>
  <si>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</si>
  <si>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</si>
  <si>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</si>
  <si>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</si>
  <si>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</si>
  <si>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</si>
  <si>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</si>
  <si>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</si>
  <si>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</si>
  <si>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</si>
  <si>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</si>
  <si>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</si>
  <si>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</si>
  <si>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</si>
  <si>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</si>
  <si>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</si>
  <si>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</si>
  <si>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</si>
  <si>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</si>
  <si>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</si>
  <si>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</si>
  <si>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</si>
  <si>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</si>
  <si>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</si>
  <si>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</si>
  <si>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</si>
  <si>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</si>
  <si>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</si>
  <si>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</si>
  <si>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</si>
  <si>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</si>
  <si>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</si>
  <si>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</si>
  <si>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</si>
  <si>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</si>
  <si>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</si>
  <si>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</si>
  <si>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</si>
  <si>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</si>
  <si>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</si>
  <si>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</si>
  <si>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</si>
  <si>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</si>
  <si>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</si>
  <si>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</si>
  <si>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</si>
  <si>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</si>
  <si>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</si>
  <si>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</si>
  <si>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</si>
  <si>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</si>
  <si>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</si>
  <si>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</si>
  <si>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</si>
  <si>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</si>
  <si>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</si>
  <si>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</si>
  <si>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</si>
  <si>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</si>
  <si>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</si>
  <si>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</si>
  <si>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</si>
  <si>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</si>
  <si>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</si>
  <si>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</si>
  <si>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</si>
  <si>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</si>
  <si>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</si>
  <si>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</si>
  <si>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</si>
  <si>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</si>
  <si>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</si>
  <si>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</si>
  <si>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</si>
  <si>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</si>
  <si>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</si>
  <si>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</si>
  <si>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</si>
  <si>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</si>
  <si>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</si>
  <si>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</si>
  <si>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</si>
  <si>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</si>
  <si>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</si>
  <si>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</si>
  <si>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</si>
  <si>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</si>
  <si>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</si>
  <si>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</si>
  <si>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</si>
  <si>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</si>
  <si>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</si>
  <si>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</si>
  <si>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</si>
  <si>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</si>
  <si>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</si>
  <si>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</si>
  <si>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</si>
  <si>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</si>
  <si>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</si>
  <si>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</si>
  <si>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</si>
  <si>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</si>
  <si>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</si>
  <si>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</si>
  <si>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</si>
  <si>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</si>
  <si>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</si>
  <si>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</si>
  <si>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</si>
  <si>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</si>
  <si>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</si>
  <si>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</si>
  <si>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</si>
  <si>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</si>
  <si>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</si>
  <si>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</si>
  <si>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</si>
  <si>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</si>
  <si>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</si>
  <si>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</si>
  <si>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</si>
  <si>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</si>
  <si>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</si>
  <si>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</si>
  <si>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</si>
  <si>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</si>
  <si>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</si>
  <si>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</si>
  <si>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</si>
  <si>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</si>
  <si>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</si>
  <si>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</si>
  <si>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</si>
  <si>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</si>
  <si>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</si>
  <si>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</si>
  <si>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</si>
  <si>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</si>
  <si>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</si>
  <si>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</si>
  <si>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</si>
  <si>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</si>
  <si>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</si>
  <si>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</si>
  <si>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</si>
  <si>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</si>
  <si>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</si>
  <si>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</si>
  <si>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</si>
  <si>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</si>
  <si>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</si>
  <si>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</si>
  <si>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</si>
  <si>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</si>
  <si>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</si>
  <si>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</si>
  <si>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</si>
  <si>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</si>
  <si>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</si>
  <si>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</si>
  <si>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</si>
  <si>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</si>
  <si>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</si>
  <si>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</si>
  <si>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</si>
  <si>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</si>
  <si>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</si>
  <si>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</si>
  <si>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</si>
  <si>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</si>
  <si>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</si>
  <si>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</si>
  <si>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</si>
  <si>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</si>
  <si>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</si>
  <si>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</si>
  <si>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</si>
  <si>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</si>
  <si>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</si>
  <si>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</si>
  <si>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</si>
  <si>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</si>
  <si>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</si>
  <si>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</si>
  <si>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</si>
  <si>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</si>
  <si>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</si>
  <si>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</si>
  <si>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</si>
  <si>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</si>
  <si>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</si>
  <si>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</si>
  <si>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</si>
  <si>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</si>
  <si>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</si>
  <si>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</si>
  <si>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</si>
  <si>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</si>
  <si>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</si>
  <si>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</si>
  <si>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</si>
  <si>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</si>
  <si>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</si>
  <si>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</si>
  <si>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</si>
  <si>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</si>
  <si>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</si>
  <si>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</si>
  <si>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</si>
  <si>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</si>
  <si>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</si>
  <si>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</si>
  <si>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</si>
  <si>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</si>
  <si>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</si>
  <si>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</si>
  <si>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</si>
  <si>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</si>
  <si>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</si>
  <si>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</si>
  <si>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</si>
  <si>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</si>
  <si>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</si>
  <si>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</si>
  <si>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</si>
  <si>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</si>
  <si>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</si>
  <si>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</si>
  <si>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</si>
  <si>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</si>
  <si>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</si>
  <si>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</si>
  <si>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</si>
  <si>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</si>
  <si>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</si>
  <si>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</si>
  <si>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</si>
  <si>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</si>
  <si>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</si>
  <si>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</si>
  <si>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</si>
  <si>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</si>
  <si>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</si>
  <si>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</si>
  <si>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</si>
  <si>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</si>
  <si>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</si>
  <si>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</si>
  <si>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</si>
  <si>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</si>
  <si>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</si>
  <si>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</si>
  <si>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</si>
  <si>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</si>
  <si>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</si>
  <si>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</si>
  <si>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</si>
  <si>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</si>
  <si>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</si>
  <si>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</si>
  <si>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</si>
  <si>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</si>
  <si>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</si>
  <si>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</si>
  <si>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</si>
  <si>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</si>
  <si>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</si>
  <si>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</si>
  <si>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</si>
  <si>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</si>
  <si>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</si>
  <si>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</si>
  <si>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</si>
  <si>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</si>
  <si>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</si>
  <si>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</si>
  <si>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</si>
  <si>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</si>
  <si>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</si>
  <si>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</si>
  <si>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</si>
  <si>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</si>
  <si>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</si>
  <si>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</si>
  <si>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</si>
  <si>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</si>
  <si>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</si>
  <si>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</si>
  <si>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</si>
  <si>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</si>
  <si>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</si>
  <si>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</si>
  <si>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</si>
  <si>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</si>
  <si>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</si>
  <si>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</si>
  <si>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</si>
  <si>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</si>
  <si>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</si>
  <si>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</si>
  <si>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</si>
  <si>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</si>
  <si>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</si>
  <si>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</si>
  <si>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</si>
  <si>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</si>
  <si>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</si>
  <si>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</si>
  <si>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</si>
  <si>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</si>
  <si>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</si>
  <si>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</si>
  <si>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</si>
  <si>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</si>
  <si>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</si>
  <si>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</si>
  <si>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</si>
  <si>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</si>
  <si>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</si>
  <si>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</si>
  <si>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</si>
  <si>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</si>
  <si>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</si>
  <si>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</si>
  <si>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</si>
  <si>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</si>
  <si>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</si>
  <si>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</si>
  <si>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</si>
  <si>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</si>
  <si>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</si>
  <si>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</si>
  <si>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</si>
  <si>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</si>
  <si>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</si>
  <si>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</si>
  <si>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</si>
  <si>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</si>
  <si>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</si>
  <si>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</si>
  <si>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</si>
  <si>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</si>
  <si>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</si>
  <si>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</si>
  <si>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</si>
  <si>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</si>
  <si>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</si>
  <si>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</si>
  <si>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</si>
  <si>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</si>
  <si>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</si>
  <si>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</si>
  <si>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</si>
  <si>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</si>
  <si>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</si>
  <si>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</si>
  <si>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</si>
  <si>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</si>
  <si>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</si>
  <si>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</si>
  <si>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</si>
  <si>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</si>
  <si>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</si>
  <si>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</si>
  <si>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</si>
  <si>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</si>
  <si>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</si>
  <si>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</si>
  <si>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</si>
  <si>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</si>
  <si>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</si>
  <si>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</si>
  <si>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</si>
  <si>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</si>
  <si>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</si>
  <si>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</si>
  <si>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</si>
  <si>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</si>
  <si>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</si>
  <si>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</si>
  <si>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</si>
  <si>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</si>
  <si>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</si>
  <si>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</si>
  <si>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</si>
  <si>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</si>
  <si>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</si>
  <si>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</si>
  <si>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</si>
  <si>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</si>
  <si>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</si>
  <si>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</si>
  <si>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</si>
  <si>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</si>
  <si>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</si>
  <si>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</si>
  <si>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</si>
  <si>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</si>
  <si>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</si>
  <si>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</si>
  <si>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</si>
  <si>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</si>
  <si>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</si>
  <si>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</si>
  <si>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</si>
  <si>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</si>
  <si>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</si>
  <si>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</si>
  <si>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</si>
  <si>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</si>
  <si>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</si>
  <si>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</si>
  <si>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</si>
  <si>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</si>
  <si>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</si>
  <si>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</si>
  <si>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</si>
  <si>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</si>
  <si>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</si>
  <si>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</si>
  <si>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</si>
  <si>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</si>
  <si>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</si>
  <si>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</si>
  <si>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</si>
  <si>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</si>
  <si>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</si>
  <si>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</si>
  <si>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</si>
  <si>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</si>
  <si>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</si>
  <si>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</si>
  <si>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</si>
  <si>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</si>
  <si>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</si>
  <si>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</si>
  <si>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</si>
  <si>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</si>
  <si>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</si>
  <si>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</si>
  <si>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</si>
  <si>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</si>
  <si>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</si>
  <si>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</si>
  <si>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</si>
  <si>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</si>
  <si>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</si>
  <si>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</si>
  <si>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</si>
  <si>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</si>
  <si>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</si>
  <si>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</si>
  <si>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</si>
  <si>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</si>
  <si>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</si>
  <si>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</si>
  <si>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</si>
  <si>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</si>
  <si>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</si>
  <si>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</si>
  <si>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</si>
  <si>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</si>
  <si>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</si>
  <si>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</si>
  <si>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</si>
  <si>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</si>
  <si>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</si>
  <si>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</si>
  <si>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</si>
  <si>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</si>
  <si>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</si>
  <si>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</si>
  <si>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</si>
  <si>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</si>
  <si>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</si>
  <si>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</si>
  <si>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</si>
  <si>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</si>
  <si>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</si>
  <si>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</si>
  <si>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</si>
  <si>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</si>
  <si>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</si>
  <si>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</si>
  <si>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</si>
  <si>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</si>
  <si>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</si>
  <si>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</si>
  <si>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</si>
  <si>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</si>
  <si>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</si>
  <si>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</si>
  <si>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</si>
  <si>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</si>
  <si>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</si>
  <si>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</si>
  <si>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</si>
  <si>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</si>
  <si>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</si>
  <si>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</si>
  <si>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</si>
  <si>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</si>
  <si>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</si>
  <si>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</si>
  <si>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</si>
  <si>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</si>
  <si>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</si>
  <si>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</si>
  <si>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</si>
  <si>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</si>
  <si>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</si>
  <si>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</si>
  <si>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</si>
  <si>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</si>
  <si>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</si>
  <si>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</si>
  <si>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</si>
  <si>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</si>
  <si>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</si>
  <si>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</si>
  <si>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</si>
  <si>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</si>
  <si>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</si>
  <si>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</si>
  <si>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</si>
  <si>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</si>
  <si>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</si>
  <si>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</si>
  <si>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</si>
  <si>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</si>
  <si>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</si>
  <si>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</si>
  <si>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</si>
  <si>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</si>
  <si>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</si>
  <si>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</si>
  <si>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</si>
  <si>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</si>
  <si>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</si>
  <si>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</si>
  <si>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</si>
  <si>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</si>
  <si>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</si>
  <si>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</si>
  <si>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</si>
  <si>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</si>
  <si>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</si>
  <si>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</si>
  <si>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</si>
  <si>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</si>
  <si>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</si>
  <si>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</si>
  <si>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</si>
  <si>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</si>
  <si>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</si>
  <si>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</si>
  <si>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</si>
  <si>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</si>
  <si>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</si>
  <si>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</si>
  <si>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</si>
  <si>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</si>
  <si>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</si>
  <si>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</si>
  <si>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</si>
  <si>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</si>
  <si>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</si>
  <si>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</si>
  <si>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</si>
  <si>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</si>
  <si>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</si>
  <si>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</si>
  <si>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</si>
  <si>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</si>
  <si>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</si>
  <si>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</si>
  <si>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</si>
  <si>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</si>
  <si>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</si>
  <si>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</si>
  <si>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</si>
  <si>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</si>
  <si>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</si>
  <si>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</si>
  <si>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</si>
  <si>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</si>
  <si>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</si>
  <si>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</si>
  <si>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</si>
  <si>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</si>
  <si>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</si>
  <si>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</si>
  <si>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</si>
  <si>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</si>
  <si>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</si>
  <si>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</si>
  <si>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</si>
  <si>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</si>
  <si>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</si>
  <si>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</si>
  <si>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</si>
  <si>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</si>
  <si>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</si>
  <si>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</si>
  <si>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</si>
  <si>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</si>
  <si>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</si>
  <si>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</si>
  <si>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</si>
  <si>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</si>
  <si>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</si>
  <si>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</si>
  <si>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</si>
  <si>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</si>
  <si>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</si>
  <si>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</si>
  <si>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</si>
  <si>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</si>
  <si>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</si>
  <si>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</si>
  <si>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</si>
  <si>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</si>
  <si>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</si>
  <si>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</si>
  <si>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</si>
  <si>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</si>
  <si>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</si>
  <si>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</si>
  <si>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</si>
  <si>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</si>
  <si>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</si>
  <si>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</si>
  <si>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</si>
  <si>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</si>
  <si>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</si>
  <si>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</si>
  <si>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</si>
  <si>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</si>
  <si>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</si>
  <si>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</si>
  <si>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</si>
  <si>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</si>
  <si>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</si>
  <si>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</si>
  <si>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</si>
  <si>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</si>
  <si>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</si>
  <si>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</si>
  <si>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</si>
  <si>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</si>
  <si>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</si>
  <si>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</si>
  <si>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</si>
  <si>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</si>
  <si>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</si>
  <si>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</si>
  <si>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</si>
  <si>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</si>
  <si>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</si>
  <si>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</si>
  <si>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</si>
  <si>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</si>
  <si>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</si>
  <si>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</si>
  <si>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</si>
  <si>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</si>
  <si>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</si>
  <si>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</si>
  <si>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</si>
  <si>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</si>
  <si>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</si>
  <si>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</si>
  <si>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</si>
  <si>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</si>
  <si>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</si>
  <si>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</si>
  <si>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</si>
  <si>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</si>
  <si>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</si>
  <si>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</si>
  <si>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</si>
  <si>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</si>
  <si>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</si>
  <si>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</si>
  <si>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</si>
  <si>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</si>
  <si>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</si>
  <si>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</si>
  <si>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</si>
  <si>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</si>
  <si>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</si>
  <si>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</si>
  <si>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</si>
  <si>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</si>
  <si>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</si>
  <si>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</si>
  <si>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</si>
  <si>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</si>
  <si>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</si>
  <si>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</si>
  <si>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</si>
  <si>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</si>
  <si>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</si>
  <si>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</si>
  <si>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</si>
  <si>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</si>
  <si>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</si>
  <si>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</si>
  <si>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</si>
  <si>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</si>
  <si>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</si>
  <si>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</si>
  <si>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</si>
  <si>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</si>
  <si>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</si>
  <si>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</si>
  <si>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</si>
  <si>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</si>
  <si>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</si>
  <si>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</si>
  <si>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</si>
  <si>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</si>
  <si>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</si>
  <si>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</si>
  <si>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</si>
  <si>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</si>
  <si>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</si>
  <si>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</si>
  <si>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</si>
  <si>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</si>
  <si>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</si>
  <si>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</si>
  <si>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</si>
  <si>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</si>
  <si>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</si>
  <si>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</si>
  <si>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</si>
  <si>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</si>
  <si>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</si>
  <si>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</si>
  <si>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</si>
  <si>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</si>
  <si>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</si>
  <si>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</si>
  <si>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</si>
  <si>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</si>
  <si>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</si>
  <si>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</si>
  <si>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</si>
  <si>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</si>
  <si>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</si>
  <si>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</si>
  <si>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</si>
  <si>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</si>
  <si>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</si>
  <si>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</si>
  <si>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</si>
  <si>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</si>
  <si>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</si>
  <si>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</si>
  <si>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</si>
  <si>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</si>
  <si>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</si>
  <si>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</si>
  <si>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</si>
  <si>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</si>
  <si>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</si>
  <si>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</si>
  <si>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</si>
  <si>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</si>
  <si>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</si>
  <si>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</si>
  <si>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</si>
  <si>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</si>
  <si>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</si>
  <si>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</si>
  <si>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</si>
  <si>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</si>
  <si>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</si>
  <si>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</si>
  <si>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</si>
  <si>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</si>
  <si>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</si>
  <si>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</si>
  <si>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</si>
  <si>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</si>
  <si>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</si>
  <si>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</si>
  <si>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</si>
  <si>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</si>
  <si>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</si>
  <si>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</si>
  <si>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</si>
  <si>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</si>
  <si>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</si>
  <si>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</si>
  <si>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</si>
  <si>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</si>
  <si>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</si>
  <si>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</si>
  <si>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</si>
  <si>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</si>
  <si>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</si>
  <si>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</si>
  <si>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</si>
  <si>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</si>
  <si>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</si>
  <si>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</si>
  <si>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</si>
  <si>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</si>
  <si>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</si>
  <si>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</si>
  <si>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</si>
  <si>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</si>
  <si>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</si>
  <si>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</si>
  <si>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</si>
  <si>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</si>
  <si>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</si>
  <si>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</si>
  <si>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</si>
  <si>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</si>
  <si>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</si>
  <si>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</si>
  <si>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</si>
  <si>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</si>
  <si>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</si>
  <si>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</si>
  <si>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</si>
  <si>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</si>
  <si>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</si>
  <si>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</si>
  <si>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</si>
  <si>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</si>
  <si>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</si>
  <si>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</si>
  <si>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</si>
  <si>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</si>
  <si>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</si>
  <si>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</si>
  <si>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</si>
  <si>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</si>
  <si>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</si>
  <si>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</si>
  <si>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</si>
  <si>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</si>
  <si>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</si>
  <si>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</si>
  <si>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</si>
  <si>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</si>
  <si>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</si>
  <si>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</si>
  <si>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</si>
  <si>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</si>
  <si>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</si>
  <si>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</si>
  <si>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</si>
  <si>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</si>
  <si>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</si>
  <si>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</si>
  <si>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</si>
  <si>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</si>
  <si>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</si>
  <si>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</si>
  <si>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Profit Margin</t>
  </si>
  <si>
    <t>Row Labels</t>
  </si>
  <si>
    <t>Grand Total</t>
  </si>
  <si>
    <t>2025</t>
  </si>
  <si>
    <t>Jan</t>
  </si>
  <si>
    <t>Feb</t>
  </si>
  <si>
    <t>Mar</t>
  </si>
  <si>
    <t>Apr</t>
  </si>
  <si>
    <t>May</t>
  </si>
  <si>
    <t>Jun</t>
  </si>
  <si>
    <t>Jul</t>
  </si>
  <si>
    <t>Aug</t>
  </si>
  <si>
    <t>Sep</t>
  </si>
  <si>
    <t>Oct</t>
  </si>
  <si>
    <t>Nov</t>
  </si>
  <si>
    <t>Dec</t>
  </si>
  <si>
    <t>Total Sales</t>
  </si>
  <si>
    <t>Total Profit</t>
  </si>
  <si>
    <t>Regionwise Sales</t>
  </si>
  <si>
    <t>Categorywise Sales</t>
  </si>
  <si>
    <t>Productwise Sales</t>
  </si>
  <si>
    <t>Total Orders</t>
  </si>
  <si>
    <t>Avg Order Value</t>
  </si>
  <si>
    <t>Analysis</t>
  </si>
  <si>
    <t>Sales by region and category</t>
  </si>
  <si>
    <t>Sum of Sales</t>
  </si>
  <si>
    <t>Total sales product wise without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</si>
</sst>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quot;K&quot;"/>
    <numFmt numFmtId="167" formatCode="&quot;₹&quot;\ #,##0.00"/>
  </numFmts>
  <fonts count="7" x14ac:knownFonts="1">
    <font>
      <sz val="11"/>
      <color theme="1"/>
      <name val="Calibri"/>
      <family val="2"/>
      <charset val="1"/>
    </font>
    <font>
      <sz val="10"/>
      <name val="Arial"/>
      <charset val="1"/>
    </font>
    <font>
      <b/>
      <sz val="11"/>
      <color theme="1"/>
      <name val="Calibri"/>
      <family val="2"/>
    </font>
    <font>
      <sz val="11"/>
      <color theme="1"/>
      <name val="Calibri"/>
      <family val="2"/>
      <charset val="1"/>
    </font>
    <font>
      <b/>
      <sz val="16"/>
      <color theme="1"/>
      <name val="Calibri"/>
      <family val="2"/>
    </font>
    <font>
      <sz val="11"/>
      <color theme="1"/>
      <name val="Calibri"/>
      <family val="2"/>
    </font>
    <font>
      <sz val="11"/>
      <color theme="9" tint="0.79998168889431442"/>
      <name val="Calibri"/>
      <family val="2"/>
      <charset val="1"/>
    </font>
  </fonts>
  <fills count="6">
    <fill>
      <patternFill patternType="none"/>
    </fill>
    <fill>
      <patternFill patternType="gray125"/>
    </fill>
    <fill>
      <patternFill patternType="solid">
        <fgColor theme="3"/>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FF00"/>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1" fillId="0" borderId="0" xfId="0" applyFont="1"/>
    <xf numFmtId="164" fontId="1" fillId="0" borderId="0" xfId="0" applyNumberFormat="1" applyFont="1"/>
    <xf numFmtId="3" fontId="1" fillId="0" borderId="0" xfId="0" applyNumberFormat="1" applyFont="1"/>
    <xf numFmtId="4" fontId="1" fillId="0" borderId="0" xfId="0" applyNumberFormat="1" applyFont="1"/>
    <xf numFmtId="9" fontId="1" fillId="0" borderId="0" xfId="0" applyNumberFormat="1" applyFont="1"/>
    <xf numFmtId="165" fontId="1" fillId="0" borderId="0" xfId="0" applyNumberFormat="1" applyFont="1"/>
    <xf numFmtId="0" fontId="2"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0" fillId="3" borderId="0" xfId="0" applyFill="1"/>
    <xf numFmtId="166" fontId="0" fillId="0" borderId="0" xfId="0" applyNumberFormat="1"/>
    <xf numFmtId="167" fontId="0" fillId="0" borderId="0" xfId="0" applyNumberFormat="1"/>
    <xf numFmtId="9" fontId="0" fillId="0" borderId="0" xfId="1" applyFont="1"/>
    <xf numFmtId="0" fontId="1" fillId="0" borderId="1" xfId="0" applyFont="1" applyBorder="1"/>
    <xf numFmtId="0" fontId="2" fillId="0" borderId="0" xfId="0" applyFont="1"/>
    <xf numFmtId="0" fontId="5" fillId="0" borderId="0" xfId="0" applyFont="1"/>
    <xf numFmtId="0" fontId="4" fillId="4" borderId="0" xfId="0" applyFont="1" applyFill="1" applyAlignment="1">
      <alignment horizontal="center" vertical="center"/>
    </xf>
    <xf numFmtId="0" fontId="0" fillId="5" borderId="0" xfId="0" applyFill="1"/>
    <xf numFmtId="0" fontId="6" fillId="0" borderId="0" xfId="0" applyFont="1"/>
    <xf numFmtId="0" fontId="6" fillId="3" borderId="0" xfId="0" applyFont="1" applyFill="1"/>
  </cellXfs>
  <cellStyles count="2">
    <cellStyle name="Normal" xfId="0" builtinId="0"/>
    <cellStyle name="Percent" xfId="1" builtinId="5"/>
  </cellStyles>
  <dxfs count="25">
    <dxf>
      <fill>
        <patternFill>
          <bgColor rgb="FF00B050"/>
        </patternFill>
      </fill>
    </dxf>
    <dxf>
      <fill>
        <patternFill>
          <bgColor rgb="FFFF0000"/>
        </patternFill>
      </fill>
    </dxf>
    <dxf>
      <fill>
        <patternFill>
          <bgColor rgb="FFFF7C80"/>
        </patternFill>
      </fill>
    </dxf>
    <dxf>
      <font>
        <b val="0"/>
        <i val="0"/>
        <strike val="0"/>
        <condense val="0"/>
        <extend val="0"/>
        <outline val="0"/>
        <shadow val="0"/>
        <u val="none"/>
        <vertAlign val="baseline"/>
        <sz val="10"/>
        <color auto="1"/>
        <name val="Arial"/>
        <charset val="1"/>
        <scheme val="none"/>
      </font>
      <numFmt numFmtId="165" formatCode="0.0%"/>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numFmt numFmtId="13" formatCode="0%"/>
    </dxf>
    <dxf>
      <font>
        <b val="0"/>
        <i val="0"/>
        <strike val="0"/>
        <condense val="0"/>
        <extend val="0"/>
        <outline val="0"/>
        <shadow val="0"/>
        <u val="none"/>
        <vertAlign val="baseline"/>
        <sz val="10"/>
        <color auto="1"/>
        <name val="Arial"/>
        <charset val="1"/>
        <scheme val="none"/>
      </font>
      <numFmt numFmtId="4" formatCode="#,##0.00"/>
    </dxf>
    <dxf>
      <font>
        <b val="0"/>
        <i val="0"/>
        <strike val="0"/>
        <condense val="0"/>
        <extend val="0"/>
        <outline val="0"/>
        <shadow val="0"/>
        <u val="none"/>
        <vertAlign val="baseline"/>
        <sz val="10"/>
        <color auto="1"/>
        <name val="Arial"/>
        <charset val="1"/>
        <scheme val="none"/>
      </font>
      <numFmt numFmtId="3" formatCode="#,##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4" formatCode="dd\-mmm\-yyyy"/>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1"/>
        <color theme="1"/>
        <name val="Calibri"/>
        <family val="2"/>
        <scheme val="none"/>
      </font>
      <fill>
        <patternFill patternType="solid">
          <fgColor indexed="64"/>
          <bgColor theme="3"/>
        </patternFill>
      </fill>
    </dxf>
    <dxf>
      <numFmt numFmtId="166" formatCode="#,##0,&quot;K&quot;"/>
    </dxf>
    <dxf>
      <numFmt numFmtId="166" formatCode="#,##0,&quot;K&quot;"/>
    </dxf>
    <dxf>
      <numFmt numFmtId="166" formatCode="#,##0,&quot;K&quot;"/>
    </dxf>
    <dxf>
      <numFmt numFmtId="166" formatCode="#,##0,&quot;K&quot;"/>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[sales_dashboard_dataset.xlsx]Pivot_Tables!Monthwise_Sales_Profit</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Pivot_Tables!$B$4:$B$17</c:f>
              <c:numCache>
                <c:formatCode>#,##0,"K"</c:formatCode>
                <c:ptCount val="12"/>
                <c:pt idx="0">
                  <c:v>2120200.5</c:v>
                </c:pt>
                <c:pt idx="1">
                  <c:v>2433501.7999999998</c:v>
                </c:pt>
                <c:pt idx="2">
                  <c:v>3430253.8000000007</c:v>
                </c:pt>
                <c:pt idx="3">
                  <c:v>2711407.3999999994</c:v>
                </c:pt>
                <c:pt idx="4">
                  <c:v>3248287.0000000014</c:v>
                </c:pt>
                <c:pt idx="5">
                  <c:v>2805756.8500000006</c:v>
                </c:pt>
                <c:pt idx="6">
                  <c:v>2377422.4500000002</c:v>
                </c:pt>
                <c:pt idx="7">
                  <c:v>3070712.7499999995</c:v>
                </c:pt>
                <c:pt idx="8">
                  <c:v>2641913.100000001</c:v>
                </c:pt>
                <c:pt idx="9">
                  <c:v>2505257.1</c:v>
                </c:pt>
                <c:pt idx="10">
                  <c:v>2782057.9000000008</c:v>
                </c:pt>
                <c:pt idx="11">
                  <c:v>3053182.95</c:v>
                </c:pt>
              </c:numCache>
            </c:numRef>
          </c:val>
          <c:smooth val="0"/>
          <c:extLst>
            <c:ext xmlns:c16="http://schemas.microsoft.com/office/drawing/2014/chart" uri="{C3380CC4-5D6E-409C-BE32-E72D297353CC}">
              <c16:uniqueId val="{00000000-F3EB-4F56-ACBF-6E9A73F95427}"/>
            </c:ext>
          </c:extLst>
        </c:ser>
        <c:ser>
          <c:idx val="1"/>
          <c:order val="1"/>
          <c:tx>
            <c:strRef>
              <c:f>Pivot_Tables!$C$3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Pivot_Tables!$C$4:$C$17</c:f>
              <c:numCache>
                <c:formatCode>#,##0,"K"</c:formatCode>
                <c:ptCount val="12"/>
                <c:pt idx="0">
                  <c:v>605334.75999999989</c:v>
                </c:pt>
                <c:pt idx="1">
                  <c:v>720868.25000000023</c:v>
                </c:pt>
                <c:pt idx="2">
                  <c:v>1005889.44</c:v>
                </c:pt>
                <c:pt idx="3">
                  <c:v>847214.54</c:v>
                </c:pt>
                <c:pt idx="4">
                  <c:v>998847.34999999974</c:v>
                </c:pt>
                <c:pt idx="5">
                  <c:v>826589.4100000005</c:v>
                </c:pt>
                <c:pt idx="6">
                  <c:v>767973.00999999989</c:v>
                </c:pt>
                <c:pt idx="7">
                  <c:v>889097.01</c:v>
                </c:pt>
                <c:pt idx="8">
                  <c:v>781265.08000000007</c:v>
                </c:pt>
                <c:pt idx="9">
                  <c:v>769511.75999999989</c:v>
                </c:pt>
                <c:pt idx="10">
                  <c:v>793855.28000000026</c:v>
                </c:pt>
                <c:pt idx="11">
                  <c:v>922407.08</c:v>
                </c:pt>
              </c:numCache>
            </c:numRef>
          </c:val>
          <c:smooth val="0"/>
          <c:extLst>
            <c:ext xmlns:c16="http://schemas.microsoft.com/office/drawing/2014/chart" uri="{C3380CC4-5D6E-409C-BE32-E72D297353CC}">
              <c16:uniqueId val="{00000001-F3EB-4F56-ACBF-6E9A73F95427}"/>
            </c:ext>
          </c:extLst>
        </c:ser>
        <c:dLbls>
          <c:showLegendKey val="0"/>
          <c:showVal val="0"/>
          <c:showCatName val="0"/>
          <c:showSerName val="0"/>
          <c:showPercent val="0"/>
          <c:showBubbleSize val="0"/>
        </c:dLbls>
        <c:marker val="1"/>
        <c:smooth val="0"/>
        <c:axId val="1890684624"/>
        <c:axId val="1673390544"/>
      </c:lineChart>
      <c:catAx>
        <c:axId val="189068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90544"/>
        <c:crosses val="autoZero"/>
        <c:auto val="1"/>
        <c:lblAlgn val="ctr"/>
        <c:lblOffset val="100"/>
        <c:noMultiLvlLbl val="0"/>
      </c:catAx>
      <c:valAx>
        <c:axId val="1673390544"/>
        <c:scaling>
          <c:orientation val="minMax"/>
        </c:scaling>
        <c:delete val="1"/>
        <c:axPos val="l"/>
        <c:numFmt formatCode="#,##0,&quot;K&quot;" sourceLinked="1"/>
        <c:majorTickMark val="none"/>
        <c:minorTickMark val="none"/>
        <c:tickLblPos val="nextTo"/>
        <c:crossAx val="1890684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[sales_dashboard_dataset.xlsx]Pivot_Tables!Regionwise_Sales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95377805990806E-2"/>
          <c:y val="0.15503338711131887"/>
          <c:w val="0.94460924438801841"/>
          <c:h val="0.72895028968836995"/>
        </c:manualLayout>
      </c:layout>
      <c:barChart>
        <c:barDir val="col"/>
        <c:grouping val="clustered"/>
        <c:varyColors val="0"/>
        <c:ser>
          <c:idx val="0"/>
          <c:order val="0"/>
          <c:tx>
            <c:strRef>
              <c:f>Pivot_Tables!$F$3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Pivot_Tables!$E$4:$E$8</c:f>
              <c:strCache>
                <c:ptCount val="4"/>
                <c:pt idx="0">
                  <c:v>East</c:v>
                </c:pt>
                <c:pt idx="1">
                  <c:v>North</c:v>
                </c:pt>
                <c:pt idx="2">
                  <c:v>South</c:v>
                </c:pt>
                <c:pt idx="3">
                  <c:v>West</c:v>
                </c:pt>
              </c:strCache>
            </c:strRef>
          </c:cat>
          <c:val>
            <c:numRef>
              <c:f>Pivot_Tables!$F$4:$F$8</c:f>
              <c:numCache>
                <c:formatCode>#,##0,"K"</c:formatCode>
                <c:ptCount val="4"/>
                <c:pt idx="0">
                  <c:v>7626540.4999999963</c:v>
                </c:pt>
                <c:pt idx="1">
                  <c:v>8577771.4999999981</c:v>
                </c:pt>
                <c:pt idx="2">
                  <c:v>8047699.4000000004</c:v>
                </c:pt>
                <c:pt idx="3">
                  <c:v>8927942.1999999993</c:v>
                </c:pt>
              </c:numCache>
            </c:numRef>
          </c:val>
          <c:extLst>
            <c:ext xmlns:c16="http://schemas.microsoft.com/office/drawing/2014/chart" uri="{C3380CC4-5D6E-409C-BE32-E72D297353CC}">
              <c16:uniqueId val="{00000000-F59C-4240-9C9A-1557257EFA34}"/>
            </c:ext>
          </c:extLst>
        </c:ser>
        <c:dLbls>
          <c:showLegendKey val="0"/>
          <c:showVal val="0"/>
          <c:showCatName val="0"/>
          <c:showSerName val="0"/>
          <c:showPercent val="0"/>
          <c:showBubbleSize val="0"/>
        </c:dLbls>
        <c:gapWidth val="219"/>
        <c:overlap val="-27"/>
        <c:axId val="1883740816"/>
        <c:axId val="1601322160"/>
      </c:barChart>
      <c:catAx>
        <c:axId val="188374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1322160"/>
        <c:crosses val="autoZero"/>
        <c:auto val="1"/>
        <c:lblAlgn val="ctr"/>
        <c:lblOffset val="100"/>
        <c:noMultiLvlLbl val="0"/>
      </c:catAx>
      <c:valAx>
        <c:axId val="1601322160"/>
        <c:scaling>
          <c:orientation val="minMax"/>
        </c:scaling>
        <c:delete val="1"/>
        <c:axPos val="l"/>
        <c:numFmt formatCode="#,##0,&quot;K&quot;" sourceLinked="1"/>
        <c:majorTickMark val="none"/>
        <c:minorTickMark val="none"/>
        <c:tickLblPos val="nextTo"/>
        <c:crossAx val="18837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[sales_dashboard_dataset.xlsx]Pivot_Tables!Categorywise_Sales</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B6-430A-9EEF-BB8909C3F1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B6-430A-9EEF-BB8909C3F1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B6-430A-9EEF-BB8909C3F1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B6-430A-9EEF-BB8909C3F1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Pivot_Tables!$H$4:$H$8</c:f>
              <c:strCache>
                <c:ptCount val="4"/>
                <c:pt idx="0">
                  <c:v>Clothing</c:v>
                </c:pt>
                <c:pt idx="1">
                  <c:v>Electronics</c:v>
                </c:pt>
                <c:pt idx="2">
                  <c:v>Furniture</c:v>
                </c:pt>
                <c:pt idx="3">
                  <c:v>Groceries</c:v>
                </c:pt>
              </c:strCache>
            </c:strRef>
          </c:cat>
          <c:val>
            <c:numRef>
              <c:f>Pivot_Tables!$I$4:$I$8</c:f>
              <c:numCache>
                <c:formatCode>#,##0,"K"</c:formatCode>
                <c:ptCount val="4"/>
                <c:pt idx="0">
                  <c:v>5196304.5499999989</c:v>
                </c:pt>
                <c:pt idx="1">
                  <c:v>12828919.85</c:v>
                </c:pt>
                <c:pt idx="2">
                  <c:v>12953373.650000006</c:v>
                </c:pt>
                <c:pt idx="3">
                  <c:v>2201355.5499999998</c:v>
                </c:pt>
              </c:numCache>
            </c:numRef>
          </c:val>
          <c:extLst>
            <c:ext xmlns:c16="http://schemas.microsoft.com/office/drawing/2014/chart" uri="{C3380CC4-5D6E-409C-BE32-E72D297353CC}">
              <c16:uniqueId val="{00000008-E3B6-430A-9EEF-BB8909C3F1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[sales_dashboard_dataset.xlsx]Pivot_Tables!Top_10_Product_Sale</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Pivot_Tables!$L$3</c:f>
              <c:strCache>
                <c:ptCount val="1"/>
                <c:pt idx="0">
                  <c:v>Total</c:v>
                </c:pt>
              </c:strCache>
            </c:strRef>
          </c:tx>
          <c:spPr>
            <a:solidFill>
              <a:schemeClr val="accent1"/>
            </a:solidFill>
            <a:ln>
              <a:noFill/>
            </a:ln>
            <a:effectLst/>
          </c:spPr>
          <c:invertIfNegative val="0"/>
          <c:cat>
            <c:strRef>
              <c:f>Pivot_Tables!$K$4:$K$14</c:f>
              <c:strCache>
                <c:ptCount val="10"/>
                <c:pt idx="0">
                  <c:v>Bed Frame</c:v>
                </c:pt>
                <c:pt idx="1">
                  <c:v>Bookshelf</c:v>
                </c:pt>
                <c:pt idx="2">
                  <c:v>Headphones</c:v>
                </c:pt>
                <c:pt idx="3">
                  <c:v>Jacket</c:v>
                </c:pt>
                <c:pt idx="4">
                  <c:v>Jeans</c:v>
                </c:pt>
                <c:pt idx="5">
                  <c:v>Office Chair</c:v>
                </c:pt>
                <c:pt idx="6">
                  <c:v>Smart Watch</c:v>
                </c:pt>
                <c:pt idx="7">
                  <c:v>Smartphone</c:v>
                </c:pt>
                <c:pt idx="8">
                  <c:v>Sneakers</c:v>
                </c:pt>
                <c:pt idx="9">
                  <c:v>Study Desk</c:v>
                </c:pt>
              </c:strCache>
            </c:strRef>
          </c:cat>
          <c:val>
            <c:numRef>
              <c:f>Pivot_Tables!$L$4:$L$14</c:f>
              <c:numCache>
                <c:formatCode>#,##0</c:formatCode>
                <c:ptCount val="10"/>
                <c:pt idx="0">
                  <c:v>5431662.6000000006</c:v>
                </c:pt>
                <c:pt idx="1">
                  <c:v>1805357.75</c:v>
                </c:pt>
                <c:pt idx="2">
                  <c:v>1082381.7500000002</c:v>
                </c:pt>
                <c:pt idx="3">
                  <c:v>2080269.2000000007</c:v>
                </c:pt>
                <c:pt idx="4">
                  <c:v>1153621.7999999998</c:v>
                </c:pt>
                <c:pt idx="5">
                  <c:v>2845051.8000000007</c:v>
                </c:pt>
                <c:pt idx="6">
                  <c:v>2137487.7999999998</c:v>
                </c:pt>
                <c:pt idx="7">
                  <c:v>8883322.049999997</c:v>
                </c:pt>
                <c:pt idx="8">
                  <c:v>1558983.0999999999</c:v>
                </c:pt>
                <c:pt idx="9">
                  <c:v>2871301.4999999991</c:v>
                </c:pt>
              </c:numCache>
            </c:numRef>
          </c:val>
          <c:extLst>
            <c:ext xmlns:c16="http://schemas.microsoft.com/office/drawing/2014/chart" uri="{C3380CC4-5D6E-409C-BE32-E72D297353CC}">
              <c16:uniqueId val="{00000000-BC9E-4B34-8E5D-DBC7A3F28905}"/>
            </c:ext>
          </c:extLst>
        </c:ser>
        <c:dLbls>
          <c:showLegendKey val="0"/>
          <c:showVal val="0"/>
          <c:showCatName val="0"/>
          <c:showSerName val="0"/>
          <c:showPercent val="0"/>
          <c:showBubbleSize val="0"/>
        </c:dLbls>
        <c:gapWidth val="182"/>
        <c:axId val="337578687"/>
        <c:axId val="284944783"/>
      </c:barChart>
      <c:catAx>
        <c:axId val="337578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44783"/>
        <c:crosses val="autoZero"/>
        <c:auto val="1"/>
        <c:lblAlgn val="ctr"/>
        <c:lblOffset val="100"/>
        <c:noMultiLvlLbl val="0"/>
      </c:catAx>
      <c:valAx>
        <c:axId val="2849447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7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_Tables!A1"/></Relationships>
</file>

<file path=xl/drawings/drawing1.xml><?xml version="1.0" encoding="utf-8"?>
<xdr:wsDr xmlns:xdr="http://schemas.openxmlformats.org/drawingml/2006/spreadsheetDrawing" xmlns:a="http://schemas.openxmlformats.org/drawingml/2006/main">
  <xdr:twoCellAnchor>
    <xdr:from>
      <xdr:col>21</xdr:col>
      <xdr:colOff>593196</xdr:colOff>
      <xdr:row>24</xdr:row>
      <xdr:rowOff>9523</xdr:rowOff>
    </xdr:from>
    <xdr:to>
      <xdr:col>25</xdr:col>
      <xdr:colOff>326496</xdr:colOff>
      <xdr:row>40</xdr:row>
      <xdr:rowOff>149224</xdr:rowOff>
    </xdr:to>
    <xdr:sp macro="" textlink="">
      <xdr:nvSpPr>
        <xdr:cNvPr id="21" name="Rectangle: Rounded Corners 20">
          <a:extLst>
            <a:ext uri="{FF2B5EF4-FFF2-40B4-BE49-F238E27FC236}">
              <a16:creationId xmlns:a16="http://schemas.microsoft.com/office/drawing/2014/main" id="{E9E46AB7-B9FF-946B-21CF-34933739F135}"/>
            </a:ext>
          </a:extLst>
        </xdr:cNvPr>
        <xdr:cNvSpPr/>
      </xdr:nvSpPr>
      <xdr:spPr>
        <a:xfrm>
          <a:off x="13394796" y="4479923"/>
          <a:ext cx="2171700" cy="3119968"/>
        </a:xfrm>
        <a:prstGeom prst="roundRect">
          <a:avLst>
            <a:gd name="adj" fmla="val 45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601134</xdr:colOff>
      <xdr:row>0</xdr:row>
      <xdr:rowOff>69849</xdr:rowOff>
    </xdr:from>
    <xdr:to>
      <xdr:col>25</xdr:col>
      <xdr:colOff>334434</xdr:colOff>
      <xdr:row>23</xdr:row>
      <xdr:rowOff>92074</xdr:rowOff>
    </xdr:to>
    <xdr:sp macro="" textlink="">
      <xdr:nvSpPr>
        <xdr:cNvPr id="14" name="Rectangle: Rounded Corners 13">
          <a:extLst>
            <a:ext uri="{FF2B5EF4-FFF2-40B4-BE49-F238E27FC236}">
              <a16:creationId xmlns:a16="http://schemas.microsoft.com/office/drawing/2014/main" id="{F490A6C2-97D8-E2C6-CC3F-C47F091BACD5}"/>
            </a:ext>
          </a:extLst>
        </xdr:cNvPr>
        <xdr:cNvSpPr/>
      </xdr:nvSpPr>
      <xdr:spPr>
        <a:xfrm>
          <a:off x="13402734" y="69849"/>
          <a:ext cx="2171700" cy="4306358"/>
        </a:xfrm>
        <a:prstGeom prst="roundRect">
          <a:avLst>
            <a:gd name="adj" fmla="val 45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165100</xdr:colOff>
      <xdr:row>0</xdr:row>
      <xdr:rowOff>107950</xdr:rowOff>
    </xdr:from>
    <xdr:to>
      <xdr:col>21</xdr:col>
      <xdr:colOff>482600</xdr:colOff>
      <xdr:row>4</xdr:row>
      <xdr:rowOff>50800</xdr:rowOff>
    </xdr:to>
    <xdr:sp macro="" textlink="">
      <xdr:nvSpPr>
        <xdr:cNvPr id="2" name="Rectangle: Rounded Corners 1">
          <a:extLst>
            <a:ext uri="{FF2B5EF4-FFF2-40B4-BE49-F238E27FC236}">
              <a16:creationId xmlns:a16="http://schemas.microsoft.com/office/drawing/2014/main" id="{CDCF0C20-4764-FD68-9522-D94DE5AF9E91}"/>
            </a:ext>
          </a:extLst>
        </xdr:cNvPr>
        <xdr:cNvSpPr/>
      </xdr:nvSpPr>
      <xdr:spPr>
        <a:xfrm>
          <a:off x="165100" y="107950"/>
          <a:ext cx="13119100" cy="6879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1</xdr:row>
      <xdr:rowOff>50800</xdr:rowOff>
    </xdr:from>
    <xdr:to>
      <xdr:col>7</xdr:col>
      <xdr:colOff>476250</xdr:colOff>
      <xdr:row>3</xdr:row>
      <xdr:rowOff>95250</xdr:rowOff>
    </xdr:to>
    <xdr:sp macro="" textlink="">
      <xdr:nvSpPr>
        <xdr:cNvPr id="3" name="TextBox 2">
          <a:extLst>
            <a:ext uri="{FF2B5EF4-FFF2-40B4-BE49-F238E27FC236}">
              <a16:creationId xmlns:a16="http://schemas.microsoft.com/office/drawing/2014/main" id="{481EFDF7-A422-8276-8F54-88FAE1194767}"/>
            </a:ext>
          </a:extLst>
        </xdr:cNvPr>
        <xdr:cNvSpPr txBox="1"/>
      </xdr:nvSpPr>
      <xdr:spPr>
        <a:xfrm>
          <a:off x="736600" y="234950"/>
          <a:ext cx="4006850" cy="412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ABC Executive Summary &amp; Profitability Dashboard</a:t>
          </a:r>
          <a:endParaRPr lang="en-US" sz="1400">
            <a:effectLst/>
          </a:endParaRPr>
        </a:p>
      </xdr:txBody>
    </xdr:sp>
    <xdr:clientData/>
  </xdr:twoCellAnchor>
  <xdr:twoCellAnchor editAs="oneCell">
    <xdr:from>
      <xdr:col>0</xdr:col>
      <xdr:colOff>273050</xdr:colOff>
      <xdr:row>1</xdr:row>
      <xdr:rowOff>19050</xdr:rowOff>
    </xdr:from>
    <xdr:to>
      <xdr:col>1</xdr:col>
      <xdr:colOff>117828</xdr:colOff>
      <xdr:row>3</xdr:row>
      <xdr:rowOff>106539</xdr:rowOff>
    </xdr:to>
    <xdr:pic>
      <xdr:nvPicPr>
        <xdr:cNvPr id="4" name="Graphic 3">
          <a:extLst>
            <a:ext uri="{FF2B5EF4-FFF2-40B4-BE49-F238E27FC236}">
              <a16:creationId xmlns:a16="http://schemas.microsoft.com/office/drawing/2014/main" id="{5749D46B-CF12-4DDC-A178-0A23A78AE4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 y="203200"/>
          <a:ext cx="454378" cy="455789"/>
        </a:xfrm>
        <a:prstGeom prst="rect">
          <a:avLst/>
        </a:prstGeom>
      </xdr:spPr>
    </xdr:pic>
    <xdr:clientData/>
  </xdr:twoCellAnchor>
  <xdr:twoCellAnchor>
    <xdr:from>
      <xdr:col>19</xdr:col>
      <xdr:colOff>520335</xdr:colOff>
      <xdr:row>1</xdr:row>
      <xdr:rowOff>78317</xdr:rowOff>
    </xdr:from>
    <xdr:to>
      <xdr:col>21</xdr:col>
      <xdr:colOff>336185</xdr:colOff>
      <xdr:row>3</xdr:row>
      <xdr:rowOff>52917</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C214F9B-4090-D37F-DAA0-E3805AFCC6E6}"/>
            </a:ext>
          </a:extLst>
        </xdr:cNvPr>
        <xdr:cNvSpPr/>
      </xdr:nvSpPr>
      <xdr:spPr>
        <a:xfrm>
          <a:off x="12102735" y="264584"/>
          <a:ext cx="1035050" cy="34713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Sales Data</a:t>
          </a:r>
        </a:p>
      </xdr:txBody>
    </xdr:sp>
    <xdr:clientData/>
  </xdr:twoCellAnchor>
  <xdr:twoCellAnchor>
    <xdr:from>
      <xdr:col>17</xdr:col>
      <xdr:colOff>517926</xdr:colOff>
      <xdr:row>1</xdr:row>
      <xdr:rowOff>71966</xdr:rowOff>
    </xdr:from>
    <xdr:to>
      <xdr:col>19</xdr:col>
      <xdr:colOff>333776</xdr:colOff>
      <xdr:row>3</xdr:row>
      <xdr:rowOff>46566</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B4E391F9-2E0A-62D4-0095-2D67EB37575F}"/>
            </a:ext>
          </a:extLst>
        </xdr:cNvPr>
        <xdr:cNvSpPr/>
      </xdr:nvSpPr>
      <xdr:spPr>
        <a:xfrm>
          <a:off x="10881126" y="258233"/>
          <a:ext cx="1035050" cy="34713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Pivot</a:t>
          </a:r>
          <a:r>
            <a:rPr lang="en-US" sz="1200" baseline="0"/>
            <a:t> Tables</a:t>
          </a:r>
        </a:p>
      </xdr:txBody>
    </xdr:sp>
    <xdr:clientData/>
  </xdr:twoCellAnchor>
  <xdr:twoCellAnchor>
    <xdr:from>
      <xdr:col>0</xdr:col>
      <xdr:colOff>211137</xdr:colOff>
      <xdr:row>11</xdr:row>
      <xdr:rowOff>57149</xdr:rowOff>
    </xdr:from>
    <xdr:to>
      <xdr:col>11</xdr:col>
      <xdr:colOff>59267</xdr:colOff>
      <xdr:row>25</xdr:row>
      <xdr:rowOff>128824</xdr:rowOff>
    </xdr:to>
    <xdr:sp macro="" textlink="">
      <xdr:nvSpPr>
        <xdr:cNvPr id="8" name="Rectangle: Rounded Corners 7">
          <a:extLst>
            <a:ext uri="{FF2B5EF4-FFF2-40B4-BE49-F238E27FC236}">
              <a16:creationId xmlns:a16="http://schemas.microsoft.com/office/drawing/2014/main" id="{DAE6A297-D701-931F-0D4C-7FA2B185C534}"/>
            </a:ext>
          </a:extLst>
        </xdr:cNvPr>
        <xdr:cNvSpPr/>
      </xdr:nvSpPr>
      <xdr:spPr>
        <a:xfrm>
          <a:off x="211137" y="2106082"/>
          <a:ext cx="6553730" cy="2679409"/>
        </a:xfrm>
        <a:prstGeom prst="roundRect">
          <a:avLst>
            <a:gd name="adj" fmla="val 558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246062</xdr:colOff>
      <xdr:row>13</xdr:row>
      <xdr:rowOff>7937</xdr:rowOff>
    </xdr:from>
    <xdr:to>
      <xdr:col>11</xdr:col>
      <xdr:colOff>25400</xdr:colOff>
      <xdr:row>25</xdr:row>
      <xdr:rowOff>21532</xdr:rowOff>
    </xdr:to>
    <xdr:graphicFrame macro="">
      <xdr:nvGraphicFramePr>
        <xdr:cNvPr id="12" name="Chart 11">
          <a:extLst>
            <a:ext uri="{FF2B5EF4-FFF2-40B4-BE49-F238E27FC236}">
              <a16:creationId xmlns:a16="http://schemas.microsoft.com/office/drawing/2014/main" id="{FB98B245-A299-4E15-AAB0-37C4DCD1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293687</xdr:colOff>
      <xdr:row>11</xdr:row>
      <xdr:rowOff>134937</xdr:rowOff>
    </xdr:from>
    <xdr:to>
      <xdr:col>3</xdr:col>
      <xdr:colOff>261937</xdr:colOff>
      <xdr:row>13</xdr:row>
      <xdr:rowOff>47624</xdr:rowOff>
    </xdr:to>
    <xdr:sp macro="" textlink="">
      <xdr:nvSpPr>
        <xdr:cNvPr id="10" name="Rectangle: Rounded Corners 9">
          <a:extLst>
            <a:ext uri="{FF2B5EF4-FFF2-40B4-BE49-F238E27FC236}">
              <a16:creationId xmlns:a16="http://schemas.microsoft.com/office/drawing/2014/main" id="{E2CF74B6-717D-8C2D-499D-B37DC7E4DF50}"/>
            </a:ext>
          </a:extLst>
        </xdr:cNvPr>
        <xdr:cNvSpPr/>
      </xdr:nvSpPr>
      <xdr:spPr>
        <a:xfrm>
          <a:off x="293687" y="2143125"/>
          <a:ext cx="1801813" cy="27781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Year</a:t>
          </a:r>
          <a:r>
            <a:rPr lang="en-US" sz="1100" b="1" baseline="0"/>
            <a:t> wise sales</a:t>
          </a:r>
          <a:endParaRPr lang="en-US" sz="1100" b="1"/>
        </a:p>
      </xdr:txBody>
    </xdr:sp>
    <xdr:clientData/>
  </xdr:twoCellAnchor>
  <xdr:twoCellAnchor>
    <xdr:from>
      <xdr:col>11</xdr:col>
      <xdr:colOff>203200</xdr:colOff>
      <xdr:row>11</xdr:row>
      <xdr:rowOff>63500</xdr:rowOff>
    </xdr:from>
    <xdr:to>
      <xdr:col>21</xdr:col>
      <xdr:colOff>504825</xdr:colOff>
      <xdr:row>25</xdr:row>
      <xdr:rowOff>142474</xdr:rowOff>
    </xdr:to>
    <xdr:grpSp>
      <xdr:nvGrpSpPr>
        <xdr:cNvPr id="35" name="Group 34">
          <a:extLst>
            <a:ext uri="{FF2B5EF4-FFF2-40B4-BE49-F238E27FC236}">
              <a16:creationId xmlns:a16="http://schemas.microsoft.com/office/drawing/2014/main" id="{75C12C01-B0A3-A203-F6B2-617D43679F2B}"/>
            </a:ext>
          </a:extLst>
        </xdr:cNvPr>
        <xdr:cNvGrpSpPr/>
      </xdr:nvGrpSpPr>
      <xdr:grpSpPr>
        <a:xfrm>
          <a:off x="6908800" y="2112433"/>
          <a:ext cx="6397625" cy="2686708"/>
          <a:chOff x="8156575" y="2112433"/>
          <a:chExt cx="5149850" cy="2686708"/>
        </a:xfrm>
      </xdr:grpSpPr>
      <xdr:sp macro="" textlink="">
        <xdr:nvSpPr>
          <xdr:cNvPr id="9" name="Rectangle: Rounded Corners 8">
            <a:extLst>
              <a:ext uri="{FF2B5EF4-FFF2-40B4-BE49-F238E27FC236}">
                <a16:creationId xmlns:a16="http://schemas.microsoft.com/office/drawing/2014/main" id="{4F1AB742-23E4-9CB0-93A0-3725A6542358}"/>
              </a:ext>
            </a:extLst>
          </xdr:cNvPr>
          <xdr:cNvSpPr/>
        </xdr:nvSpPr>
        <xdr:spPr>
          <a:xfrm>
            <a:off x="8156575" y="2112433"/>
            <a:ext cx="5149850" cy="2686708"/>
          </a:xfrm>
          <a:prstGeom prst="roundRect">
            <a:avLst>
              <a:gd name="adj" fmla="val 45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199A3FE5-7123-4464-9FA0-C7BB07CEA883}"/>
              </a:ext>
            </a:extLst>
          </xdr:cNvPr>
          <xdr:cNvGraphicFramePr>
            <a:graphicFrameLocks/>
          </xdr:cNvGraphicFramePr>
        </xdr:nvGraphicFramePr>
        <xdr:xfrm>
          <a:off x="8188179" y="2183305"/>
          <a:ext cx="5031463" cy="259131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1" name="Rectangle: Rounded Corners 10">
            <a:extLst>
              <a:ext uri="{FF2B5EF4-FFF2-40B4-BE49-F238E27FC236}">
                <a16:creationId xmlns:a16="http://schemas.microsoft.com/office/drawing/2014/main" id="{51F987E4-7AE8-0E78-8461-32E5455D22A4}"/>
              </a:ext>
            </a:extLst>
          </xdr:cNvPr>
          <xdr:cNvSpPr/>
        </xdr:nvSpPr>
        <xdr:spPr>
          <a:xfrm>
            <a:off x="8333317" y="2242079"/>
            <a:ext cx="1797051" cy="28522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Region</a:t>
            </a:r>
            <a:r>
              <a:rPr lang="en-US" sz="1100" b="1" baseline="0"/>
              <a:t> wise sales</a:t>
            </a:r>
            <a:endParaRPr lang="en-US" sz="1100" b="1"/>
          </a:p>
        </xdr:txBody>
      </xdr:sp>
    </xdr:grpSp>
    <xdr:clientData/>
  </xdr:twoCellAnchor>
  <xdr:twoCellAnchor editAs="oneCell">
    <xdr:from>
      <xdr:col>22</xdr:col>
      <xdr:colOff>178858</xdr:colOff>
      <xdr:row>0</xdr:row>
      <xdr:rowOff>165100</xdr:rowOff>
    </xdr:from>
    <xdr:to>
      <xdr:col>25</xdr:col>
      <xdr:colOff>174096</xdr:colOff>
      <xdr:row>10</xdr:row>
      <xdr:rowOff>147636</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8FFBD02F-FA56-3AA1-D819-D41EE802CC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90058" y="165100"/>
              <a:ext cx="1824038" cy="1845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203729</xdr:colOff>
      <xdr:row>12</xdr:row>
      <xdr:rowOff>88900</xdr:rowOff>
    </xdr:from>
    <xdr:to>
      <xdr:col>25</xdr:col>
      <xdr:colOff>198967</xdr:colOff>
      <xdr:row>20</xdr:row>
      <xdr:rowOff>93663</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7ED4A1D9-E5B6-C4B1-9FAA-78F816844A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614929" y="2324100"/>
              <a:ext cx="1824038" cy="1494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167217</xdr:colOff>
      <xdr:row>24</xdr:row>
      <xdr:rowOff>151871</xdr:rowOff>
    </xdr:from>
    <xdr:to>
      <xdr:col>25</xdr:col>
      <xdr:colOff>162454</xdr:colOff>
      <xdr:row>34</xdr:row>
      <xdr:rowOff>102659</xdr:rowOff>
    </xdr:to>
    <mc:AlternateContent xmlns:mc="http://schemas.openxmlformats.org/markup-compatibility/2006">
      <mc:Choice xmlns:a14="http://schemas.microsoft.com/office/drawing/2010/main" Requires="a14">
        <xdr:graphicFrame macro="">
          <xdr:nvGraphicFramePr>
            <xdr:cNvPr id="24" name="Years (Order Date)">
              <a:extLst>
                <a:ext uri="{FF2B5EF4-FFF2-40B4-BE49-F238E27FC236}">
                  <a16:creationId xmlns:a16="http://schemas.microsoft.com/office/drawing/2014/main" id="{53046908-B32E-C7A1-308E-10AB2940144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3578417" y="4622271"/>
              <a:ext cx="1824037" cy="1813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176213</xdr:colOff>
      <xdr:row>4</xdr:row>
      <xdr:rowOff>173038</xdr:rowOff>
    </xdr:from>
    <xdr:to>
      <xdr:col>3</xdr:col>
      <xdr:colOff>567267</xdr:colOff>
      <xdr:row>8</xdr:row>
      <xdr:rowOff>117475</xdr:rowOff>
    </xdr:to>
    <xdr:grpSp>
      <xdr:nvGrpSpPr>
        <xdr:cNvPr id="28" name="Group 27">
          <a:extLst>
            <a:ext uri="{FF2B5EF4-FFF2-40B4-BE49-F238E27FC236}">
              <a16:creationId xmlns:a16="http://schemas.microsoft.com/office/drawing/2014/main" id="{C25E642B-D415-3FDD-E5DB-425DCDEF039E}"/>
            </a:ext>
          </a:extLst>
        </xdr:cNvPr>
        <xdr:cNvGrpSpPr/>
      </xdr:nvGrpSpPr>
      <xdr:grpSpPr>
        <a:xfrm>
          <a:off x="176213" y="918105"/>
          <a:ext cx="2219854" cy="689503"/>
          <a:chOff x="176213" y="903288"/>
          <a:chExt cx="1728788" cy="674687"/>
        </a:xfrm>
      </xdr:grpSpPr>
      <xdr:sp macro="" textlink="">
        <xdr:nvSpPr>
          <xdr:cNvPr id="7" name="Rectangle: Rounded Corners 6">
            <a:extLst>
              <a:ext uri="{FF2B5EF4-FFF2-40B4-BE49-F238E27FC236}">
                <a16:creationId xmlns:a16="http://schemas.microsoft.com/office/drawing/2014/main" id="{E2F2264E-4D64-8AD8-311B-C09DA3C31682}"/>
              </a:ext>
            </a:extLst>
          </xdr:cNvPr>
          <xdr:cNvSpPr/>
        </xdr:nvSpPr>
        <xdr:spPr>
          <a:xfrm>
            <a:off x="176213" y="903288"/>
            <a:ext cx="1728788" cy="6746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A3F4E9E7-A6F8-3B57-1C1E-4D05FC3B732F}"/>
              </a:ext>
            </a:extLst>
          </xdr:cNvPr>
          <xdr:cNvSpPr txBox="1"/>
        </xdr:nvSpPr>
        <xdr:spPr>
          <a:xfrm>
            <a:off x="198438" y="944563"/>
            <a:ext cx="16192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Sales</a:t>
            </a:r>
          </a:p>
        </xdr:txBody>
      </xdr:sp>
      <xdr:sp macro="" textlink="Pivot_Tables!N4">
        <xdr:nvSpPr>
          <xdr:cNvPr id="27" name="TextBox 26">
            <a:extLst>
              <a:ext uri="{FF2B5EF4-FFF2-40B4-BE49-F238E27FC236}">
                <a16:creationId xmlns:a16="http://schemas.microsoft.com/office/drawing/2014/main" id="{6E58D583-58C1-4E82-6A24-7389101CDB69}"/>
              </a:ext>
            </a:extLst>
          </xdr:cNvPr>
          <xdr:cNvSpPr txBox="1"/>
        </xdr:nvSpPr>
        <xdr:spPr>
          <a:xfrm>
            <a:off x="192087" y="1231902"/>
            <a:ext cx="1697037" cy="284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9F6EAC-3383-4223-B65F-935F81E3F176}" type="TxLink">
              <a:rPr lang="en-US" sz="1400" b="1" i="0" u="none" strike="noStrike">
                <a:solidFill>
                  <a:schemeClr val="tx2">
                    <a:lumMod val="60000"/>
                    <a:lumOff val="40000"/>
                  </a:schemeClr>
                </a:solidFill>
                <a:latin typeface="Calibri"/>
                <a:ea typeface="Calibri"/>
                <a:cs typeface="Calibri"/>
              </a:rPr>
              <a:pPr algn="ctr"/>
              <a:t>₹ 6,52,78,296.65</a:t>
            </a:fld>
            <a:endParaRPr lang="en-US" sz="1100" b="1">
              <a:solidFill>
                <a:schemeClr val="tx2">
                  <a:lumMod val="60000"/>
                  <a:lumOff val="40000"/>
                </a:schemeClr>
              </a:solidFill>
            </a:endParaRPr>
          </a:p>
        </xdr:txBody>
      </xdr:sp>
    </xdr:grpSp>
    <xdr:clientData/>
  </xdr:twoCellAnchor>
  <xdr:twoCellAnchor>
    <xdr:from>
      <xdr:col>4</xdr:col>
      <xdr:colOff>415395</xdr:colOff>
      <xdr:row>4</xdr:row>
      <xdr:rowOff>177270</xdr:rowOff>
    </xdr:from>
    <xdr:to>
      <xdr:col>8</xdr:col>
      <xdr:colOff>270933</xdr:colOff>
      <xdr:row>8</xdr:row>
      <xdr:rowOff>118004</xdr:rowOff>
    </xdr:to>
    <xdr:grpSp>
      <xdr:nvGrpSpPr>
        <xdr:cNvPr id="29" name="Group 28">
          <a:extLst>
            <a:ext uri="{FF2B5EF4-FFF2-40B4-BE49-F238E27FC236}">
              <a16:creationId xmlns:a16="http://schemas.microsoft.com/office/drawing/2014/main" id="{BD5AEFF8-5F4E-94BA-8B16-E994C6724DF6}"/>
            </a:ext>
          </a:extLst>
        </xdr:cNvPr>
        <xdr:cNvGrpSpPr/>
      </xdr:nvGrpSpPr>
      <xdr:grpSpPr>
        <a:xfrm>
          <a:off x="2853795" y="922337"/>
          <a:ext cx="2293938" cy="685800"/>
          <a:chOff x="176213" y="903288"/>
          <a:chExt cx="1728788" cy="674687"/>
        </a:xfrm>
      </xdr:grpSpPr>
      <xdr:sp macro="" textlink="">
        <xdr:nvSpPr>
          <xdr:cNvPr id="30" name="Rectangle: Rounded Corners 29">
            <a:extLst>
              <a:ext uri="{FF2B5EF4-FFF2-40B4-BE49-F238E27FC236}">
                <a16:creationId xmlns:a16="http://schemas.microsoft.com/office/drawing/2014/main" id="{5FEC137B-74F7-D5F6-B743-2081E608E9EC}"/>
              </a:ext>
            </a:extLst>
          </xdr:cNvPr>
          <xdr:cNvSpPr/>
        </xdr:nvSpPr>
        <xdr:spPr>
          <a:xfrm>
            <a:off x="176213" y="903288"/>
            <a:ext cx="1728788" cy="6746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CEABA4D3-D776-B385-F1E4-F4DEA81976BB}"/>
              </a:ext>
            </a:extLst>
          </xdr:cNvPr>
          <xdr:cNvSpPr txBox="1"/>
        </xdr:nvSpPr>
        <xdr:spPr>
          <a:xfrm>
            <a:off x="198438" y="944563"/>
            <a:ext cx="16192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Profit</a:t>
            </a:r>
          </a:p>
        </xdr:txBody>
      </xdr:sp>
      <xdr:sp macro="" textlink="Pivot_Tables!N7">
        <xdr:nvSpPr>
          <xdr:cNvPr id="32" name="TextBox 31">
            <a:extLst>
              <a:ext uri="{FF2B5EF4-FFF2-40B4-BE49-F238E27FC236}">
                <a16:creationId xmlns:a16="http://schemas.microsoft.com/office/drawing/2014/main" id="{12D62B68-DAE7-4592-8513-DDB8A5AE2762}"/>
              </a:ext>
            </a:extLst>
          </xdr:cNvPr>
          <xdr:cNvSpPr txBox="1"/>
        </xdr:nvSpPr>
        <xdr:spPr>
          <a:xfrm>
            <a:off x="192088" y="1231901"/>
            <a:ext cx="1695450" cy="346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9D028D-C1AB-4218-A2A5-54AEA3EBFFED}" type="TxLink">
              <a:rPr lang="en-US" sz="1400" b="1" i="0" u="none" strike="noStrike">
                <a:solidFill>
                  <a:schemeClr val="tx2">
                    <a:lumMod val="60000"/>
                    <a:lumOff val="40000"/>
                  </a:schemeClr>
                </a:solidFill>
                <a:latin typeface="Calibri"/>
                <a:ea typeface="Calibri"/>
                <a:cs typeface="Calibri"/>
              </a:rPr>
              <a:pPr marL="0" indent="0" algn="ctr"/>
              <a:t>₹ 1,97,84,703.70</a:t>
            </a:fld>
            <a:endParaRPr lang="en-US" sz="1400" b="1" i="0" u="none" strike="noStrike">
              <a:solidFill>
                <a:schemeClr val="tx2">
                  <a:lumMod val="60000"/>
                  <a:lumOff val="40000"/>
                </a:schemeClr>
              </a:solidFill>
              <a:latin typeface="Calibri"/>
              <a:ea typeface="Calibri"/>
              <a:cs typeface="Calibri"/>
            </a:endParaRPr>
          </a:p>
        </xdr:txBody>
      </xdr:sp>
    </xdr:grpSp>
    <xdr:clientData/>
  </xdr:twoCellAnchor>
  <xdr:twoCellAnchor>
    <xdr:from>
      <xdr:col>9</xdr:col>
      <xdr:colOff>109008</xdr:colOff>
      <xdr:row>5</xdr:row>
      <xdr:rowOff>10056</xdr:rowOff>
    </xdr:from>
    <xdr:to>
      <xdr:col>12</xdr:col>
      <xdr:colOff>533400</xdr:colOff>
      <xdr:row>8</xdr:row>
      <xdr:rowOff>137056</xdr:rowOff>
    </xdr:to>
    <xdr:grpSp>
      <xdr:nvGrpSpPr>
        <xdr:cNvPr id="41" name="Group 40">
          <a:extLst>
            <a:ext uri="{FF2B5EF4-FFF2-40B4-BE49-F238E27FC236}">
              <a16:creationId xmlns:a16="http://schemas.microsoft.com/office/drawing/2014/main" id="{4E66A96A-A2CF-781F-94BA-DA1F7B5F2B13}"/>
            </a:ext>
          </a:extLst>
        </xdr:cNvPr>
        <xdr:cNvGrpSpPr/>
      </xdr:nvGrpSpPr>
      <xdr:grpSpPr>
        <a:xfrm>
          <a:off x="5595408" y="941389"/>
          <a:ext cx="2253192" cy="685800"/>
          <a:chOff x="176213" y="903288"/>
          <a:chExt cx="1728788" cy="674687"/>
        </a:xfrm>
      </xdr:grpSpPr>
      <xdr:sp macro="" textlink="">
        <xdr:nvSpPr>
          <xdr:cNvPr id="42" name="Rectangle: Rounded Corners 41">
            <a:extLst>
              <a:ext uri="{FF2B5EF4-FFF2-40B4-BE49-F238E27FC236}">
                <a16:creationId xmlns:a16="http://schemas.microsoft.com/office/drawing/2014/main" id="{7088A785-FFB7-F3FE-D460-F7E1B0620A7D}"/>
              </a:ext>
            </a:extLst>
          </xdr:cNvPr>
          <xdr:cNvSpPr/>
        </xdr:nvSpPr>
        <xdr:spPr>
          <a:xfrm>
            <a:off x="176213" y="903288"/>
            <a:ext cx="1728788" cy="6746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4B6F7ADD-3DC3-98A6-867B-D82546F25891}"/>
              </a:ext>
            </a:extLst>
          </xdr:cNvPr>
          <xdr:cNvSpPr txBox="1"/>
        </xdr:nvSpPr>
        <xdr:spPr>
          <a:xfrm>
            <a:off x="230920" y="936234"/>
            <a:ext cx="16192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Profit</a:t>
            </a:r>
            <a:r>
              <a:rPr lang="en-US" sz="1100" b="1" baseline="0"/>
              <a:t> Margin</a:t>
            </a:r>
            <a:endParaRPr lang="en-US" sz="1100" b="1"/>
          </a:p>
        </xdr:txBody>
      </xdr:sp>
      <xdr:sp macro="" textlink="Pivot_Tables!N10">
        <xdr:nvSpPr>
          <xdr:cNvPr id="44" name="TextBox 43">
            <a:extLst>
              <a:ext uri="{FF2B5EF4-FFF2-40B4-BE49-F238E27FC236}">
                <a16:creationId xmlns:a16="http://schemas.microsoft.com/office/drawing/2014/main" id="{3A83348A-C751-89C3-B8A0-BB2CFD62B9AE}"/>
              </a:ext>
            </a:extLst>
          </xdr:cNvPr>
          <xdr:cNvSpPr txBox="1"/>
        </xdr:nvSpPr>
        <xdr:spPr>
          <a:xfrm>
            <a:off x="192087" y="1231901"/>
            <a:ext cx="1693863" cy="30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FF9096-E69A-46BF-B130-93A9752C1E79}" type="TxLink">
              <a:rPr lang="en-US" sz="1400" b="1" i="0" u="none" strike="noStrike">
                <a:solidFill>
                  <a:schemeClr val="tx2">
                    <a:lumMod val="60000"/>
                    <a:lumOff val="40000"/>
                  </a:schemeClr>
                </a:solidFill>
                <a:latin typeface="Calibri"/>
                <a:ea typeface="Calibri"/>
                <a:cs typeface="Calibri"/>
              </a:rPr>
              <a:pPr marL="0" indent="0" algn="ctr"/>
              <a:t>30%</a:t>
            </a:fld>
            <a:endParaRPr lang="en-US" sz="1400" b="1" i="0" u="none" strike="noStrike">
              <a:solidFill>
                <a:schemeClr val="tx2">
                  <a:lumMod val="60000"/>
                  <a:lumOff val="40000"/>
                </a:schemeClr>
              </a:solidFill>
              <a:latin typeface="Calibri"/>
              <a:ea typeface="Calibri"/>
              <a:cs typeface="Calibri"/>
            </a:endParaRPr>
          </a:p>
        </xdr:txBody>
      </xdr:sp>
    </xdr:grpSp>
    <xdr:clientData/>
  </xdr:twoCellAnchor>
  <xdr:twoCellAnchor>
    <xdr:from>
      <xdr:col>13</xdr:col>
      <xdr:colOff>519111</xdr:colOff>
      <xdr:row>5</xdr:row>
      <xdr:rowOff>20110</xdr:rowOff>
    </xdr:from>
    <xdr:to>
      <xdr:col>17</xdr:col>
      <xdr:colOff>220132</xdr:colOff>
      <xdr:row>8</xdr:row>
      <xdr:rowOff>147110</xdr:rowOff>
    </xdr:to>
    <xdr:grpSp>
      <xdr:nvGrpSpPr>
        <xdr:cNvPr id="45" name="Group 44">
          <a:extLst>
            <a:ext uri="{FF2B5EF4-FFF2-40B4-BE49-F238E27FC236}">
              <a16:creationId xmlns:a16="http://schemas.microsoft.com/office/drawing/2014/main" id="{51EFEECB-2D46-868C-2B48-45C8C566277F}"/>
            </a:ext>
          </a:extLst>
        </xdr:cNvPr>
        <xdr:cNvGrpSpPr/>
      </xdr:nvGrpSpPr>
      <xdr:grpSpPr>
        <a:xfrm>
          <a:off x="8443911" y="951443"/>
          <a:ext cx="2139421" cy="685800"/>
          <a:chOff x="176213" y="903288"/>
          <a:chExt cx="1728788" cy="674687"/>
        </a:xfrm>
      </xdr:grpSpPr>
      <xdr:sp macro="" textlink="">
        <xdr:nvSpPr>
          <xdr:cNvPr id="46" name="Rectangle: Rounded Corners 45">
            <a:extLst>
              <a:ext uri="{FF2B5EF4-FFF2-40B4-BE49-F238E27FC236}">
                <a16:creationId xmlns:a16="http://schemas.microsoft.com/office/drawing/2014/main" id="{B451A5A5-FA21-6EC2-92F9-09E3DD254757}"/>
              </a:ext>
            </a:extLst>
          </xdr:cNvPr>
          <xdr:cNvSpPr/>
        </xdr:nvSpPr>
        <xdr:spPr>
          <a:xfrm>
            <a:off x="176213" y="903288"/>
            <a:ext cx="1728788" cy="6746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8C6B1B7B-4A28-B977-91E8-9490F1960CDD}"/>
              </a:ext>
            </a:extLst>
          </xdr:cNvPr>
          <xdr:cNvSpPr txBox="1"/>
        </xdr:nvSpPr>
        <xdr:spPr>
          <a:xfrm>
            <a:off x="198438" y="944563"/>
            <a:ext cx="16192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Orders</a:t>
            </a:r>
          </a:p>
        </xdr:txBody>
      </xdr:sp>
      <xdr:sp macro="" textlink="Pivot_Tables!N13">
        <xdr:nvSpPr>
          <xdr:cNvPr id="48" name="TextBox 47">
            <a:extLst>
              <a:ext uri="{FF2B5EF4-FFF2-40B4-BE49-F238E27FC236}">
                <a16:creationId xmlns:a16="http://schemas.microsoft.com/office/drawing/2014/main" id="{535B86A4-D9B3-C8F3-2FF0-F0A50070B110}"/>
              </a:ext>
            </a:extLst>
          </xdr:cNvPr>
          <xdr:cNvSpPr txBox="1"/>
        </xdr:nvSpPr>
        <xdr:spPr>
          <a:xfrm>
            <a:off x="192087" y="1231901"/>
            <a:ext cx="1692275" cy="287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87289D-06F5-4F63-B048-C04FD38C26F0}" type="TxLink">
              <a:rPr lang="en-US" sz="1400" b="1" i="0" u="none" strike="noStrike">
                <a:solidFill>
                  <a:schemeClr val="tx2">
                    <a:lumMod val="60000"/>
                    <a:lumOff val="40000"/>
                  </a:schemeClr>
                </a:solidFill>
                <a:latin typeface="Calibri"/>
                <a:ea typeface="Calibri"/>
                <a:cs typeface="Calibri"/>
              </a:rPr>
              <a:pPr marL="0" indent="0" algn="ctr"/>
              <a:t>5000</a:t>
            </a:fld>
            <a:endParaRPr lang="en-US" sz="1400" b="1" i="0" u="none" strike="noStrike">
              <a:solidFill>
                <a:schemeClr val="tx2">
                  <a:lumMod val="60000"/>
                  <a:lumOff val="40000"/>
                </a:schemeClr>
              </a:solidFill>
              <a:latin typeface="Calibri"/>
              <a:ea typeface="Calibri"/>
              <a:cs typeface="Calibri"/>
            </a:endParaRPr>
          </a:p>
        </xdr:txBody>
      </xdr:sp>
    </xdr:grpSp>
    <xdr:clientData/>
  </xdr:twoCellAnchor>
  <xdr:twoCellAnchor>
    <xdr:from>
      <xdr:col>18</xdr:col>
      <xdr:colOff>149225</xdr:colOff>
      <xdr:row>5</xdr:row>
      <xdr:rowOff>18523</xdr:rowOff>
    </xdr:from>
    <xdr:to>
      <xdr:col>21</xdr:col>
      <xdr:colOff>440267</xdr:colOff>
      <xdr:row>8</xdr:row>
      <xdr:rowOff>149226</xdr:rowOff>
    </xdr:to>
    <xdr:grpSp>
      <xdr:nvGrpSpPr>
        <xdr:cNvPr id="49" name="Group 48">
          <a:extLst>
            <a:ext uri="{FF2B5EF4-FFF2-40B4-BE49-F238E27FC236}">
              <a16:creationId xmlns:a16="http://schemas.microsoft.com/office/drawing/2014/main" id="{83946012-50F0-DF31-1F61-9CBFEA785B5C}"/>
            </a:ext>
          </a:extLst>
        </xdr:cNvPr>
        <xdr:cNvGrpSpPr/>
      </xdr:nvGrpSpPr>
      <xdr:grpSpPr>
        <a:xfrm>
          <a:off x="11122025" y="949856"/>
          <a:ext cx="2119842" cy="689503"/>
          <a:chOff x="176213" y="903288"/>
          <a:chExt cx="1728788" cy="674687"/>
        </a:xfrm>
      </xdr:grpSpPr>
      <xdr:sp macro="" textlink="">
        <xdr:nvSpPr>
          <xdr:cNvPr id="50" name="Rectangle: Rounded Corners 49">
            <a:extLst>
              <a:ext uri="{FF2B5EF4-FFF2-40B4-BE49-F238E27FC236}">
                <a16:creationId xmlns:a16="http://schemas.microsoft.com/office/drawing/2014/main" id="{4A70E30E-DC09-850F-FF30-A800D39DA1C0}"/>
              </a:ext>
            </a:extLst>
          </xdr:cNvPr>
          <xdr:cNvSpPr/>
        </xdr:nvSpPr>
        <xdr:spPr>
          <a:xfrm>
            <a:off x="176213" y="903288"/>
            <a:ext cx="1728788" cy="6746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C64E5188-B2BC-98FA-E9DC-D5C90CD14F4E}"/>
              </a:ext>
            </a:extLst>
          </xdr:cNvPr>
          <xdr:cNvSpPr txBox="1"/>
        </xdr:nvSpPr>
        <xdr:spPr>
          <a:xfrm>
            <a:off x="198438" y="944563"/>
            <a:ext cx="16192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Order Value</a:t>
            </a:r>
            <a:endParaRPr lang="en-US" sz="1100" b="1"/>
          </a:p>
        </xdr:txBody>
      </xdr:sp>
      <xdr:sp macro="" textlink="Pivot_Tables!N16">
        <xdr:nvSpPr>
          <xdr:cNvPr id="52" name="TextBox 51">
            <a:extLst>
              <a:ext uri="{FF2B5EF4-FFF2-40B4-BE49-F238E27FC236}">
                <a16:creationId xmlns:a16="http://schemas.microsoft.com/office/drawing/2014/main" id="{EE2D4844-80E4-68E3-D290-DAC497FFF971}"/>
              </a:ext>
            </a:extLst>
          </xdr:cNvPr>
          <xdr:cNvSpPr txBox="1"/>
        </xdr:nvSpPr>
        <xdr:spPr>
          <a:xfrm>
            <a:off x="192087" y="1231902"/>
            <a:ext cx="1706563" cy="293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9E3CAF-878E-461B-8784-E0CC2BAB93FB}" type="TxLink">
              <a:rPr lang="en-US" sz="1400" b="1" i="0" u="none" strike="noStrike">
                <a:solidFill>
                  <a:schemeClr val="tx2">
                    <a:lumMod val="60000"/>
                    <a:lumOff val="40000"/>
                  </a:schemeClr>
                </a:solidFill>
                <a:latin typeface="Calibri"/>
                <a:ea typeface="Calibri"/>
                <a:cs typeface="Calibri"/>
              </a:rPr>
              <a:pPr marL="0" indent="0" algn="ctr"/>
              <a:t>₹ 13,055.66</a:t>
            </a:fld>
            <a:endParaRPr lang="en-US" sz="1400" b="1" i="0" u="none" strike="noStrike">
              <a:solidFill>
                <a:schemeClr val="tx2">
                  <a:lumMod val="60000"/>
                  <a:lumOff val="40000"/>
                </a:schemeClr>
              </a:solidFill>
              <a:latin typeface="Calibri"/>
              <a:ea typeface="Calibri"/>
              <a:cs typeface="Calibri"/>
            </a:endParaRPr>
          </a:p>
        </xdr:txBody>
      </xdr:sp>
    </xdr:grpSp>
    <xdr:clientData/>
  </xdr:twoCellAnchor>
  <xdr:twoCellAnchor>
    <xdr:from>
      <xdr:col>0</xdr:col>
      <xdr:colOff>209514</xdr:colOff>
      <xdr:row>26</xdr:row>
      <xdr:rowOff>110067</xdr:rowOff>
    </xdr:from>
    <xdr:to>
      <xdr:col>11</xdr:col>
      <xdr:colOff>8467</xdr:colOff>
      <xdr:row>41</xdr:row>
      <xdr:rowOff>40636</xdr:rowOff>
    </xdr:to>
    <xdr:grpSp>
      <xdr:nvGrpSpPr>
        <xdr:cNvPr id="34" name="Group 33">
          <a:extLst>
            <a:ext uri="{FF2B5EF4-FFF2-40B4-BE49-F238E27FC236}">
              <a16:creationId xmlns:a16="http://schemas.microsoft.com/office/drawing/2014/main" id="{09ABD065-64ED-1AB5-FED9-541FACAC69D1}"/>
            </a:ext>
          </a:extLst>
        </xdr:cNvPr>
        <xdr:cNvGrpSpPr/>
      </xdr:nvGrpSpPr>
      <xdr:grpSpPr>
        <a:xfrm>
          <a:off x="209514" y="4953000"/>
          <a:ext cx="6504553" cy="2724569"/>
          <a:chOff x="209514" y="4987158"/>
          <a:chExt cx="5153353" cy="2690411"/>
        </a:xfrm>
      </xdr:grpSpPr>
      <xdr:sp macro="" textlink="">
        <xdr:nvSpPr>
          <xdr:cNvPr id="16" name="Rectangle: Rounded Corners 15">
            <a:extLst>
              <a:ext uri="{FF2B5EF4-FFF2-40B4-BE49-F238E27FC236}">
                <a16:creationId xmlns:a16="http://schemas.microsoft.com/office/drawing/2014/main" id="{3CEA0C65-DF24-A361-CA15-2E332073A762}"/>
              </a:ext>
            </a:extLst>
          </xdr:cNvPr>
          <xdr:cNvSpPr/>
        </xdr:nvSpPr>
        <xdr:spPr>
          <a:xfrm>
            <a:off x="209514" y="4987158"/>
            <a:ext cx="5153353" cy="2690411"/>
          </a:xfrm>
          <a:prstGeom prst="roundRect">
            <a:avLst>
              <a:gd name="adj" fmla="val 45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5B93D914-28CE-4B7A-8366-D2C520C882E5}"/>
              </a:ext>
            </a:extLst>
          </xdr:cNvPr>
          <xdr:cNvGraphicFramePr>
            <a:graphicFrameLocks/>
          </xdr:cNvGraphicFramePr>
        </xdr:nvGraphicFramePr>
        <xdr:xfrm>
          <a:off x="255550" y="5050056"/>
          <a:ext cx="5024474" cy="261227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 name="Rectangle: Rounded Corners 12">
            <a:extLst>
              <a:ext uri="{FF2B5EF4-FFF2-40B4-BE49-F238E27FC236}">
                <a16:creationId xmlns:a16="http://schemas.microsoft.com/office/drawing/2014/main" id="{71BA2704-F8FA-5FA4-2DD6-3C19C136FF22}"/>
              </a:ext>
            </a:extLst>
          </xdr:cNvPr>
          <xdr:cNvSpPr/>
        </xdr:nvSpPr>
        <xdr:spPr>
          <a:xfrm>
            <a:off x="287337" y="5070475"/>
            <a:ext cx="1797050" cy="28151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Category</a:t>
            </a:r>
            <a:r>
              <a:rPr lang="en-US" sz="1100" b="1" baseline="0"/>
              <a:t> wise chart</a:t>
            </a:r>
            <a:endParaRPr lang="en-US" sz="1100" b="1"/>
          </a:p>
        </xdr:txBody>
      </xdr:sp>
    </xdr:grpSp>
    <xdr:clientData/>
  </xdr:twoCellAnchor>
  <xdr:twoCellAnchor>
    <xdr:from>
      <xdr:col>11</xdr:col>
      <xdr:colOff>194733</xdr:colOff>
      <xdr:row>26</xdr:row>
      <xdr:rowOff>112712</xdr:rowOff>
    </xdr:from>
    <xdr:to>
      <xdr:col>21</xdr:col>
      <xdr:colOff>482600</xdr:colOff>
      <xdr:row>41</xdr:row>
      <xdr:rowOff>9123</xdr:rowOff>
    </xdr:to>
    <xdr:grpSp>
      <xdr:nvGrpSpPr>
        <xdr:cNvPr id="33" name="Group 32">
          <a:extLst>
            <a:ext uri="{FF2B5EF4-FFF2-40B4-BE49-F238E27FC236}">
              <a16:creationId xmlns:a16="http://schemas.microsoft.com/office/drawing/2014/main" id="{D36D0336-8AD6-B159-5B5A-FB3F9728DAF2}"/>
            </a:ext>
          </a:extLst>
        </xdr:cNvPr>
        <xdr:cNvGrpSpPr/>
      </xdr:nvGrpSpPr>
      <xdr:grpSpPr>
        <a:xfrm>
          <a:off x="6900333" y="4955645"/>
          <a:ext cx="6383867" cy="2690411"/>
          <a:chOff x="5533495" y="4997979"/>
          <a:chExt cx="5151438" cy="2690411"/>
        </a:xfrm>
      </xdr:grpSpPr>
      <xdr:sp macro="" textlink="">
        <xdr:nvSpPr>
          <xdr:cNvPr id="22" name="Rectangle: Rounded Corners 21">
            <a:extLst>
              <a:ext uri="{FF2B5EF4-FFF2-40B4-BE49-F238E27FC236}">
                <a16:creationId xmlns:a16="http://schemas.microsoft.com/office/drawing/2014/main" id="{8F1EF04B-7A1E-325D-5F66-18B3EC37D41C}"/>
              </a:ext>
            </a:extLst>
          </xdr:cNvPr>
          <xdr:cNvSpPr/>
        </xdr:nvSpPr>
        <xdr:spPr>
          <a:xfrm>
            <a:off x="5533495" y="4997979"/>
            <a:ext cx="5151438" cy="2690411"/>
          </a:xfrm>
          <a:prstGeom prst="roundRect">
            <a:avLst>
              <a:gd name="adj" fmla="val 45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3031FF9C-097B-4EB4-9CCB-91BB3A0B9A97}"/>
              </a:ext>
            </a:extLst>
          </xdr:cNvPr>
          <xdr:cNvGraphicFramePr>
            <a:graphicFrameLocks/>
          </xdr:cNvGraphicFramePr>
        </xdr:nvGraphicFramePr>
        <xdr:xfrm>
          <a:off x="5668962" y="5390092"/>
          <a:ext cx="4979988" cy="221932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13</xdr:col>
      <xdr:colOff>351366</xdr:colOff>
      <xdr:row>26</xdr:row>
      <xdr:rowOff>178859</xdr:rowOff>
    </xdr:from>
    <xdr:to>
      <xdr:col>16</xdr:col>
      <xdr:colOff>319617</xdr:colOff>
      <xdr:row>28</xdr:row>
      <xdr:rowOff>87842</xdr:rowOff>
    </xdr:to>
    <xdr:sp macro="" textlink="">
      <xdr:nvSpPr>
        <xdr:cNvPr id="26" name="Rectangle: Rounded Corners 25">
          <a:extLst>
            <a:ext uri="{FF2B5EF4-FFF2-40B4-BE49-F238E27FC236}">
              <a16:creationId xmlns:a16="http://schemas.microsoft.com/office/drawing/2014/main" id="{0FA2449E-A6CE-CBA7-0656-71D2C8419CC5}"/>
            </a:ext>
          </a:extLst>
        </xdr:cNvPr>
        <xdr:cNvSpPr/>
      </xdr:nvSpPr>
      <xdr:spPr>
        <a:xfrm>
          <a:off x="8276166" y="5021792"/>
          <a:ext cx="1797051" cy="28151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Top</a:t>
          </a:r>
          <a:r>
            <a:rPr lang="en-US" sz="1100" b="1" baseline="0"/>
            <a:t> 10 Product Sale</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Saini" refreshedDate="46320.023458333337" createdVersion="8" refreshedVersion="8" minRefreshableVersion="3" recordCount="5000" xr:uid="{24729A8F-F34A-4284-A2A0-EA24EBF9FA8A}">
  <cacheSource type="worksheet">
    <worksheetSource name="Table1"/>
  </cacheSource>
  <cacheFields count="18">
    <cacheField name="Order ID" numFmtId="0">
      <sharedItems/>
    </cacheField>
    <cacheField name="Order Date" numFmtId="164">
      <sharedItems containsSemiMixedTypes="0" containsNonDate="0" containsDate="1" containsString="0" minDate="2025-01-01T00:00:00" maxDate="2027-01-01T00:00:00" count="7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7"/>
    </cacheField>
    <cacheField name="Region" numFmtId="0">
      <sharedItems count="4">
        <s v="West"/>
        <s v="East"/>
        <s v="North"/>
        <s v="South"/>
      </sharedItems>
    </cacheField>
    <cacheField name="State" numFmtId="0">
      <sharedItems/>
    </cacheField>
    <cacheField name="Category" numFmtId="0">
      <sharedItems count="4">
        <s v="Groceries"/>
        <s v="Clothing"/>
        <s v="Electronics"/>
        <s v="Furniture"/>
      </sharedItems>
    </cacheField>
    <cacheField name="Product" numFmtId="0">
      <sharedItems count="16">
        <s v="Cooking Oil 5L"/>
        <s v="T-Shirt"/>
        <s v="Power Bank"/>
        <s v="Tea Pack"/>
        <s v="Smart Watch"/>
        <s v="Rice 10kg"/>
        <s v="Smartphone"/>
        <s v="Sneakers"/>
        <s v="Jeans"/>
        <s v="Snack Box"/>
        <s v="Study Desk"/>
        <s v="Headphones"/>
        <s v="Bed Frame"/>
        <s v="Office Chair"/>
        <s v="Bookshelf"/>
        <s v="Jacket"/>
      </sharedItems>
    </cacheField>
    <cacheField name="Salesperson" numFmtId="0">
      <sharedItems/>
    </cacheField>
    <cacheField name="Segment" numFmtId="0">
      <sharedItems/>
    </cacheField>
    <cacheField name="Quantity" numFmtId="0">
      <sharedItems containsSemiMixedTypes="0" containsString="0" containsNumber="1" containsInteger="1" minValue="1" maxValue="8"/>
    </cacheField>
    <cacheField name="Unit Price" numFmtId="3">
      <sharedItems containsSemiMixedTypes="0" containsString="0" containsNumber="1" containsInteger="1" minValue="333" maxValue="15745"/>
    </cacheField>
    <cacheField name="Unit Cost" numFmtId="4">
      <sharedItems containsSemiMixedTypes="0" containsString="0" containsNumber="1" minValue="255.4" maxValue="12324.59"/>
    </cacheField>
    <cacheField name="Discount %" numFmtId="9">
      <sharedItems containsSemiMixedTypes="0" containsString="0" containsNumber="1" minValue="0" maxValue="0.15"/>
    </cacheField>
    <cacheField name="Sales" numFmtId="3">
      <sharedItems containsSemiMixedTypes="0" containsString="0" containsNumber="1" minValue="285.59999999999997" maxValue="125056"/>
    </cacheField>
    <cacheField name="Cost" numFmtId="3">
      <sharedItems containsSemiMixedTypes="0" containsString="0" containsNumber="1" minValue="258.10000000000002" maxValue="97427.68"/>
    </cacheField>
    <cacheField name="Profit" numFmtId="3">
      <sharedItems containsSemiMixedTypes="0" containsString="0" containsNumber="1" minValue="4.8000000000000114" maxValue="39254.800000000003"/>
    </cacheField>
    <cacheField name="Profit Margin" numFmtId="165">
      <sharedItems containsSemiMixedTypes="0" containsString="0" containsNumber="1" minValue="1.2283150548354948E-2" maxValue="0.53972076788830714"/>
    </cacheField>
    <cacheField name="Months (Order Date)" numFmtId="0" databaseField="0">
      <fieldGroup base="1">
        <rangePr groupBy="months" startDate="2025-01-01T00:00:00" endDate="2027-01-01T00:00:00"/>
        <groupItems count="14">
          <s v="&lt;01-01-2025"/>
          <s v="Jan"/>
          <s v="Feb"/>
          <s v="Mar"/>
          <s v="Apr"/>
          <s v="May"/>
          <s v="Jun"/>
          <s v="Jul"/>
          <s v="Aug"/>
          <s v="Sep"/>
          <s v="Oct"/>
          <s v="Nov"/>
          <s v="Dec"/>
          <s v="&gt;01-01-2027"/>
        </groupItems>
      </fieldGroup>
    </cacheField>
    <cacheField name="Years (Order Date)" numFmtId="0" databaseField="0">
      <fieldGroup base="1">
        <rangePr groupBy="years" startDate="2025-01-01T00:00:00" endDate="2027-01-01T00:00:00"/>
        <groupItems count="5">
          <s v="&lt;01-01-2025"/>
          <s v="2025"/>
          <s v="2026"/>
          <s v="2027"/>
          <s v="&gt;01-01-2027"/>
        </groupItems>
      </fieldGroup>
    </cacheField>
  </cacheFields>
  <extLst>
    <ext xmlns:x14="http://schemas.microsoft.com/office/spreadsheetml/2009/9/main" uri="{725AE2AE-9491-48be-B2B4-4EB974FC3084}">
      <x14:pivotCacheDefinition pivotCacheId="42209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x v="0"/>
    <x v="0"/>
    <s v="Rajasthan"/>
    <x v="0"/>
    <x v="0"/>
    <s v="Sneha Kulkarni"/>
    <s v="Consumer"/>
    <n v="4"/>
    <n v="862"/>
    <n v="689.02"/>
    <n v="0"/>
    <n v="3448"/>
    <n v="2756.08"/>
    <n v="691.92000000000007"/>
    <n v="0.2006728538283063"/>
  </r>
  <r>
    <s v="ORD-00002"/>
    <x v="0"/>
    <x v="0"/>
    <s v="Goa"/>
    <x v="1"/>
    <x v="1"/>
    <s v="Rohan Patel"/>
    <s v="Corporate"/>
    <n v="8"/>
    <n v="575"/>
    <n v="284.93"/>
    <n v="0.1"/>
    <n v="4140"/>
    <n v="2279.44"/>
    <n v="1860.56"/>
    <n v="0.44941062801932363"/>
  </r>
  <r>
    <s v="ORD-00003"/>
    <x v="0"/>
    <x v="1"/>
    <s v="Assam"/>
    <x v="2"/>
    <x v="2"/>
    <s v="Subhro Das"/>
    <s v="Small Business"/>
    <n v="1"/>
    <n v="1229"/>
    <n v="874.34"/>
    <n v="0.05"/>
    <n v="1167.55"/>
    <n v="874.34"/>
    <n v="293.20999999999992"/>
    <n v="0.2511327138024067"/>
  </r>
  <r>
    <s v="ORD-00004"/>
    <x v="0"/>
    <x v="2"/>
    <s v="Uttar Pradesh"/>
    <x v="0"/>
    <x v="3"/>
    <s v="Neha Verma"/>
    <s v="Corporate"/>
    <n v="1"/>
    <n v="364"/>
    <n v="293.02"/>
    <n v="0.15"/>
    <n v="309.39999999999998"/>
    <n v="293.02"/>
    <n v="16.379999999999995"/>
    <n v="5.2941176470588228E-2"/>
  </r>
  <r>
    <s v="ORD-00005"/>
    <x v="1"/>
    <x v="3"/>
    <s v="Kerala"/>
    <x v="0"/>
    <x v="3"/>
    <s v="Divya Nair"/>
    <s v="Consumer"/>
    <n v="2"/>
    <n v="352"/>
    <n v="284.97000000000003"/>
    <n v="0.05"/>
    <n v="668.8"/>
    <n v="569.94000000000005"/>
    <n v="98.8599999999999"/>
    <n v="0.14781698564593287"/>
  </r>
  <r>
    <s v="ORD-00006"/>
    <x v="1"/>
    <x v="3"/>
    <s v="Kerala"/>
    <x v="2"/>
    <x v="4"/>
    <s v="Karthik Rao"/>
    <s v="Consumer"/>
    <n v="3"/>
    <n v="3615"/>
    <n v="2845.56"/>
    <n v="0"/>
    <n v="10845"/>
    <n v="8536.68"/>
    <n v="2308.3199999999997"/>
    <n v="0.21284647302904561"/>
  </r>
  <r>
    <s v="ORD-00007"/>
    <x v="1"/>
    <x v="0"/>
    <s v="Maharashtra"/>
    <x v="2"/>
    <x v="2"/>
    <s v="Sneha Kulkarni"/>
    <s v="Consumer"/>
    <n v="8"/>
    <n v="1153"/>
    <n v="874.97"/>
    <n v="0"/>
    <n v="9224"/>
    <n v="6999.76"/>
    <n v="2224.2399999999998"/>
    <n v="0.2411361665221162"/>
  </r>
  <r>
    <s v="ORD-00008"/>
    <x v="1"/>
    <x v="3"/>
    <s v="Karnataka"/>
    <x v="0"/>
    <x v="5"/>
    <s v="Divya Nair"/>
    <s v="Corporate"/>
    <n v="3"/>
    <n v="769"/>
    <n v="587.29999999999995"/>
    <n v="0.15"/>
    <n v="1960.95"/>
    <n v="1761.8999999999999"/>
    <n v="199.05000000000018"/>
    <n v="0.1015069226650349"/>
  </r>
  <r>
    <s v="ORD-00009"/>
    <x v="1"/>
    <x v="0"/>
    <s v="Goa"/>
    <x v="2"/>
    <x v="6"/>
    <s v="Rohan Patel"/>
    <s v="Small Business"/>
    <n v="3"/>
    <n v="15080"/>
    <n v="11228.94"/>
    <n v="0.1"/>
    <n v="40716"/>
    <n v="33686.82"/>
    <n v="7029.18"/>
    <n v="0.17263925729442972"/>
  </r>
  <r>
    <s v="ORD-00010"/>
    <x v="1"/>
    <x v="3"/>
    <s v="Tamil Nadu"/>
    <x v="2"/>
    <x v="4"/>
    <s v="Divya Nair"/>
    <s v="Corporate"/>
    <n v="6"/>
    <n v="3501"/>
    <n v="2593.4499999999998"/>
    <n v="0.1"/>
    <n v="18905.400000000001"/>
    <n v="15560.699999999999"/>
    <n v="3344.7000000000025"/>
    <n v="0.17691770605223917"/>
  </r>
  <r>
    <s v="ORD-00011"/>
    <x v="1"/>
    <x v="1"/>
    <s v="Bihar"/>
    <x v="1"/>
    <x v="1"/>
    <s v="Priya Sen"/>
    <s v="Small Business"/>
    <n v="4"/>
    <n v="578"/>
    <n v="293.74"/>
    <n v="0.15"/>
    <n v="1965.2"/>
    <n v="1174.96"/>
    <n v="790.24"/>
    <n v="0.40211683289232647"/>
  </r>
  <r>
    <s v="ORD-00012"/>
    <x v="2"/>
    <x v="3"/>
    <s v="Tamil Nadu"/>
    <x v="2"/>
    <x v="4"/>
    <s v="Divya Nair"/>
    <s v="Small Business"/>
    <n v="2"/>
    <n v="3565"/>
    <n v="2793.87"/>
    <n v="0"/>
    <n v="7130"/>
    <n v="5587.74"/>
    <n v="1542.2600000000002"/>
    <n v="0.21630575035063115"/>
  </r>
  <r>
    <s v="ORD-00013"/>
    <x v="2"/>
    <x v="1"/>
    <s v="Bihar"/>
    <x v="1"/>
    <x v="7"/>
    <s v="Priya Sen"/>
    <s v="Consumer"/>
    <n v="2"/>
    <n v="2238"/>
    <n v="1189.52"/>
    <n v="0.1"/>
    <n v="4028.4"/>
    <n v="2379.04"/>
    <n v="1649.3600000000001"/>
    <n v="0.40943302551881644"/>
  </r>
  <r>
    <s v="ORD-00014"/>
    <x v="2"/>
    <x v="2"/>
    <s v="Haryana"/>
    <x v="1"/>
    <x v="8"/>
    <s v="Neha Verma"/>
    <s v="Consumer"/>
    <n v="1"/>
    <n v="1526"/>
    <n v="726.36"/>
    <n v="0"/>
    <n v="1526"/>
    <n v="726.36"/>
    <n v="799.64"/>
    <n v="0.52401048492791613"/>
  </r>
  <r>
    <s v="ORD-00015"/>
    <x v="2"/>
    <x v="1"/>
    <s v="Odisha"/>
    <x v="2"/>
    <x v="6"/>
    <s v="Priya Sen"/>
    <s v="Consumer"/>
    <n v="5"/>
    <n v="14788"/>
    <n v="11034.92"/>
    <n v="0.1"/>
    <n v="66546"/>
    <n v="55174.6"/>
    <n v="11371.400000000001"/>
    <n v="0.170880293330929"/>
  </r>
  <r>
    <s v="ORD-00016"/>
    <x v="2"/>
    <x v="2"/>
    <s v="Haryana"/>
    <x v="0"/>
    <x v="9"/>
    <s v="Amit Sharma"/>
    <s v="Consumer"/>
    <n v="5"/>
    <n v="446"/>
    <n v="367.08"/>
    <n v="0.15"/>
    <n v="1895.5"/>
    <n v="1835.3999999999999"/>
    <n v="60.100000000000136"/>
    <n v="3.1706673700870554E-2"/>
  </r>
  <r>
    <s v="ORD-00017"/>
    <x v="2"/>
    <x v="3"/>
    <s v="Kerala"/>
    <x v="1"/>
    <x v="7"/>
    <s v="Karthik Rao"/>
    <s v="Small Business"/>
    <n v="4"/>
    <n v="2273"/>
    <n v="1211.32"/>
    <n v="0.15"/>
    <n v="7728.2"/>
    <n v="4845.28"/>
    <n v="2882.92"/>
    <n v="0.37303900002587925"/>
  </r>
  <r>
    <s v="ORD-00018"/>
    <x v="2"/>
    <x v="1"/>
    <s v="West Bengal"/>
    <x v="1"/>
    <x v="8"/>
    <s v="Priya Sen"/>
    <s v="Consumer"/>
    <n v="7"/>
    <n v="1453"/>
    <n v="688.58"/>
    <n v="0.1"/>
    <n v="9153.9"/>
    <n v="4820.0600000000004"/>
    <n v="4333.8399999999992"/>
    <n v="0.4734419209298768"/>
  </r>
  <r>
    <s v="ORD-00019"/>
    <x v="3"/>
    <x v="1"/>
    <s v="Bihar"/>
    <x v="1"/>
    <x v="1"/>
    <s v="Priya Sen"/>
    <s v="Small Business"/>
    <n v="3"/>
    <n v="580"/>
    <n v="306.06"/>
    <n v="0"/>
    <n v="1740"/>
    <n v="918.18000000000006"/>
    <n v="821.81999999999994"/>
    <n v="0.47231034482758616"/>
  </r>
  <r>
    <s v="ORD-00020"/>
    <x v="3"/>
    <x v="2"/>
    <s v="Haryana"/>
    <x v="2"/>
    <x v="4"/>
    <s v="Neha Verma"/>
    <s v="Small Business"/>
    <n v="6"/>
    <n v="3534"/>
    <n v="2727.87"/>
    <n v="0.15"/>
    <n v="18023.399999999998"/>
    <n v="16367.22"/>
    <n v="1656.1799999999985"/>
    <n v="9.1890542295016406E-2"/>
  </r>
  <r>
    <s v="ORD-00021"/>
    <x v="3"/>
    <x v="2"/>
    <s v="Delhi"/>
    <x v="0"/>
    <x v="3"/>
    <s v="Amit Sharma"/>
    <s v="Corporate"/>
    <n v="7"/>
    <n v="351"/>
    <n v="293.63"/>
    <n v="0.1"/>
    <n v="2211.3000000000002"/>
    <n v="2055.41"/>
    <n v="155.89000000000033"/>
    <n v="7.0496992719215085E-2"/>
  </r>
  <r>
    <s v="ORD-00022"/>
    <x v="3"/>
    <x v="2"/>
    <s v="Punjab"/>
    <x v="3"/>
    <x v="10"/>
    <s v="Neha Verma"/>
    <s v="Small Business"/>
    <n v="1"/>
    <n v="8131"/>
    <n v="4931.33"/>
    <n v="0"/>
    <n v="8131"/>
    <n v="4931.33"/>
    <n v="3199.67"/>
    <n v="0.39351494281146232"/>
  </r>
  <r>
    <s v="ORD-00023"/>
    <x v="3"/>
    <x v="2"/>
    <s v="Punjab"/>
    <x v="0"/>
    <x v="9"/>
    <s v="Amit Sharma"/>
    <s v="Small Business"/>
    <n v="6"/>
    <n v="438"/>
    <n v="355.38"/>
    <n v="0.1"/>
    <n v="2365.2000000000003"/>
    <n v="2132.2799999999997"/>
    <n v="232.92000000000053"/>
    <n v="9.8477929984779514E-2"/>
  </r>
  <r>
    <s v="ORD-00024"/>
    <x v="4"/>
    <x v="0"/>
    <s v="Maharashtra"/>
    <x v="0"/>
    <x v="5"/>
    <s v="Sneha Kulkarni"/>
    <s v="Small Business"/>
    <n v="8"/>
    <n v="741"/>
    <n v="595.19000000000005"/>
    <n v="0"/>
    <n v="5928"/>
    <n v="4761.5200000000004"/>
    <n v="1166.4799999999996"/>
    <n v="0.19677462887989197"/>
  </r>
  <r>
    <s v="ORD-00025"/>
    <x v="4"/>
    <x v="0"/>
    <s v="Gujarat"/>
    <x v="2"/>
    <x v="11"/>
    <s v="Rohan Patel"/>
    <s v="Small Business"/>
    <n v="2"/>
    <n v="1768"/>
    <n v="1266.93"/>
    <n v="0"/>
    <n v="3536"/>
    <n v="2533.86"/>
    <n v="1002.1399999999999"/>
    <n v="0.28341063348416284"/>
  </r>
  <r>
    <s v="ORD-00026"/>
    <x v="4"/>
    <x v="3"/>
    <s v="Tamil Nadu"/>
    <x v="0"/>
    <x v="0"/>
    <s v="Divya Nair"/>
    <s v="Small Business"/>
    <n v="2"/>
    <n v="933"/>
    <n v="740.74"/>
    <n v="0"/>
    <n v="1866"/>
    <n v="1481.48"/>
    <n v="384.52"/>
    <n v="0.20606645230439441"/>
  </r>
  <r>
    <s v="ORD-00027"/>
    <x v="4"/>
    <x v="3"/>
    <s v="Kerala"/>
    <x v="2"/>
    <x v="4"/>
    <s v="Karthik Rao"/>
    <s v="Small Business"/>
    <n v="4"/>
    <n v="3338"/>
    <n v="2389.54"/>
    <n v="0"/>
    <n v="13352"/>
    <n v="9558.16"/>
    <n v="3793.84"/>
    <n v="0.28414020371479931"/>
  </r>
  <r>
    <s v="ORD-00028"/>
    <x v="5"/>
    <x v="1"/>
    <s v="Assam"/>
    <x v="1"/>
    <x v="7"/>
    <s v="Subhro Das"/>
    <s v="Small Business"/>
    <n v="1"/>
    <n v="2229"/>
    <n v="1102.56"/>
    <n v="0"/>
    <n v="2229"/>
    <n v="1102.56"/>
    <n v="1126.44"/>
    <n v="0.50535666218034991"/>
  </r>
  <r>
    <s v="ORD-00029"/>
    <x v="5"/>
    <x v="2"/>
    <s v="Delhi"/>
    <x v="0"/>
    <x v="5"/>
    <s v="Neha Verma"/>
    <s v="Small Business"/>
    <n v="5"/>
    <n v="765"/>
    <n v="585.84"/>
    <n v="0.1"/>
    <n v="3442.5"/>
    <n v="2929.2000000000003"/>
    <n v="513.29999999999973"/>
    <n v="0.14910675381263608"/>
  </r>
  <r>
    <s v="ORD-00030"/>
    <x v="5"/>
    <x v="2"/>
    <s v="Uttar Pradesh"/>
    <x v="3"/>
    <x v="12"/>
    <s v="Amit Sharma"/>
    <s v="Small Business"/>
    <n v="4"/>
    <n v="11858"/>
    <n v="7657.54"/>
    <n v="0"/>
    <n v="47432"/>
    <n v="30630.16"/>
    <n v="16801.84"/>
    <n v="0.35423005565862709"/>
  </r>
  <r>
    <s v="ORD-00031"/>
    <x v="5"/>
    <x v="3"/>
    <s v="Kerala"/>
    <x v="0"/>
    <x v="3"/>
    <s v="Karthik Rao"/>
    <s v="Small Business"/>
    <n v="3"/>
    <n v="366"/>
    <n v="282.38"/>
    <n v="0.15"/>
    <n v="933.3"/>
    <n v="847.14"/>
    <n v="86.159999999999968"/>
    <n v="9.2317582770813214E-2"/>
  </r>
  <r>
    <s v="ORD-00032"/>
    <x v="6"/>
    <x v="2"/>
    <s v="Punjab"/>
    <x v="2"/>
    <x v="2"/>
    <s v="Neha Verma"/>
    <s v="Consumer"/>
    <n v="7"/>
    <n v="1204"/>
    <n v="946.05"/>
    <n v="0"/>
    <n v="8428"/>
    <n v="6622.3499999999995"/>
    <n v="1805.6500000000005"/>
    <n v="0.21424418604651169"/>
  </r>
  <r>
    <s v="ORD-00033"/>
    <x v="6"/>
    <x v="3"/>
    <s v="Tamil Nadu"/>
    <x v="2"/>
    <x v="11"/>
    <s v="Karthik Rao"/>
    <s v="Small Business"/>
    <n v="8"/>
    <n v="1821"/>
    <n v="1329.73"/>
    <n v="0"/>
    <n v="14568"/>
    <n v="10637.84"/>
    <n v="3930.16"/>
    <n v="0.26978034047226795"/>
  </r>
  <r>
    <s v="ORD-00034"/>
    <x v="6"/>
    <x v="2"/>
    <s v="Uttar Pradesh"/>
    <x v="3"/>
    <x v="13"/>
    <s v="Neha Verma"/>
    <s v="Corporate"/>
    <n v="3"/>
    <n v="6338"/>
    <n v="3776.14"/>
    <n v="0.1"/>
    <n v="17112.600000000002"/>
    <n v="11328.42"/>
    <n v="5784.1800000000021"/>
    <n v="0.33800708250061368"/>
  </r>
  <r>
    <s v="ORD-00035"/>
    <x v="6"/>
    <x v="3"/>
    <s v="Kerala"/>
    <x v="2"/>
    <x v="6"/>
    <s v="Divya Nair"/>
    <s v="Small Business"/>
    <n v="3"/>
    <n v="15600"/>
    <n v="11472.6"/>
    <n v="0.05"/>
    <n v="44460"/>
    <n v="34417.800000000003"/>
    <n v="10042.199999999997"/>
    <n v="0.22587044534412948"/>
  </r>
  <r>
    <s v="ORD-00036"/>
    <x v="6"/>
    <x v="1"/>
    <s v="Assam"/>
    <x v="0"/>
    <x v="9"/>
    <s v="Priya Sen"/>
    <s v="Corporate"/>
    <n v="3"/>
    <n v="435"/>
    <n v="341.5"/>
    <n v="0"/>
    <n v="1305"/>
    <n v="1024.5"/>
    <n v="280.5"/>
    <n v="0.21494252873563219"/>
  </r>
  <r>
    <s v="ORD-00037"/>
    <x v="6"/>
    <x v="1"/>
    <s v="West Bengal"/>
    <x v="0"/>
    <x v="9"/>
    <s v="Subhro Das"/>
    <s v="Small Business"/>
    <n v="2"/>
    <n v="448"/>
    <n v="368.25"/>
    <n v="0.05"/>
    <n v="851.19999999999993"/>
    <n v="736.5"/>
    <n v="114.69999999999993"/>
    <n v="0.134750939849624"/>
  </r>
  <r>
    <s v="ORD-00038"/>
    <x v="6"/>
    <x v="1"/>
    <s v="West Bengal"/>
    <x v="0"/>
    <x v="0"/>
    <s v="Subhro Das"/>
    <s v="Consumer"/>
    <n v="1"/>
    <n v="935"/>
    <n v="725.29"/>
    <n v="0.15"/>
    <n v="794.75"/>
    <n v="725.29"/>
    <n v="69.460000000000036"/>
    <n v="8.7398553004089385E-2"/>
  </r>
  <r>
    <s v="ORD-00039"/>
    <x v="6"/>
    <x v="0"/>
    <s v="Goa"/>
    <x v="0"/>
    <x v="0"/>
    <s v="Rohan Patel"/>
    <s v="Corporate"/>
    <n v="7"/>
    <n v="937"/>
    <n v="753.47"/>
    <n v="0.1"/>
    <n v="5903.1"/>
    <n v="5274.29"/>
    <n v="628.8100000000004"/>
    <n v="0.10652199691687425"/>
  </r>
  <r>
    <s v="ORD-00040"/>
    <x v="7"/>
    <x v="3"/>
    <s v="Telangana"/>
    <x v="0"/>
    <x v="3"/>
    <s v="Divya Nair"/>
    <s v="Small Business"/>
    <n v="1"/>
    <n v="337"/>
    <n v="269.63"/>
    <n v="0"/>
    <n v="337"/>
    <n v="269.63"/>
    <n v="67.37"/>
    <n v="0.19991097922848666"/>
  </r>
  <r>
    <s v="ORD-00041"/>
    <x v="7"/>
    <x v="3"/>
    <s v="Tamil Nadu"/>
    <x v="0"/>
    <x v="0"/>
    <s v="Karthik Rao"/>
    <s v="Small Business"/>
    <n v="8"/>
    <n v="923"/>
    <n v="711.84"/>
    <n v="0"/>
    <n v="7384"/>
    <n v="5694.72"/>
    <n v="1689.2799999999997"/>
    <n v="0.22877573131094253"/>
  </r>
  <r>
    <s v="ORD-00042"/>
    <x v="7"/>
    <x v="1"/>
    <s v="West Bengal"/>
    <x v="2"/>
    <x v="2"/>
    <s v="Subhro Das"/>
    <s v="Small Business"/>
    <n v="6"/>
    <n v="1168"/>
    <n v="853.98"/>
    <n v="0"/>
    <n v="7008"/>
    <n v="5123.88"/>
    <n v="1884.12"/>
    <n v="0.26885273972602736"/>
  </r>
  <r>
    <s v="ORD-00043"/>
    <x v="7"/>
    <x v="0"/>
    <s v="Rajasthan"/>
    <x v="1"/>
    <x v="7"/>
    <s v="Rohan Patel"/>
    <s v="Small Business"/>
    <n v="5"/>
    <n v="2284"/>
    <n v="1057.93"/>
    <n v="0.15"/>
    <n v="9707"/>
    <n v="5289.6500000000005"/>
    <n v="4417.3499999999995"/>
    <n v="0.45506850726279996"/>
  </r>
  <r>
    <s v="ORD-00044"/>
    <x v="8"/>
    <x v="1"/>
    <s v="West Bengal"/>
    <x v="1"/>
    <x v="1"/>
    <s v="Priya Sen"/>
    <s v="Corporate"/>
    <n v="4"/>
    <n v="593"/>
    <n v="290.74"/>
    <n v="0.1"/>
    <n v="2134.8000000000002"/>
    <n v="1162.96"/>
    <n v="971.84000000000015"/>
    <n v="0.45523702454562492"/>
  </r>
  <r>
    <s v="ORD-00045"/>
    <x v="8"/>
    <x v="0"/>
    <s v="Maharashtra"/>
    <x v="3"/>
    <x v="14"/>
    <s v="Rohan Patel"/>
    <s v="Corporate"/>
    <n v="3"/>
    <n v="4494"/>
    <n v="2779.85"/>
    <n v="0.1"/>
    <n v="12133.800000000001"/>
    <n v="8339.5499999999993"/>
    <n v="3794.2500000000018"/>
    <n v="0.31270088513079181"/>
  </r>
  <r>
    <s v="ORD-00046"/>
    <x v="8"/>
    <x v="3"/>
    <s v="Karnataka"/>
    <x v="2"/>
    <x v="4"/>
    <s v="Karthik Rao"/>
    <s v="Corporate"/>
    <n v="6"/>
    <n v="3399"/>
    <n v="2464.11"/>
    <n v="0"/>
    <n v="20394"/>
    <n v="14784.66"/>
    <n v="5609.34"/>
    <n v="0.27504854368932041"/>
  </r>
  <r>
    <s v="ORD-00047"/>
    <x v="8"/>
    <x v="2"/>
    <s v="Uttar Pradesh"/>
    <x v="1"/>
    <x v="7"/>
    <s v="Amit Sharma"/>
    <s v="Consumer"/>
    <n v="1"/>
    <n v="2195"/>
    <n v="1113.44"/>
    <n v="0.15"/>
    <n v="1865.75"/>
    <n v="1113.44"/>
    <n v="752.31"/>
    <n v="0.4032212247085622"/>
  </r>
  <r>
    <s v="ORD-00048"/>
    <x v="8"/>
    <x v="3"/>
    <s v="Tamil Nadu"/>
    <x v="1"/>
    <x v="1"/>
    <s v="Karthik Rao"/>
    <s v="Consumer"/>
    <n v="5"/>
    <n v="578"/>
    <n v="289.58"/>
    <n v="0.1"/>
    <n v="2601"/>
    <n v="1447.8999999999999"/>
    <n v="1153.1000000000001"/>
    <n v="0.44332948865820843"/>
  </r>
  <r>
    <s v="ORD-00049"/>
    <x v="8"/>
    <x v="3"/>
    <s v="Kerala"/>
    <x v="1"/>
    <x v="7"/>
    <s v="Karthik Rao"/>
    <s v="Consumer"/>
    <n v="8"/>
    <n v="2222"/>
    <n v="1122.31"/>
    <n v="0"/>
    <n v="17776"/>
    <n v="8978.48"/>
    <n v="8797.52"/>
    <n v="0.49490999099909994"/>
  </r>
  <r>
    <s v="ORD-00050"/>
    <x v="8"/>
    <x v="0"/>
    <s v="Gujarat"/>
    <x v="0"/>
    <x v="0"/>
    <s v="Sneha Kulkarni"/>
    <s v="Consumer"/>
    <n v="6"/>
    <n v="875"/>
    <n v="693.75"/>
    <n v="0"/>
    <n v="5250"/>
    <n v="4162.5"/>
    <n v="1087.5"/>
    <n v="0.20714285714285716"/>
  </r>
  <r>
    <s v="ORD-00051"/>
    <x v="9"/>
    <x v="0"/>
    <s v="Maharashtra"/>
    <x v="1"/>
    <x v="8"/>
    <s v="Rohan Patel"/>
    <s v="Small Business"/>
    <n v="7"/>
    <n v="1459"/>
    <n v="716.13"/>
    <n v="0"/>
    <n v="10213"/>
    <n v="5012.91"/>
    <n v="5200.09"/>
    <n v="0.50916381082933515"/>
  </r>
  <r>
    <s v="ORD-00052"/>
    <x v="9"/>
    <x v="3"/>
    <s v="Karnataka"/>
    <x v="1"/>
    <x v="1"/>
    <s v="Karthik Rao"/>
    <s v="Corporate"/>
    <n v="3"/>
    <n v="599"/>
    <n v="305"/>
    <n v="0"/>
    <n v="1797"/>
    <n v="915"/>
    <n v="882"/>
    <n v="0.49081803005008345"/>
  </r>
  <r>
    <s v="ORD-00053"/>
    <x v="9"/>
    <x v="2"/>
    <s v="Uttar Pradesh"/>
    <x v="0"/>
    <x v="9"/>
    <s v="Amit Sharma"/>
    <s v="Corporate"/>
    <n v="7"/>
    <n v="451"/>
    <n v="356.12"/>
    <n v="0"/>
    <n v="3157"/>
    <n v="2492.84"/>
    <n v="664.15999999999985"/>
    <n v="0.21037694013303765"/>
  </r>
  <r>
    <s v="ORD-00054"/>
    <x v="9"/>
    <x v="1"/>
    <s v="West Bengal"/>
    <x v="1"/>
    <x v="8"/>
    <s v="Priya Sen"/>
    <s v="Small Business"/>
    <n v="7"/>
    <n v="1489"/>
    <n v="715.26"/>
    <n v="0"/>
    <n v="10423"/>
    <n v="5006.82"/>
    <n v="5416.18"/>
    <n v="0.51963734049697785"/>
  </r>
  <r>
    <s v="ORD-00055"/>
    <x v="9"/>
    <x v="1"/>
    <s v="Assam"/>
    <x v="2"/>
    <x v="6"/>
    <s v="Subhro Das"/>
    <s v="Small Business"/>
    <n v="6"/>
    <n v="15117"/>
    <n v="10875.57"/>
    <n v="0"/>
    <n v="90702"/>
    <n v="65253.42"/>
    <n v="25448.58"/>
    <n v="0.28057352649335188"/>
  </r>
  <r>
    <s v="ORD-00056"/>
    <x v="9"/>
    <x v="0"/>
    <s v="Goa"/>
    <x v="1"/>
    <x v="1"/>
    <s v="Sneha Kulkarni"/>
    <s v="Small Business"/>
    <n v="5"/>
    <n v="596"/>
    <n v="302.07"/>
    <n v="0"/>
    <n v="2980"/>
    <n v="1510.35"/>
    <n v="1469.65"/>
    <n v="0.49317114093959735"/>
  </r>
  <r>
    <s v="ORD-00057"/>
    <x v="9"/>
    <x v="0"/>
    <s v="Rajasthan"/>
    <x v="0"/>
    <x v="9"/>
    <s v="Sneha Kulkarni"/>
    <s v="Corporate"/>
    <n v="5"/>
    <n v="452"/>
    <n v="363.68"/>
    <n v="0"/>
    <n v="2260"/>
    <n v="1818.4"/>
    <n v="441.59999999999991"/>
    <n v="0.19539823008849552"/>
  </r>
  <r>
    <s v="ORD-00058"/>
    <x v="9"/>
    <x v="1"/>
    <s v="West Bengal"/>
    <x v="0"/>
    <x v="9"/>
    <s v="Subhro Das"/>
    <s v="Corporate"/>
    <n v="3"/>
    <n v="461"/>
    <n v="381.89"/>
    <n v="0.15"/>
    <n v="1175.55"/>
    <n v="1145.67"/>
    <n v="29.879999999999882"/>
    <n v="2.5417889498532503E-2"/>
  </r>
  <r>
    <s v="ORD-00059"/>
    <x v="9"/>
    <x v="2"/>
    <s v="Delhi"/>
    <x v="3"/>
    <x v="12"/>
    <s v="Amit Sharma"/>
    <s v="Corporate"/>
    <n v="1"/>
    <n v="12343"/>
    <n v="7949.74"/>
    <n v="0.1"/>
    <n v="11108.7"/>
    <n v="7949.74"/>
    <n v="3158.9600000000009"/>
    <n v="0.28436810787940991"/>
  </r>
  <r>
    <s v="ORD-00060"/>
    <x v="9"/>
    <x v="2"/>
    <s v="Haryana"/>
    <x v="0"/>
    <x v="9"/>
    <s v="Amit Sharma"/>
    <s v="Corporate"/>
    <n v="2"/>
    <n v="469"/>
    <n v="372.78"/>
    <n v="0"/>
    <n v="938"/>
    <n v="745.56"/>
    <n v="192.44000000000005"/>
    <n v="0.20515991471215358"/>
  </r>
  <r>
    <s v="ORD-00061"/>
    <x v="9"/>
    <x v="2"/>
    <s v="Delhi"/>
    <x v="0"/>
    <x v="9"/>
    <s v="Amit Sharma"/>
    <s v="Small Business"/>
    <n v="8"/>
    <n v="455"/>
    <n v="364.76"/>
    <n v="0.15"/>
    <n v="3094"/>
    <n v="2918.08"/>
    <n v="175.92000000000007"/>
    <n v="5.6858435681965115E-2"/>
  </r>
  <r>
    <s v="ORD-00062"/>
    <x v="9"/>
    <x v="0"/>
    <s v="Gujarat"/>
    <x v="2"/>
    <x v="4"/>
    <s v="Rohan Patel"/>
    <s v="Small Business"/>
    <n v="1"/>
    <n v="3393"/>
    <n v="2621.83"/>
    <n v="0.1"/>
    <n v="3053.7000000000003"/>
    <n v="2621.83"/>
    <n v="431.87000000000035"/>
    <n v="0.14142515636768521"/>
  </r>
  <r>
    <s v="ORD-00063"/>
    <x v="10"/>
    <x v="1"/>
    <s v="Assam"/>
    <x v="3"/>
    <x v="13"/>
    <s v="Priya Sen"/>
    <s v="Small Business"/>
    <n v="7"/>
    <n v="6809"/>
    <n v="3996.53"/>
    <n v="0"/>
    <n v="47663"/>
    <n v="27975.710000000003"/>
    <n v="19687.289999999997"/>
    <n v="0.41305184314877363"/>
  </r>
  <r>
    <s v="ORD-00064"/>
    <x v="10"/>
    <x v="0"/>
    <s v="Rajasthan"/>
    <x v="1"/>
    <x v="8"/>
    <s v="Sneha Kulkarni"/>
    <s v="Corporate"/>
    <n v="5"/>
    <n v="1536"/>
    <n v="714.99"/>
    <n v="0"/>
    <n v="7680"/>
    <n v="3574.95"/>
    <n v="4105.05"/>
    <n v="0.53451171875000003"/>
  </r>
  <r>
    <s v="ORD-00065"/>
    <x v="11"/>
    <x v="3"/>
    <s v="Kerala"/>
    <x v="1"/>
    <x v="1"/>
    <s v="Karthik Rao"/>
    <s v="Corporate"/>
    <n v="2"/>
    <n v="597"/>
    <n v="293.91000000000003"/>
    <n v="0"/>
    <n v="1194"/>
    <n v="587.82000000000005"/>
    <n v="606.17999999999995"/>
    <n v="0.50768844221105525"/>
  </r>
  <r>
    <s v="ORD-00066"/>
    <x v="11"/>
    <x v="2"/>
    <s v="Haryana"/>
    <x v="1"/>
    <x v="15"/>
    <s v="Neha Verma"/>
    <s v="Corporate"/>
    <n v="8"/>
    <n v="2925"/>
    <n v="1533.39"/>
    <n v="0"/>
    <n v="23400"/>
    <n v="12267.12"/>
    <n v="11132.88"/>
    <n v="0.47576410256410251"/>
  </r>
  <r>
    <s v="ORD-00067"/>
    <x v="11"/>
    <x v="3"/>
    <s v="Telangana"/>
    <x v="0"/>
    <x v="9"/>
    <s v="Karthik Rao"/>
    <s v="Corporate"/>
    <n v="2"/>
    <n v="458"/>
    <n v="380.93"/>
    <n v="0"/>
    <n v="916"/>
    <n v="761.86"/>
    <n v="154.13999999999999"/>
    <n v="0.16827510917030566"/>
  </r>
  <r>
    <s v="ORD-00068"/>
    <x v="11"/>
    <x v="0"/>
    <s v="Goa"/>
    <x v="1"/>
    <x v="1"/>
    <s v="Sneha Kulkarni"/>
    <s v="Small Business"/>
    <n v="1"/>
    <n v="611"/>
    <n v="292.3"/>
    <n v="0"/>
    <n v="611"/>
    <n v="292.3"/>
    <n v="318.7"/>
    <n v="0.52160392798690669"/>
  </r>
  <r>
    <s v="ORD-00069"/>
    <x v="11"/>
    <x v="1"/>
    <s v="West Bengal"/>
    <x v="3"/>
    <x v="13"/>
    <s v="Subhro Das"/>
    <s v="Corporate"/>
    <n v="6"/>
    <n v="6434"/>
    <n v="4117.1400000000003"/>
    <n v="0"/>
    <n v="38604"/>
    <n v="24702.840000000004"/>
    <n v="13901.159999999996"/>
    <n v="0.36009636307118426"/>
  </r>
  <r>
    <s v="ORD-00070"/>
    <x v="12"/>
    <x v="1"/>
    <s v="Assam"/>
    <x v="3"/>
    <x v="14"/>
    <s v="Subhro Das"/>
    <s v="Consumer"/>
    <n v="4"/>
    <n v="4357"/>
    <n v="2787.14"/>
    <n v="0"/>
    <n v="17428"/>
    <n v="11148.56"/>
    <n v="6279.4400000000005"/>
    <n v="0.36030755106724816"/>
  </r>
  <r>
    <s v="ORD-00071"/>
    <x v="12"/>
    <x v="1"/>
    <s v="Odisha"/>
    <x v="2"/>
    <x v="11"/>
    <s v="Subhro Das"/>
    <s v="Consumer"/>
    <n v="2"/>
    <n v="1860"/>
    <n v="1445.05"/>
    <n v="0"/>
    <n v="3720"/>
    <n v="2890.1"/>
    <n v="829.90000000000009"/>
    <n v="0.22309139784946239"/>
  </r>
  <r>
    <s v="ORD-00072"/>
    <x v="12"/>
    <x v="0"/>
    <s v="Goa"/>
    <x v="1"/>
    <x v="8"/>
    <s v="Sneha Kulkarni"/>
    <s v="Corporate"/>
    <n v="3"/>
    <n v="1552"/>
    <n v="760.01"/>
    <n v="0"/>
    <n v="4656"/>
    <n v="2280.0299999999997"/>
    <n v="2375.9700000000003"/>
    <n v="0.5103028350515465"/>
  </r>
  <r>
    <s v="ORD-00073"/>
    <x v="12"/>
    <x v="1"/>
    <s v="West Bengal"/>
    <x v="1"/>
    <x v="1"/>
    <s v="Priya Sen"/>
    <s v="Corporate"/>
    <n v="3"/>
    <n v="573"/>
    <n v="300.22000000000003"/>
    <n v="0.05"/>
    <n v="1633.05"/>
    <n v="900.66000000000008"/>
    <n v="732.38999999999987"/>
    <n v="0.44847983833930372"/>
  </r>
  <r>
    <s v="ORD-00074"/>
    <x v="12"/>
    <x v="0"/>
    <s v="Gujarat"/>
    <x v="0"/>
    <x v="9"/>
    <s v="Sneha Kulkarni"/>
    <s v="Small Business"/>
    <n v="2"/>
    <n v="442"/>
    <n v="336.22"/>
    <n v="0.15"/>
    <n v="751.4"/>
    <n v="672.44"/>
    <n v="78.959999999999923"/>
    <n v="0.10508384349214789"/>
  </r>
  <r>
    <s v="ORD-00075"/>
    <x v="12"/>
    <x v="1"/>
    <s v="Assam"/>
    <x v="1"/>
    <x v="15"/>
    <s v="Priya Sen"/>
    <s v="Corporate"/>
    <n v="3"/>
    <n v="2712"/>
    <n v="1304.55"/>
    <n v="0"/>
    <n v="8136"/>
    <n v="3913.6499999999996"/>
    <n v="4222.3500000000004"/>
    <n v="0.51897123893805319"/>
  </r>
  <r>
    <s v="ORD-00076"/>
    <x v="12"/>
    <x v="0"/>
    <s v="Rajasthan"/>
    <x v="1"/>
    <x v="7"/>
    <s v="Sneha Kulkarni"/>
    <s v="Consumer"/>
    <n v="3"/>
    <n v="2244"/>
    <n v="1099.08"/>
    <n v="0.05"/>
    <n v="6395.4"/>
    <n v="3297.24"/>
    <n v="3098.16"/>
    <n v="0.48443568815085841"/>
  </r>
  <r>
    <s v="ORD-00077"/>
    <x v="12"/>
    <x v="3"/>
    <s v="Tamil Nadu"/>
    <x v="0"/>
    <x v="3"/>
    <s v="Karthik Rao"/>
    <s v="Small Business"/>
    <n v="3"/>
    <n v="361"/>
    <n v="290.39999999999998"/>
    <n v="0.05"/>
    <n v="1028.8499999999999"/>
    <n v="871.19999999999993"/>
    <n v="157.64999999999998"/>
    <n v="0.15322933372211692"/>
  </r>
  <r>
    <s v="ORD-00078"/>
    <x v="12"/>
    <x v="0"/>
    <s v="Rajasthan"/>
    <x v="0"/>
    <x v="0"/>
    <s v="Sneha Kulkarni"/>
    <s v="Corporate"/>
    <n v="5"/>
    <n v="893"/>
    <n v="688.29"/>
    <n v="0.15"/>
    <n v="3795.25"/>
    <n v="3441.45"/>
    <n v="353.80000000000018"/>
    <n v="9.3221790395889653E-2"/>
  </r>
  <r>
    <s v="ORD-00079"/>
    <x v="12"/>
    <x v="2"/>
    <s v="Delhi"/>
    <x v="1"/>
    <x v="1"/>
    <s v="Neha Verma"/>
    <s v="Small Business"/>
    <n v="6"/>
    <n v="574"/>
    <n v="301.41000000000003"/>
    <n v="0.05"/>
    <n v="3271.7999999999997"/>
    <n v="1808.46"/>
    <n v="1463.3399999999997"/>
    <n v="0.44725838987713179"/>
  </r>
  <r>
    <s v="ORD-00080"/>
    <x v="13"/>
    <x v="1"/>
    <s v="Odisha"/>
    <x v="1"/>
    <x v="15"/>
    <s v="Subhro Das"/>
    <s v="Corporate"/>
    <n v="6"/>
    <n v="2756"/>
    <n v="1358.55"/>
    <n v="0"/>
    <n v="16536"/>
    <n v="8151.2999999999993"/>
    <n v="8384.7000000000007"/>
    <n v="0.50705732946298987"/>
  </r>
  <r>
    <s v="ORD-00081"/>
    <x v="14"/>
    <x v="1"/>
    <s v="Assam"/>
    <x v="0"/>
    <x v="9"/>
    <s v="Priya Sen"/>
    <s v="Corporate"/>
    <n v="3"/>
    <n v="462"/>
    <n v="367.64"/>
    <n v="0"/>
    <n v="1386"/>
    <n v="1102.92"/>
    <n v="283.07999999999993"/>
    <n v="0.2042424242424242"/>
  </r>
  <r>
    <s v="ORD-00082"/>
    <x v="14"/>
    <x v="3"/>
    <s v="Karnataka"/>
    <x v="1"/>
    <x v="15"/>
    <s v="Karthik Rao"/>
    <s v="Consumer"/>
    <n v="6"/>
    <n v="2778"/>
    <n v="1413.96"/>
    <n v="0.05"/>
    <n v="15834.599999999999"/>
    <n v="8483.76"/>
    <n v="7350.8399999999983"/>
    <n v="0.46422644083210179"/>
  </r>
  <r>
    <s v="ORD-00083"/>
    <x v="14"/>
    <x v="3"/>
    <s v="Kerala"/>
    <x v="3"/>
    <x v="14"/>
    <s v="Divya Nair"/>
    <s v="Corporate"/>
    <n v="8"/>
    <n v="4595"/>
    <n v="2887.64"/>
    <n v="0.05"/>
    <n v="34922"/>
    <n v="23101.119999999999"/>
    <n v="11820.880000000001"/>
    <n v="0.33849378615199588"/>
  </r>
  <r>
    <s v="ORD-00084"/>
    <x v="14"/>
    <x v="0"/>
    <s v="Maharashtra"/>
    <x v="2"/>
    <x v="6"/>
    <s v="Rohan Patel"/>
    <s v="Consumer"/>
    <n v="7"/>
    <n v="14438"/>
    <n v="10521.98"/>
    <n v="0"/>
    <n v="101066"/>
    <n v="73653.86"/>
    <n v="27412.14"/>
    <n v="0.27123008726970493"/>
  </r>
  <r>
    <s v="ORD-00085"/>
    <x v="14"/>
    <x v="2"/>
    <s v="Delhi"/>
    <x v="2"/>
    <x v="2"/>
    <s v="Amit Sharma"/>
    <s v="Corporate"/>
    <n v="3"/>
    <n v="1206"/>
    <n v="858.8"/>
    <n v="0.05"/>
    <n v="3437.1"/>
    <n v="2576.3999999999996"/>
    <n v="860.70000000000027"/>
    <n v="0.25041459369817587"/>
  </r>
  <r>
    <s v="ORD-00086"/>
    <x v="14"/>
    <x v="2"/>
    <s v="Uttar Pradesh"/>
    <x v="0"/>
    <x v="9"/>
    <s v="Amit Sharma"/>
    <s v="Consumer"/>
    <n v="3"/>
    <n v="441"/>
    <n v="343.89"/>
    <n v="0"/>
    <n v="1323"/>
    <n v="1031.67"/>
    <n v="291.32999999999993"/>
    <n v="0.22020408163265301"/>
  </r>
  <r>
    <s v="ORD-00087"/>
    <x v="15"/>
    <x v="2"/>
    <s v="Uttar Pradesh"/>
    <x v="2"/>
    <x v="4"/>
    <s v="Neha Verma"/>
    <s v="Small Business"/>
    <n v="8"/>
    <n v="3626"/>
    <n v="2668.79"/>
    <n v="0.05"/>
    <n v="27557.599999999999"/>
    <n v="21350.32"/>
    <n v="6207.2799999999988"/>
    <n v="0.22524748163845906"/>
  </r>
  <r>
    <s v="ORD-00088"/>
    <x v="15"/>
    <x v="3"/>
    <s v="Telangana"/>
    <x v="0"/>
    <x v="0"/>
    <s v="Divya Nair"/>
    <s v="Corporate"/>
    <n v="8"/>
    <n v="908"/>
    <n v="723.24"/>
    <n v="0.15"/>
    <n v="6174.4"/>
    <n v="5785.92"/>
    <n v="388.47999999999956"/>
    <n v="6.2917854366416101E-2"/>
  </r>
  <r>
    <s v="ORD-00089"/>
    <x v="15"/>
    <x v="3"/>
    <s v="Kerala"/>
    <x v="0"/>
    <x v="9"/>
    <s v="Karthik Rao"/>
    <s v="Consumer"/>
    <n v="3"/>
    <n v="441"/>
    <n v="349.7"/>
    <n v="0"/>
    <n v="1323"/>
    <n v="1049.0999999999999"/>
    <n v="273.90000000000009"/>
    <n v="0.20702947845804995"/>
  </r>
  <r>
    <s v="ORD-00090"/>
    <x v="15"/>
    <x v="1"/>
    <s v="Bihar"/>
    <x v="3"/>
    <x v="13"/>
    <s v="Subhro Das"/>
    <s v="Corporate"/>
    <n v="5"/>
    <n v="6622"/>
    <n v="4101.37"/>
    <n v="0.05"/>
    <n v="31454.5"/>
    <n v="20506.849999999999"/>
    <n v="10947.650000000001"/>
    <n v="0.34804717925892958"/>
  </r>
  <r>
    <s v="ORD-00091"/>
    <x v="16"/>
    <x v="3"/>
    <s v="Telangana"/>
    <x v="0"/>
    <x v="3"/>
    <s v="Karthik Rao"/>
    <s v="Consumer"/>
    <n v="7"/>
    <n v="339"/>
    <n v="281.56"/>
    <n v="0.05"/>
    <n v="2254.35"/>
    <n v="1970.92"/>
    <n v="283.42999999999984"/>
    <n v="0.12572581897220922"/>
  </r>
  <r>
    <s v="ORD-00092"/>
    <x v="16"/>
    <x v="0"/>
    <s v="Rajasthan"/>
    <x v="3"/>
    <x v="13"/>
    <s v="Sneha Kulkarni"/>
    <s v="Small Business"/>
    <n v="5"/>
    <n v="6449"/>
    <n v="3864.01"/>
    <n v="0.1"/>
    <n v="29020.5"/>
    <n v="19320.050000000003"/>
    <n v="9700.4499999999971"/>
    <n v="0.33426198721593348"/>
  </r>
  <r>
    <s v="ORD-00093"/>
    <x v="16"/>
    <x v="0"/>
    <s v="Goa"/>
    <x v="2"/>
    <x v="6"/>
    <s v="Sneha Kulkarni"/>
    <s v="Corporate"/>
    <n v="8"/>
    <n v="14524"/>
    <n v="10648.53"/>
    <n v="0.15"/>
    <n v="98763.199999999997"/>
    <n v="85188.24"/>
    <n v="13574.959999999992"/>
    <n v="0.13744957636042568"/>
  </r>
  <r>
    <s v="ORD-00094"/>
    <x v="16"/>
    <x v="3"/>
    <s v="Karnataka"/>
    <x v="3"/>
    <x v="10"/>
    <s v="Divya Nair"/>
    <s v="Corporate"/>
    <n v="3"/>
    <n v="7640"/>
    <n v="4758.17"/>
    <n v="0"/>
    <n v="22920"/>
    <n v="14274.51"/>
    <n v="8645.49"/>
    <n v="0.37720287958115184"/>
  </r>
  <r>
    <s v="ORD-00095"/>
    <x v="16"/>
    <x v="0"/>
    <s v="Rajasthan"/>
    <x v="0"/>
    <x v="0"/>
    <s v="Sneha Kulkarni"/>
    <s v="Corporate"/>
    <n v="8"/>
    <n v="863"/>
    <n v="656.9"/>
    <n v="0"/>
    <n v="6904"/>
    <n v="5255.2"/>
    <n v="1648.8000000000002"/>
    <n v="0.23881807647740444"/>
  </r>
  <r>
    <s v="ORD-00096"/>
    <x v="16"/>
    <x v="1"/>
    <s v="West Bengal"/>
    <x v="1"/>
    <x v="8"/>
    <s v="Priya Sen"/>
    <s v="Corporate"/>
    <n v="2"/>
    <n v="1475"/>
    <n v="778.04"/>
    <n v="0"/>
    <n v="2950"/>
    <n v="1556.08"/>
    <n v="1393.92"/>
    <n v="0.47251525423728818"/>
  </r>
  <r>
    <s v="ORD-00097"/>
    <x v="16"/>
    <x v="0"/>
    <s v="Gujarat"/>
    <x v="2"/>
    <x v="4"/>
    <s v="Sneha Kulkarni"/>
    <s v="Corporate"/>
    <n v="4"/>
    <n v="3611"/>
    <n v="2803.08"/>
    <n v="0"/>
    <n v="14444"/>
    <n v="11212.32"/>
    <n v="3231.6800000000003"/>
    <n v="0.22373857657158683"/>
  </r>
  <r>
    <s v="ORD-00098"/>
    <x v="16"/>
    <x v="2"/>
    <s v="Uttar Pradesh"/>
    <x v="2"/>
    <x v="6"/>
    <s v="Neha Verma"/>
    <s v="Corporate"/>
    <n v="3"/>
    <n v="15032"/>
    <n v="11853.77"/>
    <n v="0.05"/>
    <n v="42841.2"/>
    <n v="35561.31"/>
    <n v="7279.8899999999994"/>
    <n v="0.16992731296042127"/>
  </r>
  <r>
    <s v="ORD-00099"/>
    <x v="17"/>
    <x v="2"/>
    <s v="Haryana"/>
    <x v="0"/>
    <x v="5"/>
    <s v="Amit Sharma"/>
    <s v="Small Business"/>
    <n v="4"/>
    <n v="731"/>
    <n v="592.9"/>
    <n v="0"/>
    <n v="2924"/>
    <n v="2371.6"/>
    <n v="552.40000000000009"/>
    <n v="0.18891928864569085"/>
  </r>
  <r>
    <s v="ORD-00100"/>
    <x v="17"/>
    <x v="2"/>
    <s v="Delhi"/>
    <x v="3"/>
    <x v="12"/>
    <s v="Neha Verma"/>
    <s v="Consumer"/>
    <n v="1"/>
    <n v="11789"/>
    <n v="6995.46"/>
    <n v="0"/>
    <n v="11789"/>
    <n v="6995.46"/>
    <n v="4793.54"/>
    <n v="0.40661124777334801"/>
  </r>
  <r>
    <s v="ORD-00101"/>
    <x v="17"/>
    <x v="2"/>
    <s v="Punjab"/>
    <x v="1"/>
    <x v="7"/>
    <s v="Amit Sharma"/>
    <s v="Corporate"/>
    <n v="2"/>
    <n v="2241"/>
    <n v="1058.6500000000001"/>
    <n v="0"/>
    <n v="4482"/>
    <n v="2117.3000000000002"/>
    <n v="2364.6999999999998"/>
    <n v="0.52759928603302098"/>
  </r>
  <r>
    <s v="ORD-00102"/>
    <x v="17"/>
    <x v="1"/>
    <s v="West Bengal"/>
    <x v="0"/>
    <x v="5"/>
    <s v="Subhro Das"/>
    <s v="Corporate"/>
    <n v="4"/>
    <n v="717"/>
    <n v="581.89"/>
    <n v="0.15"/>
    <n v="2437.7999999999997"/>
    <n v="2327.56"/>
    <n v="110.23999999999978"/>
    <n v="4.522110099269825E-2"/>
  </r>
  <r>
    <s v="ORD-00103"/>
    <x v="17"/>
    <x v="1"/>
    <s v="West Bengal"/>
    <x v="0"/>
    <x v="3"/>
    <s v="Priya Sen"/>
    <s v="Corporate"/>
    <n v="3"/>
    <n v="361"/>
    <n v="287.02999999999997"/>
    <n v="0"/>
    <n v="1083"/>
    <n v="861.08999999999992"/>
    <n v="221.91000000000008"/>
    <n v="0.20490304709141283"/>
  </r>
  <r>
    <s v="ORD-00104"/>
    <x v="18"/>
    <x v="1"/>
    <s v="Assam"/>
    <x v="0"/>
    <x v="9"/>
    <s v="Subhro Das"/>
    <s v="Small Business"/>
    <n v="3"/>
    <n v="459"/>
    <n v="369.37"/>
    <n v="0.1"/>
    <n v="1239.3"/>
    <n v="1108.1100000000001"/>
    <n v="131.18999999999983"/>
    <n v="0.10585814572742663"/>
  </r>
  <r>
    <s v="ORD-00105"/>
    <x v="18"/>
    <x v="1"/>
    <s v="Odisha"/>
    <x v="3"/>
    <x v="12"/>
    <s v="Subhro Das"/>
    <s v="Small Business"/>
    <n v="3"/>
    <n v="11730"/>
    <n v="7583.54"/>
    <n v="0.1"/>
    <n v="31671"/>
    <n v="22750.62"/>
    <n v="8920.380000000001"/>
    <n v="0.28165766789807711"/>
  </r>
  <r>
    <s v="ORD-00106"/>
    <x v="19"/>
    <x v="0"/>
    <s v="Goa"/>
    <x v="3"/>
    <x v="14"/>
    <s v="Rohan Patel"/>
    <s v="Consumer"/>
    <n v="6"/>
    <n v="4519"/>
    <n v="2785.18"/>
    <n v="0.15"/>
    <n v="23046.899999999998"/>
    <n v="16711.079999999998"/>
    <n v="6335.82"/>
    <n v="0.27490985772490012"/>
  </r>
  <r>
    <s v="ORD-00107"/>
    <x v="19"/>
    <x v="3"/>
    <s v="Tamil Nadu"/>
    <x v="3"/>
    <x v="13"/>
    <s v="Divya Nair"/>
    <s v="Small Business"/>
    <n v="3"/>
    <n v="6603"/>
    <n v="4114.4399999999996"/>
    <n v="0.05"/>
    <n v="18818.55"/>
    <n v="12343.32"/>
    <n v="6475.23"/>
    <n v="0.34408761567708457"/>
  </r>
  <r>
    <s v="ORD-00108"/>
    <x v="19"/>
    <x v="1"/>
    <s v="West Bengal"/>
    <x v="3"/>
    <x v="14"/>
    <s v="Subhro Das"/>
    <s v="Consumer"/>
    <n v="1"/>
    <n v="4325"/>
    <n v="2689.53"/>
    <n v="0"/>
    <n v="4325"/>
    <n v="2689.53"/>
    <n v="1635.4699999999998"/>
    <n v="0.378143352601156"/>
  </r>
  <r>
    <s v="ORD-00109"/>
    <x v="19"/>
    <x v="3"/>
    <s v="Telangana"/>
    <x v="2"/>
    <x v="11"/>
    <s v="Divya Nair"/>
    <s v="Consumer"/>
    <n v="6"/>
    <n v="1728"/>
    <n v="1305.82"/>
    <n v="0.05"/>
    <n v="9849.6"/>
    <n v="7834.92"/>
    <n v="2014.6800000000003"/>
    <n v="0.20454434697855753"/>
  </r>
  <r>
    <s v="ORD-00110"/>
    <x v="19"/>
    <x v="3"/>
    <s v="Telangana"/>
    <x v="1"/>
    <x v="8"/>
    <s v="Karthik Rao"/>
    <s v="Corporate"/>
    <n v="1"/>
    <n v="1427"/>
    <n v="761.57"/>
    <n v="0.15"/>
    <n v="1212.95"/>
    <n v="761.57"/>
    <n v="451.38"/>
    <n v="0.37213405334102806"/>
  </r>
  <r>
    <s v="ORD-00111"/>
    <x v="19"/>
    <x v="1"/>
    <s v="Bihar"/>
    <x v="1"/>
    <x v="7"/>
    <s v="Subhro Das"/>
    <s v="Small Business"/>
    <n v="2"/>
    <n v="2271"/>
    <n v="1188.96"/>
    <n v="0"/>
    <n v="4542"/>
    <n v="2377.92"/>
    <n v="2164.08"/>
    <n v="0.47645970937912813"/>
  </r>
  <r>
    <s v="ORD-00112"/>
    <x v="19"/>
    <x v="1"/>
    <s v="Odisha"/>
    <x v="2"/>
    <x v="11"/>
    <s v="Priya Sen"/>
    <s v="Consumer"/>
    <n v="4"/>
    <n v="1883"/>
    <n v="1351.56"/>
    <n v="0.15"/>
    <n v="6402.2"/>
    <n v="5406.24"/>
    <n v="995.96"/>
    <n v="0.15556527443691232"/>
  </r>
  <r>
    <s v="ORD-00113"/>
    <x v="20"/>
    <x v="3"/>
    <s v="Karnataka"/>
    <x v="1"/>
    <x v="1"/>
    <s v="Divya Nair"/>
    <s v="Small Business"/>
    <n v="8"/>
    <n v="604"/>
    <n v="304.81"/>
    <n v="0.15"/>
    <n v="4107.2"/>
    <n v="2438.48"/>
    <n v="1668.7199999999998"/>
    <n v="0.40629139072847681"/>
  </r>
  <r>
    <s v="ORD-00114"/>
    <x v="20"/>
    <x v="0"/>
    <s v="Rajasthan"/>
    <x v="0"/>
    <x v="0"/>
    <s v="Rohan Patel"/>
    <s v="Small Business"/>
    <n v="8"/>
    <n v="926"/>
    <n v="744.5"/>
    <n v="0.1"/>
    <n v="6667.2"/>
    <n v="5956"/>
    <n v="711.19999999999982"/>
    <n v="0.10667146628269736"/>
  </r>
  <r>
    <s v="ORD-00115"/>
    <x v="20"/>
    <x v="1"/>
    <s v="Assam"/>
    <x v="0"/>
    <x v="3"/>
    <s v="Priya Sen"/>
    <s v="Small Business"/>
    <n v="4"/>
    <n v="362"/>
    <n v="287.06"/>
    <n v="0.15"/>
    <n v="1230.8"/>
    <n v="1148.24"/>
    <n v="82.559999999999945"/>
    <n v="6.7078323041923904E-2"/>
  </r>
  <r>
    <s v="ORD-00116"/>
    <x v="20"/>
    <x v="3"/>
    <s v="Karnataka"/>
    <x v="1"/>
    <x v="15"/>
    <s v="Karthik Rao"/>
    <s v="Corporate"/>
    <n v="1"/>
    <n v="2761"/>
    <n v="1369.99"/>
    <n v="0.05"/>
    <n v="2622.95"/>
    <n v="1369.99"/>
    <n v="1252.9599999999998"/>
    <n v="0.47769114927848411"/>
  </r>
  <r>
    <s v="ORD-00117"/>
    <x v="20"/>
    <x v="3"/>
    <s v="Kerala"/>
    <x v="0"/>
    <x v="3"/>
    <s v="Karthik Rao"/>
    <s v="Small Business"/>
    <n v="5"/>
    <n v="333"/>
    <n v="279.3"/>
    <n v="0"/>
    <n v="1665"/>
    <n v="1396.5"/>
    <n v="268.5"/>
    <n v="0.16126126126126125"/>
  </r>
  <r>
    <s v="ORD-00118"/>
    <x v="20"/>
    <x v="3"/>
    <s v="Tamil Nadu"/>
    <x v="2"/>
    <x v="2"/>
    <s v="Karthik Rao"/>
    <s v="Corporate"/>
    <n v="5"/>
    <n v="1183"/>
    <n v="853.03"/>
    <n v="0"/>
    <n v="5915"/>
    <n v="4265.1499999999996"/>
    <n v="1649.8500000000004"/>
    <n v="0.27892645815722744"/>
  </r>
  <r>
    <s v="ORD-00119"/>
    <x v="20"/>
    <x v="2"/>
    <s v="Punjab"/>
    <x v="1"/>
    <x v="1"/>
    <s v="Neha Verma"/>
    <s v="Small Business"/>
    <n v="2"/>
    <n v="614"/>
    <n v="317.98"/>
    <n v="0.05"/>
    <n v="1166.5999999999999"/>
    <n v="635.96"/>
    <n v="530.63999999999987"/>
    <n v="0.45486027773015592"/>
  </r>
  <r>
    <s v="ORD-00120"/>
    <x v="20"/>
    <x v="1"/>
    <s v="Bihar"/>
    <x v="2"/>
    <x v="2"/>
    <s v="Priya Sen"/>
    <s v="Corporate"/>
    <n v="2"/>
    <n v="1149"/>
    <n v="820.93"/>
    <n v="0"/>
    <n v="2298"/>
    <n v="1641.86"/>
    <n v="656.1400000000001"/>
    <n v="0.28552654482158402"/>
  </r>
  <r>
    <s v="ORD-00121"/>
    <x v="21"/>
    <x v="3"/>
    <s v="Kerala"/>
    <x v="0"/>
    <x v="5"/>
    <s v="Karthik Rao"/>
    <s v="Corporate"/>
    <n v="3"/>
    <n v="760"/>
    <n v="616.04"/>
    <n v="0"/>
    <n v="2280"/>
    <n v="1848.12"/>
    <n v="431.88000000000011"/>
    <n v="0.18942105263157899"/>
  </r>
  <r>
    <s v="ORD-00122"/>
    <x v="21"/>
    <x v="1"/>
    <s v="Assam"/>
    <x v="1"/>
    <x v="1"/>
    <s v="Subhro Das"/>
    <s v="Consumer"/>
    <n v="7"/>
    <n v="579"/>
    <n v="297.54000000000002"/>
    <n v="0.05"/>
    <n v="3850.35"/>
    <n v="2082.7800000000002"/>
    <n v="1767.5699999999997"/>
    <n v="0.4590673575129533"/>
  </r>
  <r>
    <s v="ORD-00123"/>
    <x v="21"/>
    <x v="1"/>
    <s v="West Bengal"/>
    <x v="0"/>
    <x v="0"/>
    <s v="Priya Sen"/>
    <s v="Corporate"/>
    <n v="2"/>
    <n v="867"/>
    <n v="664.65"/>
    <n v="0.1"/>
    <n v="1560.6000000000001"/>
    <n v="1329.3"/>
    <n v="231.30000000000018"/>
    <n v="0.14821222606689746"/>
  </r>
  <r>
    <s v="ORD-00124"/>
    <x v="21"/>
    <x v="0"/>
    <s v="Goa"/>
    <x v="1"/>
    <x v="1"/>
    <s v="Sneha Kulkarni"/>
    <s v="Small Business"/>
    <n v="4"/>
    <n v="616"/>
    <n v="307.06"/>
    <n v="0"/>
    <n v="2464"/>
    <n v="1228.24"/>
    <n v="1235.76"/>
    <n v="0.50152597402597399"/>
  </r>
  <r>
    <s v="ORD-00125"/>
    <x v="22"/>
    <x v="3"/>
    <s v="Karnataka"/>
    <x v="3"/>
    <x v="14"/>
    <s v="Karthik Rao"/>
    <s v="Small Business"/>
    <n v="7"/>
    <n v="4625"/>
    <n v="2802.16"/>
    <n v="0.1"/>
    <n v="29137.5"/>
    <n v="19615.12"/>
    <n v="9522.380000000001"/>
    <n v="0.32680840840840847"/>
  </r>
  <r>
    <s v="ORD-00126"/>
    <x v="22"/>
    <x v="0"/>
    <s v="Rajasthan"/>
    <x v="1"/>
    <x v="1"/>
    <s v="Rohan Patel"/>
    <s v="Corporate"/>
    <n v="8"/>
    <n v="589"/>
    <n v="298.92"/>
    <n v="0"/>
    <n v="4712"/>
    <n v="2391.36"/>
    <n v="2320.64"/>
    <n v="0.49249575551782682"/>
  </r>
  <r>
    <s v="ORD-00127"/>
    <x v="22"/>
    <x v="3"/>
    <s v="Karnataka"/>
    <x v="1"/>
    <x v="1"/>
    <s v="Karthik Rao"/>
    <s v="Small Business"/>
    <n v="1"/>
    <n v="582"/>
    <n v="285.13"/>
    <n v="0.15"/>
    <n v="494.7"/>
    <n v="285.13"/>
    <n v="209.57"/>
    <n v="0.42363048312108348"/>
  </r>
  <r>
    <s v="ORD-00128"/>
    <x v="22"/>
    <x v="3"/>
    <s v="Kerala"/>
    <x v="0"/>
    <x v="0"/>
    <s v="Karthik Rao"/>
    <s v="Corporate"/>
    <n v="8"/>
    <n v="933"/>
    <n v="770.29"/>
    <n v="0"/>
    <n v="7464"/>
    <n v="6162.32"/>
    <n v="1301.6800000000003"/>
    <n v="0.1743944265809218"/>
  </r>
  <r>
    <s v="ORD-00129"/>
    <x v="22"/>
    <x v="0"/>
    <s v="Rajasthan"/>
    <x v="2"/>
    <x v="11"/>
    <s v="Sneha Kulkarni"/>
    <s v="Small Business"/>
    <n v="3"/>
    <n v="1843"/>
    <n v="1339.77"/>
    <n v="0.1"/>
    <n v="4976.1000000000004"/>
    <n v="4019.31"/>
    <n v="956.79000000000042"/>
    <n v="0.19227708446373673"/>
  </r>
  <r>
    <s v="ORD-00130"/>
    <x v="23"/>
    <x v="2"/>
    <s v="Haryana"/>
    <x v="1"/>
    <x v="8"/>
    <s v="Amit Sharma"/>
    <s v="Corporate"/>
    <n v="1"/>
    <n v="1463"/>
    <n v="680.02"/>
    <n v="0"/>
    <n v="1463"/>
    <n v="680.02"/>
    <n v="782.98"/>
    <n v="0.53518796992481199"/>
  </r>
  <r>
    <s v="ORD-00131"/>
    <x v="23"/>
    <x v="2"/>
    <s v="Delhi"/>
    <x v="1"/>
    <x v="15"/>
    <s v="Amit Sharma"/>
    <s v="Corporate"/>
    <n v="7"/>
    <n v="2846"/>
    <n v="1517"/>
    <n v="0"/>
    <n v="19922"/>
    <n v="10619"/>
    <n v="9303"/>
    <n v="0.46697118763176387"/>
  </r>
  <r>
    <s v="ORD-00132"/>
    <x v="23"/>
    <x v="3"/>
    <s v="Karnataka"/>
    <x v="0"/>
    <x v="5"/>
    <s v="Karthik Rao"/>
    <s v="Consumer"/>
    <n v="8"/>
    <n v="780"/>
    <n v="623.04"/>
    <n v="0.1"/>
    <n v="5616"/>
    <n v="4984.32"/>
    <n v="631.68000000000029"/>
    <n v="0.11247863247863253"/>
  </r>
  <r>
    <s v="ORD-00133"/>
    <x v="24"/>
    <x v="2"/>
    <s v="Delhi"/>
    <x v="2"/>
    <x v="4"/>
    <s v="Neha Verma"/>
    <s v="Small Business"/>
    <n v="6"/>
    <n v="3442"/>
    <n v="2552.15"/>
    <n v="0"/>
    <n v="20652"/>
    <n v="15312.900000000001"/>
    <n v="5339.0999999999985"/>
    <n v="0.25852701917489823"/>
  </r>
  <r>
    <s v="ORD-00134"/>
    <x v="24"/>
    <x v="1"/>
    <s v="West Bengal"/>
    <x v="1"/>
    <x v="1"/>
    <s v="Priya Sen"/>
    <s v="Corporate"/>
    <n v="1"/>
    <n v="630"/>
    <n v="339.12"/>
    <n v="0"/>
    <n v="630"/>
    <n v="339.12"/>
    <n v="290.88"/>
    <n v="0.46171428571428569"/>
  </r>
  <r>
    <s v="ORD-00135"/>
    <x v="25"/>
    <x v="1"/>
    <s v="Assam"/>
    <x v="3"/>
    <x v="14"/>
    <s v="Subhro Das"/>
    <s v="Corporate"/>
    <n v="4"/>
    <n v="4679"/>
    <n v="2959.72"/>
    <n v="0"/>
    <n v="18716"/>
    <n v="11838.88"/>
    <n v="6877.1200000000008"/>
    <n v="0.36744603547766619"/>
  </r>
  <r>
    <s v="ORD-00136"/>
    <x v="25"/>
    <x v="3"/>
    <s v="Tamil Nadu"/>
    <x v="1"/>
    <x v="15"/>
    <s v="Karthik Rao"/>
    <s v="Small Business"/>
    <n v="3"/>
    <n v="2915"/>
    <n v="1417.69"/>
    <n v="0.1"/>
    <n v="7870.5"/>
    <n v="4253.07"/>
    <n v="3617.4300000000003"/>
    <n v="0.45961882980750907"/>
  </r>
  <r>
    <s v="ORD-00137"/>
    <x v="25"/>
    <x v="3"/>
    <s v="Telangana"/>
    <x v="0"/>
    <x v="3"/>
    <s v="Karthik Rao"/>
    <s v="Small Business"/>
    <n v="3"/>
    <n v="357"/>
    <n v="296.99"/>
    <n v="0"/>
    <n v="1071"/>
    <n v="890.97"/>
    <n v="180.02999999999997"/>
    <n v="0.16809523809523808"/>
  </r>
  <r>
    <s v="ORD-00138"/>
    <x v="25"/>
    <x v="1"/>
    <s v="West Bengal"/>
    <x v="2"/>
    <x v="6"/>
    <s v="Priya Sen"/>
    <s v="Corporate"/>
    <n v="7"/>
    <n v="14526"/>
    <n v="11289.05"/>
    <n v="0"/>
    <n v="101682"/>
    <n v="79023.349999999991"/>
    <n v="22658.650000000009"/>
    <n v="0.22283835880490163"/>
  </r>
  <r>
    <s v="ORD-00139"/>
    <x v="25"/>
    <x v="1"/>
    <s v="Odisha"/>
    <x v="1"/>
    <x v="15"/>
    <s v="Subhro Das"/>
    <s v="Small Business"/>
    <n v="5"/>
    <n v="2703"/>
    <n v="1284.02"/>
    <n v="0"/>
    <n v="13515"/>
    <n v="6420.1"/>
    <n v="7094.9"/>
    <n v="0.52496485386607472"/>
  </r>
  <r>
    <s v="ORD-00140"/>
    <x v="26"/>
    <x v="3"/>
    <s v="Telangana"/>
    <x v="1"/>
    <x v="1"/>
    <s v="Karthik Rao"/>
    <s v="Small Business"/>
    <n v="8"/>
    <n v="611"/>
    <n v="298.62"/>
    <n v="0.15"/>
    <n v="4154.8"/>
    <n v="2388.96"/>
    <n v="1765.8400000000001"/>
    <n v="0.42501203427361128"/>
  </r>
  <r>
    <s v="ORD-00141"/>
    <x v="26"/>
    <x v="1"/>
    <s v="Odisha"/>
    <x v="2"/>
    <x v="2"/>
    <s v="Subhro Das"/>
    <s v="Corporate"/>
    <n v="1"/>
    <n v="1199"/>
    <n v="864.48"/>
    <n v="0"/>
    <n v="1199"/>
    <n v="864.48"/>
    <n v="334.52"/>
    <n v="0.27899916597164304"/>
  </r>
  <r>
    <s v="ORD-00142"/>
    <x v="26"/>
    <x v="1"/>
    <s v="West Bengal"/>
    <x v="0"/>
    <x v="0"/>
    <s v="Subhro Das"/>
    <s v="Corporate"/>
    <n v="8"/>
    <n v="922"/>
    <n v="773.61"/>
    <n v="0"/>
    <n v="7376"/>
    <n v="6188.88"/>
    <n v="1187.1199999999999"/>
    <n v="0.16094360086767895"/>
  </r>
  <r>
    <s v="ORD-00143"/>
    <x v="26"/>
    <x v="1"/>
    <s v="Assam"/>
    <x v="0"/>
    <x v="0"/>
    <s v="Priya Sen"/>
    <s v="Corporate"/>
    <n v="1"/>
    <n v="893"/>
    <n v="734.13"/>
    <n v="0.1"/>
    <n v="803.7"/>
    <n v="734.13"/>
    <n v="69.57000000000005"/>
    <n v="8.6562150055991105E-2"/>
  </r>
  <r>
    <s v="ORD-00144"/>
    <x v="26"/>
    <x v="2"/>
    <s v="Uttar Pradesh"/>
    <x v="1"/>
    <x v="8"/>
    <s v="Amit Sharma"/>
    <s v="Small Business"/>
    <n v="7"/>
    <n v="1557"/>
    <n v="746.83"/>
    <n v="0.1"/>
    <n v="9809.1"/>
    <n v="5227.8100000000004"/>
    <n v="4581.29"/>
    <n v="0.4670448868907443"/>
  </r>
  <r>
    <s v="ORD-00145"/>
    <x v="26"/>
    <x v="2"/>
    <s v="Uttar Pradesh"/>
    <x v="2"/>
    <x v="2"/>
    <s v="Amit Sharma"/>
    <s v="Corporate"/>
    <n v="5"/>
    <n v="1188"/>
    <n v="872.42"/>
    <n v="0"/>
    <n v="5940"/>
    <n v="4362.0999999999995"/>
    <n v="1577.9000000000005"/>
    <n v="0.26563973063973073"/>
  </r>
  <r>
    <s v="ORD-00146"/>
    <x v="26"/>
    <x v="2"/>
    <s v="Delhi"/>
    <x v="0"/>
    <x v="0"/>
    <s v="Amit Sharma"/>
    <s v="Small Business"/>
    <n v="3"/>
    <n v="897"/>
    <n v="728.08"/>
    <n v="0"/>
    <n v="2691"/>
    <n v="2184.2400000000002"/>
    <n v="506.75999999999976"/>
    <n v="0.18831661092530649"/>
  </r>
  <r>
    <s v="ORD-00147"/>
    <x v="26"/>
    <x v="0"/>
    <s v="Gujarat"/>
    <x v="1"/>
    <x v="7"/>
    <s v="Sneha Kulkarni"/>
    <s v="Consumer"/>
    <n v="5"/>
    <n v="2095"/>
    <n v="1039.74"/>
    <n v="0.15"/>
    <n v="8903.75"/>
    <n v="5198.7"/>
    <n v="3705.05"/>
    <n v="0.41612242032851327"/>
  </r>
  <r>
    <s v="ORD-00148"/>
    <x v="26"/>
    <x v="1"/>
    <s v="Assam"/>
    <x v="0"/>
    <x v="0"/>
    <s v="Priya Sen"/>
    <s v="Consumer"/>
    <n v="7"/>
    <n v="920"/>
    <n v="708.29"/>
    <n v="0"/>
    <n v="6440"/>
    <n v="4958.03"/>
    <n v="1481.9700000000003"/>
    <n v="0.23011956521739135"/>
  </r>
  <r>
    <s v="ORD-00149"/>
    <x v="26"/>
    <x v="3"/>
    <s v="Tamil Nadu"/>
    <x v="1"/>
    <x v="7"/>
    <s v="Karthik Rao"/>
    <s v="Consumer"/>
    <n v="3"/>
    <n v="2100"/>
    <n v="994.71"/>
    <n v="0"/>
    <n v="6300"/>
    <n v="2984.13"/>
    <n v="3315.87"/>
    <n v="0.52632857142857137"/>
  </r>
  <r>
    <s v="ORD-00150"/>
    <x v="27"/>
    <x v="2"/>
    <s v="Punjab"/>
    <x v="1"/>
    <x v="15"/>
    <s v="Amit Sharma"/>
    <s v="Consumer"/>
    <n v="4"/>
    <n v="2864"/>
    <n v="1537.62"/>
    <n v="0"/>
    <n v="11456"/>
    <n v="6150.48"/>
    <n v="5305.52"/>
    <n v="0.4631215083798883"/>
  </r>
  <r>
    <s v="ORD-00151"/>
    <x v="27"/>
    <x v="2"/>
    <s v="Delhi"/>
    <x v="1"/>
    <x v="15"/>
    <s v="Neha Verma"/>
    <s v="Consumer"/>
    <n v="4"/>
    <n v="2663"/>
    <n v="1330.99"/>
    <n v="0.05"/>
    <n v="10119.4"/>
    <n v="5323.96"/>
    <n v="4795.4399999999996"/>
    <n v="0.47388580350613668"/>
  </r>
  <r>
    <s v="ORD-00152"/>
    <x v="27"/>
    <x v="0"/>
    <s v="Rajasthan"/>
    <x v="1"/>
    <x v="7"/>
    <s v="Rohan Patel"/>
    <s v="Consumer"/>
    <n v="3"/>
    <n v="2107"/>
    <n v="1070.3699999999999"/>
    <n v="0"/>
    <n v="6321"/>
    <n v="3211.1099999999997"/>
    <n v="3109.8900000000003"/>
    <n v="0.49199335548172762"/>
  </r>
  <r>
    <s v="ORD-00153"/>
    <x v="27"/>
    <x v="3"/>
    <s v="Kerala"/>
    <x v="2"/>
    <x v="4"/>
    <s v="Divya Nair"/>
    <s v="Consumer"/>
    <n v="1"/>
    <n v="3338"/>
    <n v="2597.9899999999998"/>
    <n v="0.15"/>
    <n v="2837.2999999999997"/>
    <n v="2597.9899999999998"/>
    <n v="239.30999999999995"/>
    <n v="8.4344270961829892E-2"/>
  </r>
  <r>
    <s v="ORD-00154"/>
    <x v="27"/>
    <x v="2"/>
    <s v="Punjab"/>
    <x v="1"/>
    <x v="1"/>
    <s v="Neha Verma"/>
    <s v="Small Business"/>
    <n v="6"/>
    <n v="580"/>
    <n v="280"/>
    <n v="0.15"/>
    <n v="2958"/>
    <n v="1680"/>
    <n v="1278"/>
    <n v="0.43204868154158216"/>
  </r>
  <r>
    <s v="ORD-00155"/>
    <x v="27"/>
    <x v="2"/>
    <s v="Uttar Pradesh"/>
    <x v="2"/>
    <x v="4"/>
    <s v="Amit Sharma"/>
    <s v="Corporate"/>
    <n v="8"/>
    <n v="3438"/>
    <n v="2687.84"/>
    <n v="0"/>
    <n v="27504"/>
    <n v="21502.720000000001"/>
    <n v="6001.2799999999988"/>
    <n v="0.218196625945317"/>
  </r>
  <r>
    <s v="ORD-00156"/>
    <x v="27"/>
    <x v="3"/>
    <s v="Tamil Nadu"/>
    <x v="2"/>
    <x v="4"/>
    <s v="Karthik Rao"/>
    <s v="Consumer"/>
    <n v="2"/>
    <n v="3440"/>
    <n v="2556.27"/>
    <n v="0"/>
    <n v="6880"/>
    <n v="5112.54"/>
    <n v="1767.46"/>
    <n v="0.25689825581395348"/>
  </r>
  <r>
    <s v="ORD-00157"/>
    <x v="28"/>
    <x v="0"/>
    <s v="Rajasthan"/>
    <x v="0"/>
    <x v="3"/>
    <s v="Rohan Patel"/>
    <s v="Small Business"/>
    <n v="8"/>
    <n v="347"/>
    <n v="287.25"/>
    <n v="0"/>
    <n v="2776"/>
    <n v="2298"/>
    <n v="478"/>
    <n v="0.17219020172910662"/>
  </r>
  <r>
    <s v="ORD-00158"/>
    <x v="28"/>
    <x v="0"/>
    <s v="Gujarat"/>
    <x v="1"/>
    <x v="1"/>
    <s v="Rohan Patel"/>
    <s v="Consumer"/>
    <n v="1"/>
    <n v="623"/>
    <n v="298.18"/>
    <n v="0"/>
    <n v="623"/>
    <n v="298.18"/>
    <n v="324.82"/>
    <n v="0.52138041733547347"/>
  </r>
  <r>
    <s v="ORD-00159"/>
    <x v="28"/>
    <x v="0"/>
    <s v="Goa"/>
    <x v="1"/>
    <x v="8"/>
    <s v="Sneha Kulkarni"/>
    <s v="Consumer"/>
    <n v="6"/>
    <n v="1536"/>
    <n v="732.04"/>
    <n v="0.1"/>
    <n v="8294.4"/>
    <n v="4392.24"/>
    <n v="3902.16"/>
    <n v="0.47045717592592595"/>
  </r>
  <r>
    <s v="ORD-00160"/>
    <x v="28"/>
    <x v="1"/>
    <s v="Bihar"/>
    <x v="1"/>
    <x v="1"/>
    <s v="Subhro Das"/>
    <s v="Corporate"/>
    <n v="5"/>
    <n v="571"/>
    <n v="271.85000000000002"/>
    <n v="0"/>
    <n v="2855"/>
    <n v="1359.25"/>
    <n v="1495.75"/>
    <n v="0.52390542907180382"/>
  </r>
  <r>
    <s v="ORD-00161"/>
    <x v="29"/>
    <x v="1"/>
    <s v="West Bengal"/>
    <x v="0"/>
    <x v="5"/>
    <s v="Subhro Das"/>
    <s v="Consumer"/>
    <n v="6"/>
    <n v="764"/>
    <n v="601.5"/>
    <n v="0.15"/>
    <n v="3896.4"/>
    <n v="3609"/>
    <n v="287.40000000000009"/>
    <n v="7.3760394210040062E-2"/>
  </r>
  <r>
    <s v="ORD-00162"/>
    <x v="29"/>
    <x v="1"/>
    <s v="Odisha"/>
    <x v="0"/>
    <x v="9"/>
    <s v="Priya Sen"/>
    <s v="Consumer"/>
    <n v="8"/>
    <n v="469"/>
    <n v="386.35"/>
    <n v="0.15"/>
    <n v="3189.2"/>
    <n v="3090.8"/>
    <n v="98.399999999999636"/>
    <n v="3.0854132697855148E-2"/>
  </r>
  <r>
    <s v="ORD-00163"/>
    <x v="29"/>
    <x v="1"/>
    <s v="Bihar"/>
    <x v="1"/>
    <x v="7"/>
    <s v="Priya Sen"/>
    <s v="Small Business"/>
    <n v="1"/>
    <n v="2294"/>
    <n v="1065.52"/>
    <n v="0.1"/>
    <n v="2064.6"/>
    <n v="1065.52"/>
    <n v="999.07999999999993"/>
    <n v="0.48390971616778067"/>
  </r>
  <r>
    <s v="ORD-00164"/>
    <x v="29"/>
    <x v="3"/>
    <s v="Karnataka"/>
    <x v="1"/>
    <x v="15"/>
    <s v="Karthik Rao"/>
    <s v="Corporate"/>
    <n v="1"/>
    <n v="2884"/>
    <n v="1531.53"/>
    <n v="0"/>
    <n v="2884"/>
    <n v="1531.53"/>
    <n v="1352.47"/>
    <n v="0.46895631067961169"/>
  </r>
  <r>
    <s v="ORD-00165"/>
    <x v="29"/>
    <x v="1"/>
    <s v="West Bengal"/>
    <x v="0"/>
    <x v="0"/>
    <s v="Priya Sen"/>
    <s v="Small Business"/>
    <n v="6"/>
    <n v="906"/>
    <n v="716.8"/>
    <n v="0.1"/>
    <n v="4892.4000000000005"/>
    <n v="4300.7999999999993"/>
    <n v="591.60000000000127"/>
    <n v="0.12092224675006157"/>
  </r>
  <r>
    <s v="ORD-00166"/>
    <x v="29"/>
    <x v="2"/>
    <s v="Haryana"/>
    <x v="3"/>
    <x v="13"/>
    <s v="Amit Sharma"/>
    <s v="Small Business"/>
    <n v="5"/>
    <n v="6498"/>
    <n v="3892.38"/>
    <n v="0.05"/>
    <n v="30865.5"/>
    <n v="19461.900000000001"/>
    <n v="11403.599999999999"/>
    <n v="0.36946104874374297"/>
  </r>
  <r>
    <s v="ORD-00167"/>
    <x v="29"/>
    <x v="3"/>
    <s v="Karnataka"/>
    <x v="2"/>
    <x v="6"/>
    <s v="Divya Nair"/>
    <s v="Small Business"/>
    <n v="3"/>
    <n v="15417"/>
    <n v="12072.56"/>
    <n v="0.05"/>
    <n v="43938.45"/>
    <n v="36217.68"/>
    <n v="7720.7699999999968"/>
    <n v="0.17571785076624227"/>
  </r>
  <r>
    <s v="ORD-00168"/>
    <x v="29"/>
    <x v="3"/>
    <s v="Tamil Nadu"/>
    <x v="3"/>
    <x v="12"/>
    <s v="Karthik Rao"/>
    <s v="Small Business"/>
    <n v="3"/>
    <n v="12279"/>
    <n v="7636.19"/>
    <n v="0"/>
    <n v="36837"/>
    <n v="22908.57"/>
    <n v="13928.43"/>
    <n v="0.3781097809267856"/>
  </r>
  <r>
    <s v="ORD-00169"/>
    <x v="29"/>
    <x v="3"/>
    <s v="Karnataka"/>
    <x v="0"/>
    <x v="9"/>
    <s v="Divya Nair"/>
    <s v="Consumer"/>
    <n v="2"/>
    <n v="445"/>
    <n v="368.99"/>
    <n v="0"/>
    <n v="890"/>
    <n v="737.98"/>
    <n v="152.01999999999998"/>
    <n v="0.17080898876404493"/>
  </r>
  <r>
    <s v="ORD-00170"/>
    <x v="30"/>
    <x v="1"/>
    <s v="Bihar"/>
    <x v="1"/>
    <x v="8"/>
    <s v="Subhro Das"/>
    <s v="Small Business"/>
    <n v="5"/>
    <n v="1440"/>
    <n v="750.66"/>
    <n v="0.15"/>
    <n v="6120"/>
    <n v="3753.2999999999997"/>
    <n v="2366.7000000000003"/>
    <n v="0.38671568627450986"/>
  </r>
  <r>
    <s v="ORD-00171"/>
    <x v="30"/>
    <x v="3"/>
    <s v="Karnataka"/>
    <x v="3"/>
    <x v="10"/>
    <s v="Divya Nair"/>
    <s v="Consumer"/>
    <n v="3"/>
    <n v="7829"/>
    <n v="4874.1899999999996"/>
    <n v="0.05"/>
    <n v="22312.649999999998"/>
    <n v="14622.57"/>
    <n v="7690.0799999999981"/>
    <n v="0.34465112839577544"/>
  </r>
  <r>
    <s v="ORD-00172"/>
    <x v="30"/>
    <x v="1"/>
    <s v="Bihar"/>
    <x v="2"/>
    <x v="6"/>
    <s v="Subhro Das"/>
    <s v="Small Business"/>
    <n v="5"/>
    <n v="14560"/>
    <n v="10745.65"/>
    <n v="0"/>
    <n v="72800"/>
    <n v="53728.25"/>
    <n v="19071.75"/>
    <n v="0.26197458791208789"/>
  </r>
  <r>
    <s v="ORD-00173"/>
    <x v="30"/>
    <x v="3"/>
    <s v="Karnataka"/>
    <x v="2"/>
    <x v="4"/>
    <s v="Karthik Rao"/>
    <s v="Consumer"/>
    <n v="8"/>
    <n v="3540"/>
    <n v="2609.33"/>
    <n v="0.05"/>
    <n v="26904"/>
    <n v="20874.64"/>
    <n v="6029.3600000000006"/>
    <n v="0.22410645257210826"/>
  </r>
  <r>
    <s v="ORD-00174"/>
    <x v="30"/>
    <x v="2"/>
    <s v="Uttar Pradesh"/>
    <x v="2"/>
    <x v="6"/>
    <s v="Neha Verma"/>
    <s v="Corporate"/>
    <n v="6"/>
    <n v="14379"/>
    <n v="10659.92"/>
    <n v="0.15"/>
    <n v="73332.899999999994"/>
    <n v="63959.520000000004"/>
    <n v="9373.3799999999901"/>
    <n v="0.1278195734792977"/>
  </r>
  <r>
    <s v="ORD-00175"/>
    <x v="31"/>
    <x v="3"/>
    <s v="Tamil Nadu"/>
    <x v="0"/>
    <x v="5"/>
    <s v="Karthik Rao"/>
    <s v="Small Business"/>
    <n v="8"/>
    <n v="786"/>
    <n v="644.88"/>
    <n v="0.05"/>
    <n v="5973.5999999999995"/>
    <n v="5159.04"/>
    <n v="814.55999999999949"/>
    <n v="0.1363599839292888"/>
  </r>
  <r>
    <s v="ORD-00176"/>
    <x v="31"/>
    <x v="2"/>
    <s v="Haryana"/>
    <x v="1"/>
    <x v="7"/>
    <s v="Neha Verma"/>
    <s v="Corporate"/>
    <n v="3"/>
    <n v="2194"/>
    <n v="1175.54"/>
    <n v="0"/>
    <n v="6582"/>
    <n v="3526.62"/>
    <n v="3055.38"/>
    <n v="0.46420237010027349"/>
  </r>
  <r>
    <s v="ORD-00177"/>
    <x v="31"/>
    <x v="1"/>
    <s v="West Bengal"/>
    <x v="0"/>
    <x v="3"/>
    <s v="Priya Sen"/>
    <s v="Corporate"/>
    <n v="8"/>
    <n v="348"/>
    <n v="265.32"/>
    <n v="0.05"/>
    <n v="2644.7999999999997"/>
    <n v="2122.56"/>
    <n v="522.23999999999978"/>
    <n v="0.1974591651542649"/>
  </r>
  <r>
    <s v="ORD-00178"/>
    <x v="31"/>
    <x v="3"/>
    <s v="Telangana"/>
    <x v="3"/>
    <x v="14"/>
    <s v="Karthik Rao"/>
    <s v="Corporate"/>
    <n v="2"/>
    <n v="4547"/>
    <n v="2683.6"/>
    <n v="0"/>
    <n v="9094"/>
    <n v="5367.2"/>
    <n v="3726.8"/>
    <n v="0.40980866505388169"/>
  </r>
  <r>
    <s v="ORD-00179"/>
    <x v="31"/>
    <x v="1"/>
    <s v="Odisha"/>
    <x v="1"/>
    <x v="7"/>
    <s v="Priya Sen"/>
    <s v="Corporate"/>
    <n v="2"/>
    <n v="2220"/>
    <n v="1063.57"/>
    <n v="0"/>
    <n v="4440"/>
    <n v="2127.14"/>
    <n v="2312.86"/>
    <n v="0.52091441441441444"/>
  </r>
  <r>
    <s v="ORD-00180"/>
    <x v="31"/>
    <x v="1"/>
    <s v="Odisha"/>
    <x v="2"/>
    <x v="2"/>
    <s v="Subhro Das"/>
    <s v="Small Business"/>
    <n v="2"/>
    <n v="1234"/>
    <n v="919.12"/>
    <n v="0"/>
    <n v="2468"/>
    <n v="1838.24"/>
    <n v="629.76"/>
    <n v="0.25517017828200972"/>
  </r>
  <r>
    <s v="ORD-00181"/>
    <x v="31"/>
    <x v="0"/>
    <s v="Gujarat"/>
    <x v="2"/>
    <x v="2"/>
    <s v="Sneha Kulkarni"/>
    <s v="Corporate"/>
    <n v="2"/>
    <n v="1179"/>
    <n v="846.3"/>
    <n v="0.05"/>
    <n v="2240.1"/>
    <n v="1692.6"/>
    <n v="547.5"/>
    <n v="0.24440873175304675"/>
  </r>
  <r>
    <s v="ORD-00182"/>
    <x v="31"/>
    <x v="2"/>
    <s v="Delhi"/>
    <x v="0"/>
    <x v="9"/>
    <s v="Amit Sharma"/>
    <s v="Consumer"/>
    <n v="1"/>
    <n v="442"/>
    <n v="358.73"/>
    <n v="0"/>
    <n v="442"/>
    <n v="358.73"/>
    <n v="83.269999999999982"/>
    <n v="0.188393665158371"/>
  </r>
  <r>
    <s v="ORD-00183"/>
    <x v="31"/>
    <x v="3"/>
    <s v="Telangana"/>
    <x v="0"/>
    <x v="9"/>
    <s v="Karthik Rao"/>
    <s v="Consumer"/>
    <n v="6"/>
    <n v="451"/>
    <n v="356.83"/>
    <n v="0.1"/>
    <n v="2435.4"/>
    <n v="2140.98"/>
    <n v="294.42000000000007"/>
    <n v="0.12089184528208921"/>
  </r>
  <r>
    <s v="ORD-00184"/>
    <x v="32"/>
    <x v="1"/>
    <s v="Bihar"/>
    <x v="1"/>
    <x v="15"/>
    <s v="Subhro Das"/>
    <s v="Small Business"/>
    <n v="1"/>
    <n v="2917"/>
    <n v="1560.4"/>
    <n v="0.15"/>
    <n v="2479.4499999999998"/>
    <n v="1560.4"/>
    <n v="919.04999999999973"/>
    <n v="0.370666881768134"/>
  </r>
  <r>
    <s v="ORD-00185"/>
    <x v="32"/>
    <x v="0"/>
    <s v="Maharashtra"/>
    <x v="0"/>
    <x v="3"/>
    <s v="Sneha Kulkarni"/>
    <s v="Consumer"/>
    <n v="5"/>
    <n v="335"/>
    <n v="278.75"/>
    <n v="0"/>
    <n v="1675"/>
    <n v="1393.75"/>
    <n v="281.25"/>
    <n v="0.16791044776119404"/>
  </r>
  <r>
    <s v="ORD-00186"/>
    <x v="32"/>
    <x v="2"/>
    <s v="Uttar Pradesh"/>
    <x v="3"/>
    <x v="12"/>
    <s v="Neha Verma"/>
    <s v="Small Business"/>
    <n v="4"/>
    <n v="12150"/>
    <n v="7738.84"/>
    <n v="0.05"/>
    <n v="46170"/>
    <n v="30955.360000000001"/>
    <n v="15214.64"/>
    <n v="0.32953519601472819"/>
  </r>
  <r>
    <s v="ORD-00187"/>
    <x v="32"/>
    <x v="3"/>
    <s v="Telangana"/>
    <x v="1"/>
    <x v="1"/>
    <s v="Karthik Rao"/>
    <s v="Corporate"/>
    <n v="3"/>
    <n v="603"/>
    <n v="318.06"/>
    <n v="0"/>
    <n v="1809"/>
    <n v="954.18000000000006"/>
    <n v="854.81999999999994"/>
    <n v="0.47253731343283578"/>
  </r>
  <r>
    <s v="ORD-00188"/>
    <x v="32"/>
    <x v="3"/>
    <s v="Telangana"/>
    <x v="2"/>
    <x v="6"/>
    <s v="Karthik Rao"/>
    <s v="Consumer"/>
    <n v="3"/>
    <n v="14466"/>
    <n v="11294.92"/>
    <n v="0.15"/>
    <n v="36888.299999999996"/>
    <n v="33884.76"/>
    <n v="3003.5399999999936"/>
    <n v="8.1422564878294579E-2"/>
  </r>
  <r>
    <s v="ORD-00189"/>
    <x v="32"/>
    <x v="0"/>
    <s v="Goa"/>
    <x v="0"/>
    <x v="9"/>
    <s v="Sneha Kulkarni"/>
    <s v="Corporate"/>
    <n v="4"/>
    <n v="456"/>
    <n v="363.14"/>
    <n v="0.05"/>
    <n v="1732.8"/>
    <n v="1452.56"/>
    <n v="280.24"/>
    <n v="0.16172668513388735"/>
  </r>
  <r>
    <s v="ORD-00190"/>
    <x v="32"/>
    <x v="3"/>
    <s v="Kerala"/>
    <x v="1"/>
    <x v="8"/>
    <s v="Divya Nair"/>
    <s v="Small Business"/>
    <n v="6"/>
    <n v="1512"/>
    <n v="797.95"/>
    <n v="0"/>
    <n v="9072"/>
    <n v="4787.7000000000007"/>
    <n v="4284.2999999999993"/>
    <n v="0.4722552910052909"/>
  </r>
  <r>
    <s v="ORD-00191"/>
    <x v="33"/>
    <x v="2"/>
    <s v="Delhi"/>
    <x v="0"/>
    <x v="9"/>
    <s v="Amit Sharma"/>
    <s v="Small Business"/>
    <n v="5"/>
    <n v="459"/>
    <n v="353"/>
    <n v="0.05"/>
    <n v="2180.25"/>
    <n v="1765"/>
    <n v="415.25"/>
    <n v="0.19045980965485609"/>
  </r>
  <r>
    <s v="ORD-00192"/>
    <x v="33"/>
    <x v="0"/>
    <s v="Maharashtra"/>
    <x v="1"/>
    <x v="8"/>
    <s v="Sneha Kulkarni"/>
    <s v="Small Business"/>
    <n v="1"/>
    <n v="1462"/>
    <n v="746.28"/>
    <n v="0.15"/>
    <n v="1242.7"/>
    <n v="746.28"/>
    <n v="496.42000000000007"/>
    <n v="0.39946889836646016"/>
  </r>
  <r>
    <s v="ORD-00193"/>
    <x v="33"/>
    <x v="1"/>
    <s v="Bihar"/>
    <x v="1"/>
    <x v="8"/>
    <s v="Priya Sen"/>
    <s v="Corporate"/>
    <n v="5"/>
    <n v="1495"/>
    <n v="749.01"/>
    <n v="0.05"/>
    <n v="7101.25"/>
    <n v="3745.05"/>
    <n v="3356.2"/>
    <n v="0.47262101742650942"/>
  </r>
  <r>
    <s v="ORD-00194"/>
    <x v="33"/>
    <x v="1"/>
    <s v="Assam"/>
    <x v="2"/>
    <x v="4"/>
    <s v="Subhro Das"/>
    <s v="Small Business"/>
    <n v="1"/>
    <n v="3579"/>
    <n v="2702.49"/>
    <n v="0"/>
    <n v="3579"/>
    <n v="2702.49"/>
    <n v="876.51000000000022"/>
    <n v="0.24490360435875949"/>
  </r>
  <r>
    <s v="ORD-00195"/>
    <x v="33"/>
    <x v="1"/>
    <s v="West Bengal"/>
    <x v="0"/>
    <x v="5"/>
    <s v="Priya Sen"/>
    <s v="Corporate"/>
    <n v="3"/>
    <n v="734"/>
    <n v="562.67999999999995"/>
    <n v="0.1"/>
    <n v="1981.8"/>
    <n v="1688.04"/>
    <n v="293.76"/>
    <n v="0.14822888283378746"/>
  </r>
  <r>
    <s v="ORD-00196"/>
    <x v="33"/>
    <x v="1"/>
    <s v="Odisha"/>
    <x v="3"/>
    <x v="14"/>
    <s v="Priya Sen"/>
    <s v="Corporate"/>
    <n v="3"/>
    <n v="4281"/>
    <n v="2521.1799999999998"/>
    <n v="0"/>
    <n v="12843"/>
    <n v="7563.5399999999991"/>
    <n v="5279.4600000000009"/>
    <n v="0.41107685120299003"/>
  </r>
  <r>
    <s v="ORD-00197"/>
    <x v="33"/>
    <x v="1"/>
    <s v="Bihar"/>
    <x v="0"/>
    <x v="0"/>
    <s v="Subhro Das"/>
    <s v="Consumer"/>
    <n v="3"/>
    <n v="899"/>
    <n v="740.73"/>
    <n v="0"/>
    <n v="2697"/>
    <n v="2222.19"/>
    <n v="474.80999999999995"/>
    <n v="0.17605116796440487"/>
  </r>
  <r>
    <s v="ORD-00198"/>
    <x v="33"/>
    <x v="0"/>
    <s v="Gujarat"/>
    <x v="0"/>
    <x v="9"/>
    <s v="Rohan Patel"/>
    <s v="Small Business"/>
    <n v="6"/>
    <n v="462"/>
    <n v="359.91"/>
    <n v="0.05"/>
    <n v="2633.4"/>
    <n v="2159.46"/>
    <n v="473.94000000000005"/>
    <n v="0.17997265892002737"/>
  </r>
  <r>
    <s v="ORD-00199"/>
    <x v="34"/>
    <x v="2"/>
    <s v="Haryana"/>
    <x v="1"/>
    <x v="8"/>
    <s v="Neha Verma"/>
    <s v="Small Business"/>
    <n v="4"/>
    <n v="1433"/>
    <n v="712.37"/>
    <n v="0.05"/>
    <n v="5445.4"/>
    <n v="2849.48"/>
    <n v="2595.9199999999996"/>
    <n v="0.47671796378594772"/>
  </r>
  <r>
    <s v="ORD-00200"/>
    <x v="34"/>
    <x v="0"/>
    <s v="Maharashtra"/>
    <x v="0"/>
    <x v="9"/>
    <s v="Sneha Kulkarni"/>
    <s v="Corporate"/>
    <n v="7"/>
    <n v="449"/>
    <n v="346.45"/>
    <n v="0.05"/>
    <n v="2985.85"/>
    <n v="2425.15"/>
    <n v="560.69999999999982"/>
    <n v="0.18778572265853938"/>
  </r>
  <r>
    <s v="ORD-00201"/>
    <x v="34"/>
    <x v="1"/>
    <s v="Assam"/>
    <x v="0"/>
    <x v="5"/>
    <s v="Priya Sen"/>
    <s v="Corporate"/>
    <n v="5"/>
    <n v="720"/>
    <n v="577.79999999999995"/>
    <n v="0"/>
    <n v="3600"/>
    <n v="2889"/>
    <n v="711"/>
    <n v="0.19750000000000001"/>
  </r>
  <r>
    <s v="ORD-00202"/>
    <x v="34"/>
    <x v="1"/>
    <s v="Odisha"/>
    <x v="0"/>
    <x v="3"/>
    <s v="Subhro Das"/>
    <s v="Small Business"/>
    <n v="6"/>
    <n v="355"/>
    <n v="280.91000000000003"/>
    <n v="0.15"/>
    <n v="1810.5"/>
    <n v="1685.46"/>
    <n v="125.03999999999996"/>
    <n v="6.9063794531897246E-2"/>
  </r>
  <r>
    <s v="ORD-00203"/>
    <x v="35"/>
    <x v="3"/>
    <s v="Telangana"/>
    <x v="3"/>
    <x v="13"/>
    <s v="Karthik Rao"/>
    <s v="Small Business"/>
    <n v="2"/>
    <n v="6612"/>
    <n v="4274.8900000000003"/>
    <n v="0"/>
    <n v="13224"/>
    <n v="8549.7800000000007"/>
    <n v="4674.2199999999993"/>
    <n v="0.3534649122807017"/>
  </r>
  <r>
    <s v="ORD-00204"/>
    <x v="35"/>
    <x v="0"/>
    <s v="Maharashtra"/>
    <x v="3"/>
    <x v="14"/>
    <s v="Rohan Patel"/>
    <s v="Small Business"/>
    <n v="4"/>
    <n v="4388"/>
    <n v="2556.9899999999998"/>
    <n v="0.1"/>
    <n v="15796.800000000001"/>
    <n v="10227.959999999999"/>
    <n v="5568.840000000002"/>
    <n v="0.35252962625341849"/>
  </r>
  <r>
    <s v="ORD-00205"/>
    <x v="35"/>
    <x v="2"/>
    <s v="Punjab"/>
    <x v="0"/>
    <x v="5"/>
    <s v="Amit Sharma"/>
    <s v="Small Business"/>
    <n v="3"/>
    <n v="719"/>
    <n v="581.22"/>
    <n v="0.05"/>
    <n v="2049.15"/>
    <n v="1743.66"/>
    <n v="305.49"/>
    <n v="0.14908132640363078"/>
  </r>
  <r>
    <s v="ORD-00206"/>
    <x v="36"/>
    <x v="1"/>
    <s v="Assam"/>
    <x v="3"/>
    <x v="13"/>
    <s v="Priya Sen"/>
    <s v="Corporate"/>
    <n v="3"/>
    <n v="6590"/>
    <n v="4308.6499999999996"/>
    <n v="0"/>
    <n v="19770"/>
    <n v="12925.949999999999"/>
    <n v="6844.0500000000011"/>
    <n v="0.34618361153262522"/>
  </r>
  <r>
    <s v="ORD-00207"/>
    <x v="36"/>
    <x v="2"/>
    <s v="Haryana"/>
    <x v="3"/>
    <x v="13"/>
    <s v="Neha Verma"/>
    <s v="Consumer"/>
    <n v="8"/>
    <n v="6424"/>
    <n v="3896.88"/>
    <n v="0"/>
    <n v="51392"/>
    <n v="31175.040000000001"/>
    <n v="20216.96"/>
    <n v="0.39338729763387298"/>
  </r>
  <r>
    <s v="ORD-00208"/>
    <x v="36"/>
    <x v="2"/>
    <s v="Delhi"/>
    <x v="1"/>
    <x v="1"/>
    <s v="Amit Sharma"/>
    <s v="Small Business"/>
    <n v="7"/>
    <n v="607"/>
    <n v="287.89"/>
    <n v="0.05"/>
    <n v="4036.5499999999997"/>
    <n v="2015.23"/>
    <n v="2021.3199999999997"/>
    <n v="0.50075435706234284"/>
  </r>
  <r>
    <s v="ORD-00209"/>
    <x v="36"/>
    <x v="3"/>
    <s v="Karnataka"/>
    <x v="1"/>
    <x v="8"/>
    <s v="Karthik Rao"/>
    <s v="Consumer"/>
    <n v="5"/>
    <n v="1562"/>
    <n v="807.92"/>
    <n v="0"/>
    <n v="7810"/>
    <n v="4039.6"/>
    <n v="3770.4"/>
    <n v="0.48276568501920614"/>
  </r>
  <r>
    <s v="ORD-00210"/>
    <x v="37"/>
    <x v="0"/>
    <s v="Goa"/>
    <x v="2"/>
    <x v="2"/>
    <s v="Sneha Kulkarni"/>
    <s v="Consumer"/>
    <n v="6"/>
    <n v="1158"/>
    <n v="881.5"/>
    <n v="0"/>
    <n v="6948"/>
    <n v="5289"/>
    <n v="1659"/>
    <n v="0.23877374784110536"/>
  </r>
  <r>
    <s v="ORD-00211"/>
    <x v="37"/>
    <x v="0"/>
    <s v="Maharashtra"/>
    <x v="1"/>
    <x v="7"/>
    <s v="Rohan Patel"/>
    <s v="Consumer"/>
    <n v="7"/>
    <n v="2195"/>
    <n v="1080.6300000000001"/>
    <n v="0.15"/>
    <n v="13060.25"/>
    <n v="7564.4100000000008"/>
    <n v="5495.8399999999992"/>
    <n v="0.42080664612086288"/>
  </r>
  <r>
    <s v="ORD-00212"/>
    <x v="37"/>
    <x v="0"/>
    <s v="Maharashtra"/>
    <x v="2"/>
    <x v="4"/>
    <s v="Sneha Kulkarni"/>
    <s v="Small Business"/>
    <n v="6"/>
    <n v="3442"/>
    <n v="2527.21"/>
    <n v="0"/>
    <n v="20652"/>
    <n v="15163.26"/>
    <n v="5488.74"/>
    <n v="0.26577280650784424"/>
  </r>
  <r>
    <s v="ORD-00213"/>
    <x v="37"/>
    <x v="2"/>
    <s v="Uttar Pradesh"/>
    <x v="0"/>
    <x v="3"/>
    <s v="Amit Sharma"/>
    <s v="Corporate"/>
    <n v="7"/>
    <n v="355"/>
    <n v="274.82"/>
    <n v="0"/>
    <n v="2485"/>
    <n v="1923.74"/>
    <n v="561.26"/>
    <n v="0.22585915492957745"/>
  </r>
  <r>
    <s v="ORD-00214"/>
    <x v="37"/>
    <x v="2"/>
    <s v="Punjab"/>
    <x v="1"/>
    <x v="15"/>
    <s v="Amit Sharma"/>
    <s v="Consumer"/>
    <n v="4"/>
    <n v="2796"/>
    <n v="1484.16"/>
    <n v="0.05"/>
    <n v="10624.8"/>
    <n v="5936.64"/>
    <n v="4688.1599999999989"/>
    <n v="0.44124689405918222"/>
  </r>
  <r>
    <s v="ORD-00215"/>
    <x v="37"/>
    <x v="2"/>
    <s v="Haryana"/>
    <x v="0"/>
    <x v="0"/>
    <s v="Neha Verma"/>
    <s v="Small Business"/>
    <n v="8"/>
    <n v="899"/>
    <n v="687.77"/>
    <n v="0.1"/>
    <n v="6472.8"/>
    <n v="5502.16"/>
    <n v="970.64000000000033"/>
    <n v="0.14995674205907802"/>
  </r>
  <r>
    <s v="ORD-00216"/>
    <x v="38"/>
    <x v="2"/>
    <s v="Delhi"/>
    <x v="2"/>
    <x v="6"/>
    <s v="Amit Sharma"/>
    <s v="Small Business"/>
    <n v="8"/>
    <n v="14757"/>
    <n v="11328.67"/>
    <n v="0.05"/>
    <n v="112153.2"/>
    <n v="90629.36"/>
    <n v="21523.839999999997"/>
    <n v="0.19191463105823103"/>
  </r>
  <r>
    <s v="ORD-00217"/>
    <x v="38"/>
    <x v="3"/>
    <s v="Telangana"/>
    <x v="0"/>
    <x v="0"/>
    <s v="Karthik Rao"/>
    <s v="Corporate"/>
    <n v="1"/>
    <n v="938"/>
    <n v="715.65"/>
    <n v="0"/>
    <n v="938"/>
    <n v="715.65"/>
    <n v="222.35000000000002"/>
    <n v="0.23704690831556505"/>
  </r>
  <r>
    <s v="ORD-00218"/>
    <x v="38"/>
    <x v="3"/>
    <s v="Karnataka"/>
    <x v="0"/>
    <x v="0"/>
    <s v="Divya Nair"/>
    <s v="Small Business"/>
    <n v="3"/>
    <n v="856"/>
    <n v="693.88"/>
    <n v="0"/>
    <n v="2568"/>
    <n v="2081.64"/>
    <n v="486.36000000000013"/>
    <n v="0.18939252336448603"/>
  </r>
  <r>
    <s v="ORD-00219"/>
    <x v="38"/>
    <x v="2"/>
    <s v="Punjab"/>
    <x v="0"/>
    <x v="5"/>
    <s v="Amit Sharma"/>
    <s v="Consumer"/>
    <n v="7"/>
    <n v="721"/>
    <n v="582.28"/>
    <n v="0.1"/>
    <n v="4542.3"/>
    <n v="4075.96"/>
    <n v="466.34000000000015"/>
    <n v="0.1026660502388658"/>
  </r>
  <r>
    <s v="ORD-00220"/>
    <x v="38"/>
    <x v="1"/>
    <s v="Odisha"/>
    <x v="0"/>
    <x v="9"/>
    <s v="Priya Sen"/>
    <s v="Consumer"/>
    <n v="1"/>
    <n v="442"/>
    <n v="370.43"/>
    <n v="0.1"/>
    <n v="397.8"/>
    <n v="370.43"/>
    <n v="27.370000000000005"/>
    <n v="6.8803418803418809E-2"/>
  </r>
  <r>
    <s v="ORD-00221"/>
    <x v="38"/>
    <x v="3"/>
    <s v="Kerala"/>
    <x v="3"/>
    <x v="13"/>
    <s v="Karthik Rao"/>
    <s v="Corporate"/>
    <n v="4"/>
    <n v="6353"/>
    <n v="4069.76"/>
    <n v="0"/>
    <n v="25412"/>
    <n v="16279.04"/>
    <n v="9132.9599999999991"/>
    <n v="0.3593955611522115"/>
  </r>
  <r>
    <s v="ORD-00222"/>
    <x v="38"/>
    <x v="2"/>
    <s v="Delhi"/>
    <x v="2"/>
    <x v="2"/>
    <s v="Amit Sharma"/>
    <s v="Consumer"/>
    <n v="3"/>
    <n v="1233"/>
    <n v="876.97"/>
    <n v="0.05"/>
    <n v="3514.0499999999997"/>
    <n v="2630.91"/>
    <n v="883.13999999999987"/>
    <n v="0.25131685661843173"/>
  </r>
  <r>
    <s v="ORD-00223"/>
    <x v="38"/>
    <x v="2"/>
    <s v="Punjab"/>
    <x v="0"/>
    <x v="3"/>
    <s v="Amit Sharma"/>
    <s v="Consumer"/>
    <n v="5"/>
    <n v="347"/>
    <n v="286.13"/>
    <n v="0.05"/>
    <n v="1648.25"/>
    <n v="1430.65"/>
    <n v="217.59999999999991"/>
    <n v="0.13201880782648256"/>
  </r>
  <r>
    <s v="ORD-00224"/>
    <x v="38"/>
    <x v="0"/>
    <s v="Goa"/>
    <x v="1"/>
    <x v="1"/>
    <s v="Rohan Patel"/>
    <s v="Small Business"/>
    <n v="5"/>
    <n v="607"/>
    <n v="281.05"/>
    <n v="0"/>
    <n v="3035"/>
    <n v="1405.25"/>
    <n v="1629.75"/>
    <n v="0.53698517298187809"/>
  </r>
  <r>
    <s v="ORD-00225"/>
    <x v="39"/>
    <x v="1"/>
    <s v="Bihar"/>
    <x v="1"/>
    <x v="1"/>
    <s v="Subhro Das"/>
    <s v="Corporate"/>
    <n v="4"/>
    <n v="582"/>
    <n v="313.66000000000003"/>
    <n v="0"/>
    <n v="2328"/>
    <n v="1254.6400000000001"/>
    <n v="1073.3599999999999"/>
    <n v="0.46106529209621988"/>
  </r>
  <r>
    <s v="ORD-00226"/>
    <x v="39"/>
    <x v="1"/>
    <s v="Assam"/>
    <x v="2"/>
    <x v="6"/>
    <s v="Subhro Das"/>
    <s v="Consumer"/>
    <n v="1"/>
    <n v="15445"/>
    <n v="11812.64"/>
    <n v="0.05"/>
    <n v="14672.75"/>
    <n v="11812.64"/>
    <n v="2860.1100000000006"/>
    <n v="0.19492664974186846"/>
  </r>
  <r>
    <s v="ORD-00227"/>
    <x v="39"/>
    <x v="2"/>
    <s v="Uttar Pradesh"/>
    <x v="0"/>
    <x v="3"/>
    <s v="Amit Sharma"/>
    <s v="Consumer"/>
    <n v="1"/>
    <n v="340"/>
    <n v="265.24"/>
    <n v="0.1"/>
    <n v="306"/>
    <n v="265.24"/>
    <n v="40.759999999999991"/>
    <n v="0.13320261437908493"/>
  </r>
  <r>
    <s v="ORD-00228"/>
    <x v="39"/>
    <x v="3"/>
    <s v="Telangana"/>
    <x v="2"/>
    <x v="6"/>
    <s v="Divya Nair"/>
    <s v="Corporate"/>
    <n v="4"/>
    <n v="14978"/>
    <n v="10773.45"/>
    <n v="0"/>
    <n v="59912"/>
    <n v="43093.8"/>
    <n v="16818.199999999997"/>
    <n v="0.28071504873814923"/>
  </r>
  <r>
    <s v="ORD-00229"/>
    <x v="39"/>
    <x v="1"/>
    <s v="Assam"/>
    <x v="3"/>
    <x v="13"/>
    <s v="Subhro Das"/>
    <s v="Corporate"/>
    <n v="4"/>
    <n v="6387"/>
    <n v="3754.57"/>
    <n v="0.15"/>
    <n v="21715.8"/>
    <n v="15018.28"/>
    <n v="6697.5199999999986"/>
    <n v="0.30841691303106489"/>
  </r>
  <r>
    <s v="ORD-00230"/>
    <x v="40"/>
    <x v="2"/>
    <s v="Uttar Pradesh"/>
    <x v="1"/>
    <x v="7"/>
    <s v="Amit Sharma"/>
    <s v="Corporate"/>
    <n v="6"/>
    <n v="2102"/>
    <n v="1040.22"/>
    <n v="0"/>
    <n v="12612"/>
    <n v="6241.32"/>
    <n v="6370.68"/>
    <n v="0.505128449096099"/>
  </r>
  <r>
    <s v="ORD-00231"/>
    <x v="40"/>
    <x v="3"/>
    <s v="Kerala"/>
    <x v="1"/>
    <x v="1"/>
    <s v="Karthik Rao"/>
    <s v="Consumer"/>
    <n v="1"/>
    <n v="608"/>
    <n v="327.13"/>
    <n v="0"/>
    <n v="608"/>
    <n v="327.13"/>
    <n v="280.87"/>
    <n v="0.46195723684210527"/>
  </r>
  <r>
    <s v="ORD-00232"/>
    <x v="40"/>
    <x v="1"/>
    <s v="Odisha"/>
    <x v="2"/>
    <x v="2"/>
    <s v="Priya Sen"/>
    <s v="Small Business"/>
    <n v="3"/>
    <n v="1195"/>
    <n v="864.82"/>
    <n v="0"/>
    <n v="3585"/>
    <n v="2594.46"/>
    <n v="990.54"/>
    <n v="0.2763012552301255"/>
  </r>
  <r>
    <s v="ORD-00233"/>
    <x v="40"/>
    <x v="3"/>
    <s v="Tamil Nadu"/>
    <x v="1"/>
    <x v="1"/>
    <s v="Divya Nair"/>
    <s v="Corporate"/>
    <n v="5"/>
    <n v="575"/>
    <n v="303.92"/>
    <n v="0.05"/>
    <n v="2731.25"/>
    <n v="1519.6000000000001"/>
    <n v="1211.6499999999999"/>
    <n v="0.44362471395881004"/>
  </r>
  <r>
    <s v="ORD-00234"/>
    <x v="40"/>
    <x v="2"/>
    <s v="Punjab"/>
    <x v="0"/>
    <x v="0"/>
    <s v="Amit Sharma"/>
    <s v="Corporate"/>
    <n v="1"/>
    <n v="877"/>
    <n v="696.99"/>
    <n v="0"/>
    <n v="877"/>
    <n v="696.99"/>
    <n v="180.01"/>
    <n v="0.20525655644241733"/>
  </r>
  <r>
    <s v="ORD-00235"/>
    <x v="40"/>
    <x v="2"/>
    <s v="Delhi"/>
    <x v="0"/>
    <x v="5"/>
    <s v="Neha Verma"/>
    <s v="Corporate"/>
    <n v="4"/>
    <n v="744"/>
    <n v="588.91"/>
    <n v="0.15"/>
    <n v="2529.6"/>
    <n v="2355.64"/>
    <n v="173.96000000000004"/>
    <n v="6.8769765970904506E-2"/>
  </r>
  <r>
    <s v="ORD-00236"/>
    <x v="40"/>
    <x v="2"/>
    <s v="Punjab"/>
    <x v="1"/>
    <x v="8"/>
    <s v="Neha Verma"/>
    <s v="Corporate"/>
    <n v="4"/>
    <n v="1529"/>
    <n v="753.08"/>
    <n v="0"/>
    <n v="6116"/>
    <n v="3012.32"/>
    <n v="3103.68"/>
    <n v="0.50746893394375403"/>
  </r>
  <r>
    <s v="ORD-00237"/>
    <x v="40"/>
    <x v="2"/>
    <s v="Delhi"/>
    <x v="2"/>
    <x v="4"/>
    <s v="Neha Verma"/>
    <s v="Corporate"/>
    <n v="3"/>
    <n v="3382"/>
    <n v="2525.48"/>
    <n v="0.1"/>
    <n v="9131.4"/>
    <n v="7576.4400000000005"/>
    <n v="1554.9599999999991"/>
    <n v="0.17028714107365783"/>
  </r>
  <r>
    <s v="ORD-00238"/>
    <x v="40"/>
    <x v="0"/>
    <s v="Maharashtra"/>
    <x v="2"/>
    <x v="4"/>
    <s v="Sneha Kulkarni"/>
    <s v="Small Business"/>
    <n v="6"/>
    <n v="3544"/>
    <n v="2715.81"/>
    <n v="0"/>
    <n v="21264"/>
    <n v="16294.86"/>
    <n v="4969.1399999999994"/>
    <n v="0.23368792325056431"/>
  </r>
  <r>
    <s v="ORD-00239"/>
    <x v="41"/>
    <x v="2"/>
    <s v="Punjab"/>
    <x v="3"/>
    <x v="14"/>
    <s v="Amit Sharma"/>
    <s v="Small Business"/>
    <n v="6"/>
    <n v="4589"/>
    <n v="2886.48"/>
    <n v="0.1"/>
    <n v="24780.600000000002"/>
    <n v="17318.88"/>
    <n v="7461.7200000000012"/>
    <n v="0.30111135323599914"/>
  </r>
  <r>
    <s v="ORD-00240"/>
    <x v="41"/>
    <x v="2"/>
    <s v="Uttar Pradesh"/>
    <x v="1"/>
    <x v="15"/>
    <s v="Amit Sharma"/>
    <s v="Corporate"/>
    <n v="6"/>
    <n v="2909"/>
    <n v="1363.96"/>
    <n v="0"/>
    <n v="17454"/>
    <n v="8183.76"/>
    <n v="9270.24"/>
    <n v="0.53112409762805091"/>
  </r>
  <r>
    <s v="ORD-00241"/>
    <x v="41"/>
    <x v="3"/>
    <s v="Kerala"/>
    <x v="0"/>
    <x v="5"/>
    <s v="Karthik Rao"/>
    <s v="Small Business"/>
    <n v="2"/>
    <n v="755"/>
    <n v="620.52"/>
    <n v="0"/>
    <n v="1510"/>
    <n v="1241.04"/>
    <n v="268.96000000000004"/>
    <n v="0.17811920529801326"/>
  </r>
  <r>
    <s v="ORD-00242"/>
    <x v="41"/>
    <x v="0"/>
    <s v="Rajasthan"/>
    <x v="0"/>
    <x v="0"/>
    <s v="Sneha Kulkarni"/>
    <s v="Small Business"/>
    <n v="7"/>
    <n v="923"/>
    <n v="757.66"/>
    <n v="0"/>
    <n v="6461"/>
    <n v="5303.62"/>
    <n v="1157.3800000000001"/>
    <n v="0.17913326110509212"/>
  </r>
  <r>
    <s v="ORD-00243"/>
    <x v="42"/>
    <x v="1"/>
    <s v="West Bengal"/>
    <x v="2"/>
    <x v="4"/>
    <s v="Priya Sen"/>
    <s v="Small Business"/>
    <n v="5"/>
    <n v="3446"/>
    <n v="2580.6999999999998"/>
    <n v="0.1"/>
    <n v="15507"/>
    <n v="12903.5"/>
    <n v="2603.5"/>
    <n v="0.1678919197781647"/>
  </r>
  <r>
    <s v="ORD-00244"/>
    <x v="42"/>
    <x v="0"/>
    <s v="Maharashtra"/>
    <x v="1"/>
    <x v="8"/>
    <s v="Sneha Kulkarni"/>
    <s v="Consumer"/>
    <n v="5"/>
    <n v="1453"/>
    <n v="771.13"/>
    <n v="0"/>
    <n v="7265"/>
    <n v="3855.65"/>
    <n v="3409.35"/>
    <n v="0.46928423950447351"/>
  </r>
  <r>
    <s v="ORD-00245"/>
    <x v="42"/>
    <x v="2"/>
    <s v="Punjab"/>
    <x v="2"/>
    <x v="4"/>
    <s v="Amit Sharma"/>
    <s v="Corporate"/>
    <n v="7"/>
    <n v="3364"/>
    <n v="2428.2600000000002"/>
    <n v="0"/>
    <n v="23548"/>
    <n v="16997.82"/>
    <n v="6550.18"/>
    <n v="0.27816290130796673"/>
  </r>
  <r>
    <s v="ORD-00246"/>
    <x v="42"/>
    <x v="3"/>
    <s v="Tamil Nadu"/>
    <x v="1"/>
    <x v="7"/>
    <s v="Karthik Rao"/>
    <s v="Consumer"/>
    <n v="4"/>
    <n v="2188"/>
    <n v="1119.33"/>
    <n v="0"/>
    <n v="8752"/>
    <n v="4477.32"/>
    <n v="4274.68"/>
    <n v="0.48842321755027424"/>
  </r>
  <r>
    <s v="ORD-00247"/>
    <x v="42"/>
    <x v="1"/>
    <s v="Assam"/>
    <x v="1"/>
    <x v="15"/>
    <s v="Priya Sen"/>
    <s v="Corporate"/>
    <n v="3"/>
    <n v="2844"/>
    <n v="1487.26"/>
    <n v="0.05"/>
    <n v="8105.4"/>
    <n v="4461.78"/>
    <n v="3643.62"/>
    <n v="0.44952994300096233"/>
  </r>
  <r>
    <s v="ORD-00248"/>
    <x v="42"/>
    <x v="1"/>
    <s v="West Bengal"/>
    <x v="2"/>
    <x v="4"/>
    <s v="Subhro Das"/>
    <s v="Corporate"/>
    <n v="5"/>
    <n v="3404"/>
    <n v="2518.12"/>
    <n v="0"/>
    <n v="17020"/>
    <n v="12590.599999999999"/>
    <n v="4429.4000000000015"/>
    <n v="0.26024676850763817"/>
  </r>
  <r>
    <s v="ORD-00249"/>
    <x v="43"/>
    <x v="0"/>
    <s v="Gujarat"/>
    <x v="0"/>
    <x v="0"/>
    <s v="Rohan Patel"/>
    <s v="Consumer"/>
    <n v="2"/>
    <n v="919"/>
    <n v="719.41"/>
    <n v="0"/>
    <n v="1838"/>
    <n v="1438.82"/>
    <n v="399.18000000000006"/>
    <n v="0.21718171926006533"/>
  </r>
  <r>
    <s v="ORD-00250"/>
    <x v="43"/>
    <x v="2"/>
    <s v="Delhi"/>
    <x v="0"/>
    <x v="0"/>
    <s v="Neha Verma"/>
    <s v="Corporate"/>
    <n v="3"/>
    <n v="895"/>
    <n v="706.67"/>
    <n v="0"/>
    <n v="2685"/>
    <n v="2120.0099999999998"/>
    <n v="564.99000000000024"/>
    <n v="0.21042458100558667"/>
  </r>
  <r>
    <s v="ORD-00251"/>
    <x v="43"/>
    <x v="1"/>
    <s v="Assam"/>
    <x v="1"/>
    <x v="1"/>
    <s v="Priya Sen"/>
    <s v="Consumer"/>
    <n v="8"/>
    <n v="602"/>
    <n v="282.77"/>
    <n v="0"/>
    <n v="4816"/>
    <n v="2262.16"/>
    <n v="2553.84"/>
    <n v="0.53028239202657812"/>
  </r>
  <r>
    <s v="ORD-00252"/>
    <x v="43"/>
    <x v="1"/>
    <s v="Odisha"/>
    <x v="2"/>
    <x v="4"/>
    <s v="Priya Sen"/>
    <s v="Corporate"/>
    <n v="2"/>
    <n v="3552"/>
    <n v="2605.91"/>
    <n v="0"/>
    <n v="7104"/>
    <n v="5211.82"/>
    <n v="1892.1800000000003"/>
    <n v="0.26635416666666673"/>
  </r>
  <r>
    <s v="ORD-00253"/>
    <x v="43"/>
    <x v="0"/>
    <s v="Goa"/>
    <x v="0"/>
    <x v="0"/>
    <s v="Rohan Patel"/>
    <s v="Corporate"/>
    <n v="6"/>
    <n v="916"/>
    <n v="704.72"/>
    <n v="0"/>
    <n v="5496"/>
    <n v="4228.32"/>
    <n v="1267.6800000000003"/>
    <n v="0.2306550218340612"/>
  </r>
  <r>
    <s v="ORD-00254"/>
    <x v="43"/>
    <x v="2"/>
    <s v="Punjab"/>
    <x v="3"/>
    <x v="10"/>
    <s v="Amit Sharma"/>
    <s v="Consumer"/>
    <n v="8"/>
    <n v="8067"/>
    <n v="4822.22"/>
    <n v="0"/>
    <n v="64536"/>
    <n v="38577.760000000002"/>
    <n v="25958.239999999998"/>
    <n v="0.40222883351927602"/>
  </r>
  <r>
    <s v="ORD-00255"/>
    <x v="44"/>
    <x v="2"/>
    <s v="Delhi"/>
    <x v="0"/>
    <x v="9"/>
    <s v="Neha Verma"/>
    <s v="Corporate"/>
    <n v="3"/>
    <n v="436"/>
    <n v="342.44"/>
    <n v="0.1"/>
    <n v="1177.2"/>
    <n v="1027.32"/>
    <n v="149.88000000000011"/>
    <n v="0.12731906218144759"/>
  </r>
  <r>
    <s v="ORD-00256"/>
    <x v="44"/>
    <x v="0"/>
    <s v="Goa"/>
    <x v="1"/>
    <x v="15"/>
    <s v="Rohan Patel"/>
    <s v="Consumer"/>
    <n v="8"/>
    <n v="2663"/>
    <n v="1298.46"/>
    <n v="0"/>
    <n v="21304"/>
    <n v="10387.68"/>
    <n v="10916.32"/>
    <n v="0.51240705970709721"/>
  </r>
  <r>
    <s v="ORD-00257"/>
    <x v="44"/>
    <x v="0"/>
    <s v="Goa"/>
    <x v="0"/>
    <x v="3"/>
    <s v="Rohan Patel"/>
    <s v="Small Business"/>
    <n v="2"/>
    <n v="338"/>
    <n v="276.57"/>
    <n v="0.05"/>
    <n v="642.19999999999993"/>
    <n v="553.14"/>
    <n v="89.059999999999945"/>
    <n v="0.13867953908439731"/>
  </r>
  <r>
    <s v="ORD-00258"/>
    <x v="44"/>
    <x v="3"/>
    <s v="Karnataka"/>
    <x v="2"/>
    <x v="2"/>
    <s v="Divya Nair"/>
    <s v="Consumer"/>
    <n v="1"/>
    <n v="1259"/>
    <n v="946.8"/>
    <n v="0"/>
    <n v="1259"/>
    <n v="946.8"/>
    <n v="312.20000000000005"/>
    <n v="0.24797458300238287"/>
  </r>
  <r>
    <s v="ORD-00259"/>
    <x v="44"/>
    <x v="0"/>
    <s v="Gujarat"/>
    <x v="1"/>
    <x v="15"/>
    <s v="Rohan Patel"/>
    <s v="Consumer"/>
    <n v="7"/>
    <n v="2776"/>
    <n v="1400.4"/>
    <n v="0.15"/>
    <n v="16517.2"/>
    <n v="9802.8000000000011"/>
    <n v="6714.4"/>
    <n v="0.40650957789455838"/>
  </r>
  <r>
    <s v="ORD-00260"/>
    <x v="44"/>
    <x v="1"/>
    <s v="Bihar"/>
    <x v="1"/>
    <x v="8"/>
    <s v="Priya Sen"/>
    <s v="Small Business"/>
    <n v="8"/>
    <n v="1548"/>
    <n v="749.48"/>
    <n v="0.1"/>
    <n v="11145.6"/>
    <n v="5995.84"/>
    <n v="5149.76"/>
    <n v="0.46204421475739305"/>
  </r>
  <r>
    <s v="ORD-00261"/>
    <x v="44"/>
    <x v="3"/>
    <s v="Telangana"/>
    <x v="2"/>
    <x v="6"/>
    <s v="Karthik Rao"/>
    <s v="Small Business"/>
    <n v="5"/>
    <n v="14481"/>
    <n v="10629.25"/>
    <n v="0.15"/>
    <n v="61544.25"/>
    <n v="53146.25"/>
    <n v="8398"/>
    <n v="0.13645466473309853"/>
  </r>
  <r>
    <s v="ORD-00262"/>
    <x v="45"/>
    <x v="0"/>
    <s v="Maharashtra"/>
    <x v="2"/>
    <x v="11"/>
    <s v="Sneha Kulkarni"/>
    <s v="Small Business"/>
    <n v="8"/>
    <n v="1715"/>
    <n v="1322.57"/>
    <n v="0.05"/>
    <n v="13034"/>
    <n v="10580.56"/>
    <n v="2453.4400000000005"/>
    <n v="0.18823384993094985"/>
  </r>
  <r>
    <s v="ORD-00263"/>
    <x v="45"/>
    <x v="0"/>
    <s v="Maharashtra"/>
    <x v="0"/>
    <x v="9"/>
    <s v="Sneha Kulkarni"/>
    <s v="Consumer"/>
    <n v="1"/>
    <n v="471"/>
    <n v="388.79"/>
    <n v="0"/>
    <n v="471"/>
    <n v="388.79"/>
    <n v="82.20999999999998"/>
    <n v="0.17454352441613583"/>
  </r>
  <r>
    <s v="ORD-00264"/>
    <x v="45"/>
    <x v="3"/>
    <s v="Telangana"/>
    <x v="3"/>
    <x v="10"/>
    <s v="Divya Nair"/>
    <s v="Consumer"/>
    <n v="5"/>
    <n v="7886"/>
    <n v="4607.25"/>
    <n v="0"/>
    <n v="39430"/>
    <n v="23036.25"/>
    <n v="16393.75"/>
    <n v="0.41576845041846311"/>
  </r>
  <r>
    <s v="ORD-00265"/>
    <x v="45"/>
    <x v="1"/>
    <s v="West Bengal"/>
    <x v="1"/>
    <x v="8"/>
    <s v="Subhro Das"/>
    <s v="Small Business"/>
    <n v="6"/>
    <n v="1502"/>
    <n v="783.02"/>
    <n v="0"/>
    <n v="9012"/>
    <n v="4698.12"/>
    <n v="4313.88"/>
    <n v="0.4786817576564581"/>
  </r>
  <r>
    <s v="ORD-00266"/>
    <x v="45"/>
    <x v="1"/>
    <s v="West Bengal"/>
    <x v="0"/>
    <x v="3"/>
    <s v="Priya Sen"/>
    <s v="Consumer"/>
    <n v="1"/>
    <n v="342"/>
    <n v="279.02"/>
    <n v="0"/>
    <n v="342"/>
    <n v="279.02"/>
    <n v="62.980000000000018"/>
    <n v="0.18415204678362579"/>
  </r>
  <r>
    <s v="ORD-00267"/>
    <x v="45"/>
    <x v="3"/>
    <s v="Karnataka"/>
    <x v="1"/>
    <x v="15"/>
    <s v="Karthik Rao"/>
    <s v="Consumer"/>
    <n v="4"/>
    <n v="2878"/>
    <n v="1418.74"/>
    <n v="0"/>
    <n v="11512"/>
    <n v="5674.96"/>
    <n v="5837.04"/>
    <n v="0.50703961084086169"/>
  </r>
  <r>
    <s v="ORD-00268"/>
    <x v="45"/>
    <x v="3"/>
    <s v="Tamil Nadu"/>
    <x v="0"/>
    <x v="5"/>
    <s v="Karthik Rao"/>
    <s v="Corporate"/>
    <n v="6"/>
    <n v="744"/>
    <n v="619.96"/>
    <n v="0"/>
    <n v="4464"/>
    <n v="3719.76"/>
    <n v="744.23999999999978"/>
    <n v="0.16672043010752682"/>
  </r>
  <r>
    <s v="ORD-00269"/>
    <x v="45"/>
    <x v="1"/>
    <s v="Bihar"/>
    <x v="0"/>
    <x v="0"/>
    <s v="Subhro Das"/>
    <s v="Small Business"/>
    <n v="5"/>
    <n v="929"/>
    <n v="772.16"/>
    <n v="0.1"/>
    <n v="4180.5"/>
    <n v="3860.7999999999997"/>
    <n v="319.70000000000027"/>
    <n v="7.6474105968185685E-2"/>
  </r>
  <r>
    <s v="ORD-00270"/>
    <x v="46"/>
    <x v="2"/>
    <s v="Punjab"/>
    <x v="0"/>
    <x v="5"/>
    <s v="Neha Verma"/>
    <s v="Consumer"/>
    <n v="4"/>
    <n v="729"/>
    <n v="604.01"/>
    <n v="0"/>
    <n v="2916"/>
    <n v="2416.04"/>
    <n v="499.96000000000004"/>
    <n v="0.17145404663923183"/>
  </r>
  <r>
    <s v="ORD-00271"/>
    <x v="46"/>
    <x v="3"/>
    <s v="Karnataka"/>
    <x v="0"/>
    <x v="9"/>
    <s v="Divya Nair"/>
    <s v="Corporate"/>
    <n v="1"/>
    <n v="459"/>
    <n v="377.63"/>
    <n v="0"/>
    <n v="459"/>
    <n v="377.63"/>
    <n v="81.37"/>
    <n v="0.17727668845315905"/>
  </r>
  <r>
    <s v="ORD-00272"/>
    <x v="46"/>
    <x v="3"/>
    <s v="Karnataka"/>
    <x v="2"/>
    <x v="6"/>
    <s v="Divya Nair"/>
    <s v="Small Business"/>
    <n v="1"/>
    <n v="14954"/>
    <n v="11704.23"/>
    <n v="0"/>
    <n v="14954"/>
    <n v="11704.23"/>
    <n v="3249.7700000000004"/>
    <n v="0.21731777450849274"/>
  </r>
  <r>
    <s v="ORD-00273"/>
    <x v="46"/>
    <x v="2"/>
    <s v="Haryana"/>
    <x v="0"/>
    <x v="0"/>
    <s v="Amit Sharma"/>
    <s v="Consumer"/>
    <n v="3"/>
    <n v="908"/>
    <n v="704.61"/>
    <n v="0.15"/>
    <n v="2315.4"/>
    <n v="2113.83"/>
    <n v="201.57000000000016"/>
    <n v="8.7056232184503826E-2"/>
  </r>
  <r>
    <s v="ORD-00274"/>
    <x v="46"/>
    <x v="1"/>
    <s v="Odisha"/>
    <x v="0"/>
    <x v="3"/>
    <s v="Subhro Das"/>
    <s v="Consumer"/>
    <n v="1"/>
    <n v="345"/>
    <n v="285.8"/>
    <n v="0.15"/>
    <n v="293.25"/>
    <n v="285.8"/>
    <n v="7.4499999999999886"/>
    <n v="2.5404944586530226E-2"/>
  </r>
  <r>
    <s v="ORD-00275"/>
    <x v="46"/>
    <x v="3"/>
    <s v="Karnataka"/>
    <x v="0"/>
    <x v="3"/>
    <s v="Karthik Rao"/>
    <s v="Small Business"/>
    <n v="8"/>
    <n v="339"/>
    <n v="278.08999999999997"/>
    <n v="0"/>
    <n v="2712"/>
    <n v="2224.7199999999998"/>
    <n v="487.2800000000002"/>
    <n v="0.17967551622418887"/>
  </r>
  <r>
    <s v="ORD-00276"/>
    <x v="46"/>
    <x v="1"/>
    <s v="Bihar"/>
    <x v="0"/>
    <x v="0"/>
    <s v="Priya Sen"/>
    <s v="Corporate"/>
    <n v="4"/>
    <n v="895"/>
    <n v="748.77"/>
    <n v="0"/>
    <n v="3580"/>
    <n v="2995.08"/>
    <n v="584.92000000000007"/>
    <n v="0.16338547486033522"/>
  </r>
  <r>
    <s v="ORD-00277"/>
    <x v="46"/>
    <x v="3"/>
    <s v="Telangana"/>
    <x v="1"/>
    <x v="15"/>
    <s v="Divya Nair"/>
    <s v="Small Business"/>
    <n v="5"/>
    <n v="2695"/>
    <n v="1263.48"/>
    <n v="0"/>
    <n v="13475"/>
    <n v="6317.4"/>
    <n v="7157.6"/>
    <n v="0.53117625231910948"/>
  </r>
  <r>
    <s v="ORD-00278"/>
    <x v="46"/>
    <x v="2"/>
    <s v="Haryana"/>
    <x v="2"/>
    <x v="2"/>
    <s v="Neha Verma"/>
    <s v="Consumer"/>
    <n v="7"/>
    <n v="1154"/>
    <n v="845.52"/>
    <n v="0.1"/>
    <n v="7270.2"/>
    <n v="5918.6399999999994"/>
    <n v="1351.5600000000004"/>
    <n v="0.18590410167533225"/>
  </r>
  <r>
    <s v="ORD-00279"/>
    <x v="46"/>
    <x v="1"/>
    <s v="Bihar"/>
    <x v="0"/>
    <x v="9"/>
    <s v="Subhro Das"/>
    <s v="Consumer"/>
    <n v="8"/>
    <n v="436"/>
    <n v="333.79"/>
    <n v="0.05"/>
    <n v="3313.6"/>
    <n v="2670.32"/>
    <n v="643.27999999999975"/>
    <n v="0.19413326895219693"/>
  </r>
  <r>
    <s v="ORD-00280"/>
    <x v="46"/>
    <x v="2"/>
    <s v="Delhi"/>
    <x v="1"/>
    <x v="8"/>
    <s v="Amit Sharma"/>
    <s v="Consumer"/>
    <n v="6"/>
    <n v="1443"/>
    <n v="709.36"/>
    <n v="0.15"/>
    <n v="7359.3"/>
    <n v="4256.16"/>
    <n v="3103.1400000000003"/>
    <n v="0.42166238636826875"/>
  </r>
  <r>
    <s v="ORD-00281"/>
    <x v="47"/>
    <x v="3"/>
    <s v="Telangana"/>
    <x v="3"/>
    <x v="12"/>
    <s v="Divya Nair"/>
    <s v="Small Business"/>
    <n v="5"/>
    <n v="11547"/>
    <n v="7471.47"/>
    <n v="0.15"/>
    <n v="49074.75"/>
    <n v="37357.35"/>
    <n v="11717.400000000001"/>
    <n v="0.23876637170846518"/>
  </r>
  <r>
    <s v="ORD-00282"/>
    <x v="47"/>
    <x v="0"/>
    <s v="Goa"/>
    <x v="3"/>
    <x v="12"/>
    <s v="Rohan Patel"/>
    <s v="Consumer"/>
    <n v="5"/>
    <n v="12585"/>
    <n v="7814.19"/>
    <n v="0"/>
    <n v="62925"/>
    <n v="39070.949999999997"/>
    <n v="23854.050000000003"/>
    <n v="0.37908700834326586"/>
  </r>
  <r>
    <s v="ORD-00283"/>
    <x v="47"/>
    <x v="0"/>
    <s v="Goa"/>
    <x v="1"/>
    <x v="1"/>
    <s v="Rohan Patel"/>
    <s v="Consumer"/>
    <n v="7"/>
    <n v="572"/>
    <n v="296.88"/>
    <n v="0"/>
    <n v="4004"/>
    <n v="2078.16"/>
    <n v="1925.8400000000001"/>
    <n v="0.48097902097902101"/>
  </r>
  <r>
    <s v="ORD-00284"/>
    <x v="47"/>
    <x v="1"/>
    <s v="Assam"/>
    <x v="2"/>
    <x v="6"/>
    <s v="Priya Sen"/>
    <s v="Consumer"/>
    <n v="5"/>
    <n v="15390"/>
    <n v="11740.82"/>
    <n v="0.1"/>
    <n v="69255"/>
    <n v="58704.1"/>
    <n v="10550.900000000001"/>
    <n v="0.15234856689047724"/>
  </r>
  <r>
    <s v="ORD-00285"/>
    <x v="47"/>
    <x v="0"/>
    <s v="Maharashtra"/>
    <x v="1"/>
    <x v="15"/>
    <s v="Rohan Patel"/>
    <s v="Corporate"/>
    <n v="2"/>
    <n v="2812"/>
    <n v="1475.62"/>
    <n v="0.1"/>
    <n v="5061.6000000000004"/>
    <n v="2951.24"/>
    <n v="2110.3600000000006"/>
    <n v="0.41693535640904072"/>
  </r>
  <r>
    <s v="ORD-00286"/>
    <x v="47"/>
    <x v="0"/>
    <s v="Rajasthan"/>
    <x v="1"/>
    <x v="7"/>
    <s v="Rohan Patel"/>
    <s v="Corporate"/>
    <n v="7"/>
    <n v="2187"/>
    <n v="1012.32"/>
    <n v="0"/>
    <n v="15309"/>
    <n v="7086.2400000000007"/>
    <n v="8222.7599999999984"/>
    <n v="0.53711934156378593"/>
  </r>
  <r>
    <s v="ORD-00287"/>
    <x v="47"/>
    <x v="3"/>
    <s v="Telangana"/>
    <x v="3"/>
    <x v="12"/>
    <s v="Divya Nair"/>
    <s v="Corporate"/>
    <n v="3"/>
    <n v="11985"/>
    <n v="7056.18"/>
    <n v="0.15"/>
    <n v="30561.75"/>
    <n v="21168.54"/>
    <n v="9393.2099999999991"/>
    <n v="0.30735183685489209"/>
  </r>
  <r>
    <s v="ORD-00288"/>
    <x v="48"/>
    <x v="2"/>
    <s v="Haryana"/>
    <x v="1"/>
    <x v="7"/>
    <s v="Neha Verma"/>
    <s v="Corporate"/>
    <n v="1"/>
    <n v="2220"/>
    <n v="1088.3"/>
    <n v="0.15"/>
    <n v="1887"/>
    <n v="1088.3"/>
    <n v="798.7"/>
    <n v="0.42326444091149978"/>
  </r>
  <r>
    <s v="ORD-00289"/>
    <x v="48"/>
    <x v="2"/>
    <s v="Delhi"/>
    <x v="1"/>
    <x v="1"/>
    <s v="Neha Verma"/>
    <s v="Corporate"/>
    <n v="2"/>
    <n v="620"/>
    <n v="302.5"/>
    <n v="0.15"/>
    <n v="1054"/>
    <n v="605"/>
    <n v="449"/>
    <n v="0.42599620493358636"/>
  </r>
  <r>
    <s v="ORD-00290"/>
    <x v="48"/>
    <x v="0"/>
    <s v="Gujarat"/>
    <x v="3"/>
    <x v="14"/>
    <s v="Rohan Patel"/>
    <s v="Small Business"/>
    <n v="5"/>
    <n v="4460"/>
    <n v="2606.94"/>
    <n v="0"/>
    <n v="22300"/>
    <n v="13034.7"/>
    <n v="9265.2999999999993"/>
    <n v="0.41548430493273542"/>
  </r>
  <r>
    <s v="ORD-00291"/>
    <x v="48"/>
    <x v="2"/>
    <s v="Delhi"/>
    <x v="0"/>
    <x v="5"/>
    <s v="Neha Verma"/>
    <s v="Consumer"/>
    <n v="8"/>
    <n v="778"/>
    <n v="598.4"/>
    <n v="0"/>
    <n v="6224"/>
    <n v="4787.2"/>
    <n v="1436.8000000000002"/>
    <n v="0.23084832904884323"/>
  </r>
  <r>
    <s v="ORD-00292"/>
    <x v="49"/>
    <x v="0"/>
    <s v="Maharashtra"/>
    <x v="1"/>
    <x v="7"/>
    <s v="Sneha Kulkarni"/>
    <s v="Corporate"/>
    <n v="7"/>
    <n v="2149"/>
    <n v="1108.19"/>
    <n v="0.1"/>
    <n v="13538.7"/>
    <n v="7757.33"/>
    <n v="5781.3700000000008"/>
    <n v="0.42702548989193945"/>
  </r>
  <r>
    <s v="ORD-00293"/>
    <x v="49"/>
    <x v="1"/>
    <s v="Assam"/>
    <x v="1"/>
    <x v="7"/>
    <s v="Priya Sen"/>
    <s v="Consumer"/>
    <n v="5"/>
    <n v="2112"/>
    <n v="1085.5899999999999"/>
    <n v="0"/>
    <n v="10560"/>
    <n v="5427.95"/>
    <n v="5132.05"/>
    <n v="0.48598958333333336"/>
  </r>
  <r>
    <s v="ORD-00294"/>
    <x v="49"/>
    <x v="1"/>
    <s v="Odisha"/>
    <x v="0"/>
    <x v="0"/>
    <s v="Priya Sen"/>
    <s v="Corporate"/>
    <n v="1"/>
    <n v="900"/>
    <n v="745.01"/>
    <n v="0"/>
    <n v="900"/>
    <n v="745.01"/>
    <n v="154.99"/>
    <n v="0.17221111111111112"/>
  </r>
  <r>
    <s v="ORD-00295"/>
    <x v="49"/>
    <x v="1"/>
    <s v="West Bengal"/>
    <x v="0"/>
    <x v="9"/>
    <s v="Priya Sen"/>
    <s v="Corporate"/>
    <n v="2"/>
    <n v="464"/>
    <n v="375.82"/>
    <n v="0"/>
    <n v="928"/>
    <n v="751.64"/>
    <n v="176.36"/>
    <n v="0.19004310344827588"/>
  </r>
  <r>
    <s v="ORD-00296"/>
    <x v="49"/>
    <x v="0"/>
    <s v="Rajasthan"/>
    <x v="1"/>
    <x v="15"/>
    <s v="Sneha Kulkarni"/>
    <s v="Small Business"/>
    <n v="6"/>
    <n v="2883"/>
    <n v="1476.45"/>
    <n v="0"/>
    <n v="17298"/>
    <n v="8858.7000000000007"/>
    <n v="8439.2999999999993"/>
    <n v="0.48787721123829342"/>
  </r>
  <r>
    <s v="ORD-00297"/>
    <x v="49"/>
    <x v="3"/>
    <s v="Tamil Nadu"/>
    <x v="1"/>
    <x v="15"/>
    <s v="Karthik Rao"/>
    <s v="Small Business"/>
    <n v="3"/>
    <n v="2835"/>
    <n v="1406.89"/>
    <n v="0.1"/>
    <n v="7654.5"/>
    <n v="4220.67"/>
    <n v="3433.83"/>
    <n v="0.44860278267685672"/>
  </r>
  <r>
    <s v="ORD-00298"/>
    <x v="49"/>
    <x v="0"/>
    <s v="Goa"/>
    <x v="2"/>
    <x v="2"/>
    <s v="Rohan Patel"/>
    <s v="Small Business"/>
    <n v="4"/>
    <n v="1172"/>
    <n v="891.93"/>
    <n v="0.1"/>
    <n v="4219.2"/>
    <n v="3567.72"/>
    <n v="651.48"/>
    <n v="0.15440841865756544"/>
  </r>
  <r>
    <s v="ORD-00299"/>
    <x v="49"/>
    <x v="1"/>
    <s v="Assam"/>
    <x v="1"/>
    <x v="1"/>
    <s v="Priya Sen"/>
    <s v="Corporate"/>
    <n v="2"/>
    <n v="579"/>
    <n v="298.08"/>
    <n v="0"/>
    <n v="1158"/>
    <n v="596.16"/>
    <n v="561.84"/>
    <n v="0.48518134715025907"/>
  </r>
  <r>
    <s v="ORD-00300"/>
    <x v="50"/>
    <x v="3"/>
    <s v="Tamil Nadu"/>
    <x v="0"/>
    <x v="3"/>
    <s v="Divya Nair"/>
    <s v="Consumer"/>
    <n v="2"/>
    <n v="361"/>
    <n v="293.02"/>
    <n v="0"/>
    <n v="722"/>
    <n v="586.04"/>
    <n v="135.96000000000004"/>
    <n v="0.18831024930747928"/>
  </r>
  <r>
    <s v="ORD-00301"/>
    <x v="50"/>
    <x v="3"/>
    <s v="Telangana"/>
    <x v="2"/>
    <x v="11"/>
    <s v="Divya Nair"/>
    <s v="Small Business"/>
    <n v="1"/>
    <n v="1853"/>
    <n v="1361.66"/>
    <n v="0.05"/>
    <n v="1760.35"/>
    <n v="1361.66"/>
    <n v="398.68999999999983"/>
    <n v="0.2264833697844178"/>
  </r>
  <r>
    <s v="ORD-00302"/>
    <x v="50"/>
    <x v="3"/>
    <s v="Tamil Nadu"/>
    <x v="2"/>
    <x v="11"/>
    <s v="Karthik Rao"/>
    <s v="Small Business"/>
    <n v="8"/>
    <n v="1715"/>
    <n v="1325.99"/>
    <n v="0"/>
    <n v="13720"/>
    <n v="10607.92"/>
    <n v="3112.08"/>
    <n v="0.22682798833819243"/>
  </r>
  <r>
    <s v="ORD-00303"/>
    <x v="50"/>
    <x v="2"/>
    <s v="Uttar Pradesh"/>
    <x v="2"/>
    <x v="6"/>
    <s v="Neha Verma"/>
    <s v="Small Business"/>
    <n v="2"/>
    <n v="14721"/>
    <n v="10802.83"/>
    <n v="0"/>
    <n v="29442"/>
    <n v="21605.66"/>
    <n v="7836.34"/>
    <n v="0.26616194552000544"/>
  </r>
  <r>
    <s v="ORD-00304"/>
    <x v="50"/>
    <x v="0"/>
    <s v="Maharashtra"/>
    <x v="0"/>
    <x v="0"/>
    <s v="Sneha Kulkarni"/>
    <s v="Corporate"/>
    <n v="2"/>
    <n v="876"/>
    <n v="705.77"/>
    <n v="0.1"/>
    <n v="1576.8"/>
    <n v="1411.54"/>
    <n v="165.26"/>
    <n v="0.10480720446473871"/>
  </r>
  <r>
    <s v="ORD-00305"/>
    <x v="50"/>
    <x v="3"/>
    <s v="Tamil Nadu"/>
    <x v="1"/>
    <x v="15"/>
    <s v="Divya Nair"/>
    <s v="Consumer"/>
    <n v="3"/>
    <n v="2752"/>
    <n v="1394.57"/>
    <n v="0.05"/>
    <n v="7843.2"/>
    <n v="4183.71"/>
    <n v="3659.49"/>
    <n v="0.46658124235006121"/>
  </r>
  <r>
    <s v="ORD-00306"/>
    <x v="51"/>
    <x v="2"/>
    <s v="Delhi"/>
    <x v="2"/>
    <x v="4"/>
    <s v="Neha Verma"/>
    <s v="Small Business"/>
    <n v="6"/>
    <n v="3479"/>
    <n v="2540.87"/>
    <n v="0.1"/>
    <n v="18786.600000000002"/>
    <n v="15245.22"/>
    <n v="3541.3800000000028"/>
    <n v="0.18850563699658279"/>
  </r>
  <r>
    <s v="ORD-00307"/>
    <x v="51"/>
    <x v="2"/>
    <s v="Punjab"/>
    <x v="3"/>
    <x v="12"/>
    <s v="Neha Verma"/>
    <s v="Corporate"/>
    <n v="6"/>
    <n v="11970"/>
    <n v="7178.5"/>
    <n v="0"/>
    <n v="71820"/>
    <n v="43071"/>
    <n v="28749"/>
    <n v="0.4002923976608187"/>
  </r>
  <r>
    <s v="ORD-00308"/>
    <x v="51"/>
    <x v="1"/>
    <s v="Odisha"/>
    <x v="2"/>
    <x v="6"/>
    <s v="Priya Sen"/>
    <s v="Small Business"/>
    <n v="7"/>
    <n v="15512"/>
    <n v="11835.31"/>
    <n v="0"/>
    <n v="108584"/>
    <n v="82847.17"/>
    <n v="25736.83"/>
    <n v="0.23702230531201651"/>
  </r>
  <r>
    <s v="ORD-00309"/>
    <x v="51"/>
    <x v="1"/>
    <s v="Odisha"/>
    <x v="1"/>
    <x v="15"/>
    <s v="Priya Sen"/>
    <s v="Corporate"/>
    <n v="1"/>
    <n v="2913"/>
    <n v="1499.67"/>
    <n v="0.1"/>
    <n v="2621.7000000000003"/>
    <n v="1499.67"/>
    <n v="1122.0300000000002"/>
    <n v="0.42797802952282871"/>
  </r>
  <r>
    <s v="ORD-00310"/>
    <x v="51"/>
    <x v="0"/>
    <s v="Rajasthan"/>
    <x v="0"/>
    <x v="3"/>
    <s v="Rohan Patel"/>
    <s v="Consumer"/>
    <n v="8"/>
    <n v="343"/>
    <n v="286.37"/>
    <n v="0"/>
    <n v="2744"/>
    <n v="2290.96"/>
    <n v="453.03999999999996"/>
    <n v="0.16510204081632651"/>
  </r>
  <r>
    <s v="ORD-00311"/>
    <x v="51"/>
    <x v="1"/>
    <s v="Assam"/>
    <x v="0"/>
    <x v="9"/>
    <s v="Priya Sen"/>
    <s v="Small Business"/>
    <n v="7"/>
    <n v="463"/>
    <n v="362.03"/>
    <n v="0"/>
    <n v="3241"/>
    <n v="2534.21"/>
    <n v="706.79"/>
    <n v="0.21807775377969763"/>
  </r>
  <r>
    <s v="ORD-00312"/>
    <x v="51"/>
    <x v="1"/>
    <s v="West Bengal"/>
    <x v="0"/>
    <x v="5"/>
    <s v="Priya Sen"/>
    <s v="Corporate"/>
    <n v="6"/>
    <n v="774"/>
    <n v="631.49"/>
    <n v="0.1"/>
    <n v="4179.6000000000004"/>
    <n v="3788.94"/>
    <n v="390.66000000000031"/>
    <n v="9.3468274476026486E-2"/>
  </r>
  <r>
    <s v="ORD-00313"/>
    <x v="51"/>
    <x v="0"/>
    <s v="Gujarat"/>
    <x v="0"/>
    <x v="5"/>
    <s v="Rohan Patel"/>
    <s v="Corporate"/>
    <n v="4"/>
    <n v="761"/>
    <n v="589.54999999999995"/>
    <n v="0.05"/>
    <n v="2891.7999999999997"/>
    <n v="2358.1999999999998"/>
    <n v="533.59999999999991"/>
    <n v="0.18452175115844802"/>
  </r>
  <r>
    <s v="ORD-00314"/>
    <x v="51"/>
    <x v="1"/>
    <s v="Odisha"/>
    <x v="3"/>
    <x v="13"/>
    <s v="Priya Sen"/>
    <s v="Corporate"/>
    <n v="8"/>
    <n v="6247"/>
    <n v="3748"/>
    <n v="0.15"/>
    <n v="42479.6"/>
    <n v="29984"/>
    <n v="12495.599999999999"/>
    <n v="0.29415531219691332"/>
  </r>
  <r>
    <s v="ORD-00315"/>
    <x v="51"/>
    <x v="0"/>
    <s v="Rajasthan"/>
    <x v="0"/>
    <x v="0"/>
    <s v="Rohan Patel"/>
    <s v="Consumer"/>
    <n v="7"/>
    <n v="878"/>
    <n v="715.57"/>
    <n v="0"/>
    <n v="6146"/>
    <n v="5008.9900000000007"/>
    <n v="1137.0099999999993"/>
    <n v="0.18499999999999989"/>
  </r>
  <r>
    <s v="ORD-00316"/>
    <x v="51"/>
    <x v="1"/>
    <s v="West Bengal"/>
    <x v="2"/>
    <x v="2"/>
    <s v="Subhro Das"/>
    <s v="Small Business"/>
    <n v="4"/>
    <n v="1253"/>
    <n v="978.28"/>
    <n v="0"/>
    <n v="5012"/>
    <n v="3913.12"/>
    <n v="1098.8800000000001"/>
    <n v="0.21924980047885079"/>
  </r>
  <r>
    <s v="ORD-00317"/>
    <x v="52"/>
    <x v="2"/>
    <s v="Uttar Pradesh"/>
    <x v="0"/>
    <x v="0"/>
    <s v="Neha Verma"/>
    <s v="Small Business"/>
    <n v="5"/>
    <n v="879"/>
    <n v="727.94"/>
    <n v="0"/>
    <n v="4395"/>
    <n v="3639.7000000000003"/>
    <n v="755.29999999999973"/>
    <n v="0.17185437997724681"/>
  </r>
  <r>
    <s v="ORD-00318"/>
    <x v="52"/>
    <x v="3"/>
    <s v="Telangana"/>
    <x v="2"/>
    <x v="4"/>
    <s v="Divya Nair"/>
    <s v="Small Business"/>
    <n v="8"/>
    <n v="3385"/>
    <n v="2556.96"/>
    <n v="0"/>
    <n v="27080"/>
    <n v="20455.68"/>
    <n v="6624.32"/>
    <n v="0.24462038404726735"/>
  </r>
  <r>
    <s v="ORD-00319"/>
    <x v="52"/>
    <x v="2"/>
    <s v="Haryana"/>
    <x v="3"/>
    <x v="10"/>
    <s v="Neha Verma"/>
    <s v="Corporate"/>
    <n v="3"/>
    <n v="7752"/>
    <n v="5030.7"/>
    <n v="0"/>
    <n v="23256"/>
    <n v="15092.099999999999"/>
    <n v="8163.9000000000015"/>
    <n v="0.35104489164086694"/>
  </r>
  <r>
    <s v="ORD-00320"/>
    <x v="52"/>
    <x v="0"/>
    <s v="Gujarat"/>
    <x v="0"/>
    <x v="0"/>
    <s v="Sneha Kulkarni"/>
    <s v="Consumer"/>
    <n v="7"/>
    <n v="945"/>
    <n v="739.59"/>
    <n v="0.15"/>
    <n v="5622.75"/>
    <n v="5177.13"/>
    <n v="445.61999999999989"/>
    <n v="7.9253034547152171E-2"/>
  </r>
  <r>
    <s v="ORD-00321"/>
    <x v="52"/>
    <x v="3"/>
    <s v="Kerala"/>
    <x v="2"/>
    <x v="4"/>
    <s v="Divya Nair"/>
    <s v="Consumer"/>
    <n v="1"/>
    <n v="3407"/>
    <n v="2541.89"/>
    <n v="0"/>
    <n v="3407"/>
    <n v="2541.89"/>
    <n v="865.11000000000013"/>
    <n v="0.2539213384208982"/>
  </r>
  <r>
    <s v="ORD-00322"/>
    <x v="52"/>
    <x v="0"/>
    <s v="Goa"/>
    <x v="2"/>
    <x v="4"/>
    <s v="Sneha Kulkarni"/>
    <s v="Small Business"/>
    <n v="5"/>
    <n v="3666"/>
    <n v="2719.45"/>
    <n v="0"/>
    <n v="18330"/>
    <n v="13597.25"/>
    <n v="4732.75"/>
    <n v="0.25819694489907258"/>
  </r>
  <r>
    <s v="ORD-00323"/>
    <x v="52"/>
    <x v="2"/>
    <s v="Haryana"/>
    <x v="2"/>
    <x v="6"/>
    <s v="Amit Sharma"/>
    <s v="Consumer"/>
    <n v="5"/>
    <n v="14328"/>
    <n v="11240.1"/>
    <n v="0.05"/>
    <n v="68058"/>
    <n v="56200.5"/>
    <n v="11857.5"/>
    <n v="0.17422639513356256"/>
  </r>
  <r>
    <s v="ORD-00324"/>
    <x v="53"/>
    <x v="0"/>
    <s v="Maharashtra"/>
    <x v="3"/>
    <x v="12"/>
    <s v="Rohan Patel"/>
    <s v="Corporate"/>
    <n v="3"/>
    <n v="12206"/>
    <n v="7208.61"/>
    <n v="0.1"/>
    <n v="32956.200000000004"/>
    <n v="21625.829999999998"/>
    <n v="11330.370000000006"/>
    <n v="0.34380086296356999"/>
  </r>
  <r>
    <s v="ORD-00325"/>
    <x v="53"/>
    <x v="0"/>
    <s v="Goa"/>
    <x v="0"/>
    <x v="9"/>
    <s v="Rohan Patel"/>
    <s v="Corporate"/>
    <n v="2"/>
    <n v="433"/>
    <n v="340.07"/>
    <n v="0.1"/>
    <n v="779.4"/>
    <n v="680.14"/>
    <n v="99.259999999999991"/>
    <n v="0.12735437516037978"/>
  </r>
  <r>
    <s v="ORD-00326"/>
    <x v="53"/>
    <x v="1"/>
    <s v="Bihar"/>
    <x v="2"/>
    <x v="11"/>
    <s v="Priya Sen"/>
    <s v="Corporate"/>
    <n v="5"/>
    <n v="1800"/>
    <n v="1418.17"/>
    <n v="0"/>
    <n v="9000"/>
    <n v="7090.85"/>
    <n v="1909.1499999999996"/>
    <n v="0.21212777777777775"/>
  </r>
  <r>
    <s v="ORD-00327"/>
    <x v="53"/>
    <x v="1"/>
    <s v="Odisha"/>
    <x v="1"/>
    <x v="7"/>
    <s v="Priya Sen"/>
    <s v="Consumer"/>
    <n v="4"/>
    <n v="2286"/>
    <n v="1109.27"/>
    <n v="0.05"/>
    <n v="8686.7999999999993"/>
    <n v="4437.08"/>
    <n v="4249.7199999999993"/>
    <n v="0.48921582170649719"/>
  </r>
  <r>
    <s v="ORD-00328"/>
    <x v="53"/>
    <x v="3"/>
    <s v="Telangana"/>
    <x v="2"/>
    <x v="11"/>
    <s v="Divya Nair"/>
    <s v="Consumer"/>
    <n v="8"/>
    <n v="1716"/>
    <n v="1254.08"/>
    <n v="0.15"/>
    <n v="11668.8"/>
    <n v="10032.64"/>
    <n v="1636.1599999999999"/>
    <n v="0.14021664609899903"/>
  </r>
  <r>
    <s v="ORD-00329"/>
    <x v="53"/>
    <x v="2"/>
    <s v="Punjab"/>
    <x v="1"/>
    <x v="7"/>
    <s v="Amit Sharma"/>
    <s v="Corporate"/>
    <n v="2"/>
    <n v="2191"/>
    <n v="1027.58"/>
    <n v="0.15"/>
    <n v="3724.7"/>
    <n v="2055.16"/>
    <n v="1669.54"/>
    <n v="0.44823475716165062"/>
  </r>
  <r>
    <s v="ORD-00330"/>
    <x v="53"/>
    <x v="3"/>
    <s v="Tamil Nadu"/>
    <x v="0"/>
    <x v="0"/>
    <s v="Karthik Rao"/>
    <s v="Small Business"/>
    <n v="3"/>
    <n v="930"/>
    <n v="762.6"/>
    <n v="0"/>
    <n v="2790"/>
    <n v="2287.8000000000002"/>
    <n v="502.19999999999982"/>
    <n v="0.17999999999999994"/>
  </r>
  <r>
    <s v="ORD-00331"/>
    <x v="53"/>
    <x v="0"/>
    <s v="Maharashtra"/>
    <x v="0"/>
    <x v="0"/>
    <s v="Sneha Kulkarni"/>
    <s v="Small Business"/>
    <n v="2"/>
    <n v="924"/>
    <n v="752.28"/>
    <n v="0"/>
    <n v="1848"/>
    <n v="1504.56"/>
    <n v="343.44000000000005"/>
    <n v="0.18584415584415587"/>
  </r>
  <r>
    <s v="ORD-00332"/>
    <x v="54"/>
    <x v="0"/>
    <s v="Goa"/>
    <x v="1"/>
    <x v="8"/>
    <s v="Sneha Kulkarni"/>
    <s v="Corporate"/>
    <n v="5"/>
    <n v="1551"/>
    <n v="732.54"/>
    <n v="0"/>
    <n v="7755"/>
    <n v="3662.7"/>
    <n v="4092.3"/>
    <n v="0.52769825918762092"/>
  </r>
  <r>
    <s v="ORD-00333"/>
    <x v="54"/>
    <x v="2"/>
    <s v="Punjab"/>
    <x v="3"/>
    <x v="13"/>
    <s v="Amit Sharma"/>
    <s v="Consumer"/>
    <n v="5"/>
    <n v="6602"/>
    <n v="4331.3900000000003"/>
    <n v="0"/>
    <n v="33010"/>
    <n v="21656.95"/>
    <n v="11353.05"/>
    <n v="0.34392759769766734"/>
  </r>
  <r>
    <s v="ORD-00334"/>
    <x v="54"/>
    <x v="1"/>
    <s v="Assam"/>
    <x v="0"/>
    <x v="5"/>
    <s v="Priya Sen"/>
    <s v="Consumer"/>
    <n v="4"/>
    <n v="754"/>
    <n v="609.37"/>
    <n v="0"/>
    <n v="3016"/>
    <n v="2437.48"/>
    <n v="578.52"/>
    <n v="0.19181697612732096"/>
  </r>
  <r>
    <s v="ORD-00335"/>
    <x v="54"/>
    <x v="0"/>
    <s v="Gujarat"/>
    <x v="2"/>
    <x v="11"/>
    <s v="Rohan Patel"/>
    <s v="Corporate"/>
    <n v="8"/>
    <n v="1739"/>
    <n v="1343.13"/>
    <n v="0"/>
    <n v="13912"/>
    <n v="10745.04"/>
    <n v="3166.9599999999991"/>
    <n v="0.22764232317423799"/>
  </r>
  <r>
    <s v="ORD-00336"/>
    <x v="54"/>
    <x v="0"/>
    <s v="Maharashtra"/>
    <x v="0"/>
    <x v="3"/>
    <s v="Sneha Kulkarni"/>
    <s v="Small Business"/>
    <n v="4"/>
    <n v="364"/>
    <n v="294.20999999999998"/>
    <n v="0"/>
    <n v="1456"/>
    <n v="1176.8399999999999"/>
    <n v="279.16000000000008"/>
    <n v="0.19173076923076929"/>
  </r>
  <r>
    <s v="ORD-00337"/>
    <x v="54"/>
    <x v="0"/>
    <s v="Maharashtra"/>
    <x v="1"/>
    <x v="7"/>
    <s v="Sneha Kulkarni"/>
    <s v="Corporate"/>
    <n v="3"/>
    <n v="2195"/>
    <n v="1108.57"/>
    <n v="0.05"/>
    <n v="6255.75"/>
    <n v="3325.71"/>
    <n v="2930.04"/>
    <n v="0.46837549454501859"/>
  </r>
  <r>
    <s v="ORD-00338"/>
    <x v="55"/>
    <x v="0"/>
    <s v="Gujarat"/>
    <x v="1"/>
    <x v="8"/>
    <s v="Rohan Patel"/>
    <s v="Corporate"/>
    <n v="2"/>
    <n v="1431"/>
    <n v="697.38"/>
    <n v="0.05"/>
    <n v="2718.9"/>
    <n v="1394.76"/>
    <n v="1324.14"/>
    <n v="0.48701313031005189"/>
  </r>
  <r>
    <s v="ORD-00339"/>
    <x v="55"/>
    <x v="1"/>
    <s v="Odisha"/>
    <x v="1"/>
    <x v="8"/>
    <s v="Priya Sen"/>
    <s v="Consumer"/>
    <n v="7"/>
    <n v="1561"/>
    <n v="777.7"/>
    <n v="0"/>
    <n v="10927"/>
    <n v="5443.9000000000005"/>
    <n v="5483.0999999999995"/>
    <n v="0.50179372197309413"/>
  </r>
  <r>
    <s v="ORD-00340"/>
    <x v="55"/>
    <x v="1"/>
    <s v="Assam"/>
    <x v="1"/>
    <x v="8"/>
    <s v="Priya Sen"/>
    <s v="Consumer"/>
    <n v="8"/>
    <n v="1563"/>
    <n v="783.18"/>
    <n v="0.1"/>
    <n v="11253.6"/>
    <n v="6265.44"/>
    <n v="4988.1600000000008"/>
    <n v="0.44325015994881645"/>
  </r>
  <r>
    <s v="ORD-00341"/>
    <x v="55"/>
    <x v="1"/>
    <s v="Assam"/>
    <x v="3"/>
    <x v="13"/>
    <s v="Subhro Das"/>
    <s v="Consumer"/>
    <n v="7"/>
    <n v="6675"/>
    <n v="3880.19"/>
    <n v="0.15"/>
    <n v="39716.25"/>
    <n v="27161.33"/>
    <n v="12554.919999999998"/>
    <n v="0.3161154439303811"/>
  </r>
  <r>
    <s v="ORD-00342"/>
    <x v="55"/>
    <x v="2"/>
    <s v="Uttar Pradesh"/>
    <x v="2"/>
    <x v="4"/>
    <s v="Neha Verma"/>
    <s v="Corporate"/>
    <n v="3"/>
    <n v="3435"/>
    <n v="2637.83"/>
    <n v="0.15"/>
    <n v="8759.25"/>
    <n v="7913.49"/>
    <n v="845.76000000000022"/>
    <n v="9.6556212004452455E-2"/>
  </r>
  <r>
    <s v="ORD-00343"/>
    <x v="55"/>
    <x v="3"/>
    <s v="Karnataka"/>
    <x v="2"/>
    <x v="4"/>
    <s v="Karthik Rao"/>
    <s v="Corporate"/>
    <n v="2"/>
    <n v="3630"/>
    <n v="2608.1799999999998"/>
    <n v="0.1"/>
    <n v="6534"/>
    <n v="5216.3599999999997"/>
    <n v="1317.6400000000003"/>
    <n v="0.20165901438628717"/>
  </r>
  <r>
    <s v="ORD-00344"/>
    <x v="55"/>
    <x v="2"/>
    <s v="Uttar Pradesh"/>
    <x v="2"/>
    <x v="2"/>
    <s v="Neha Verma"/>
    <s v="Small Business"/>
    <n v="6"/>
    <n v="1195"/>
    <n v="887.18"/>
    <n v="0.15"/>
    <n v="6094.5"/>
    <n v="5323.08"/>
    <n v="771.42000000000007"/>
    <n v="0.12657642136352451"/>
  </r>
  <r>
    <s v="ORD-00345"/>
    <x v="56"/>
    <x v="0"/>
    <s v="Maharashtra"/>
    <x v="0"/>
    <x v="5"/>
    <s v="Rohan Patel"/>
    <s v="Consumer"/>
    <n v="4"/>
    <n v="722"/>
    <n v="549.52"/>
    <n v="0"/>
    <n v="2888"/>
    <n v="2198.08"/>
    <n v="689.92000000000007"/>
    <n v="0.23889196675900279"/>
  </r>
  <r>
    <s v="ORD-00346"/>
    <x v="56"/>
    <x v="0"/>
    <s v="Gujarat"/>
    <x v="0"/>
    <x v="0"/>
    <s v="Rohan Patel"/>
    <s v="Corporate"/>
    <n v="8"/>
    <n v="894"/>
    <n v="724.22"/>
    <n v="0.1"/>
    <n v="6436.8"/>
    <n v="5793.76"/>
    <n v="643.04"/>
    <n v="9.9900571712652236E-2"/>
  </r>
  <r>
    <s v="ORD-00347"/>
    <x v="56"/>
    <x v="3"/>
    <s v="Telangana"/>
    <x v="1"/>
    <x v="8"/>
    <s v="Divya Nair"/>
    <s v="Corporate"/>
    <n v="1"/>
    <n v="1442"/>
    <n v="767.42"/>
    <n v="0.15"/>
    <n v="1225.7"/>
    <n v="767.42"/>
    <n v="458.28000000000009"/>
    <n v="0.37389246960920297"/>
  </r>
  <r>
    <s v="ORD-00348"/>
    <x v="56"/>
    <x v="0"/>
    <s v="Maharashtra"/>
    <x v="1"/>
    <x v="1"/>
    <s v="Sneha Kulkarni"/>
    <s v="Consumer"/>
    <n v="2"/>
    <n v="588"/>
    <n v="309.5"/>
    <n v="0.05"/>
    <n v="1117.2"/>
    <n v="619"/>
    <n v="498.20000000000005"/>
    <n v="0.44593626924453994"/>
  </r>
  <r>
    <s v="ORD-00349"/>
    <x v="56"/>
    <x v="0"/>
    <s v="Rajasthan"/>
    <x v="0"/>
    <x v="9"/>
    <s v="Rohan Patel"/>
    <s v="Corporate"/>
    <n v="7"/>
    <n v="461"/>
    <n v="372.33"/>
    <n v="0.1"/>
    <n v="2904.3"/>
    <n v="2606.31"/>
    <n v="297.99000000000024"/>
    <n v="0.10260303687635583"/>
  </r>
  <r>
    <s v="ORD-00350"/>
    <x v="57"/>
    <x v="0"/>
    <s v="Goa"/>
    <x v="1"/>
    <x v="7"/>
    <s v="Sneha Kulkarni"/>
    <s v="Small Business"/>
    <n v="2"/>
    <n v="2141"/>
    <n v="995.26"/>
    <n v="0"/>
    <n v="4282"/>
    <n v="1990.52"/>
    <n v="2291.48"/>
    <n v="0.53514245679588979"/>
  </r>
  <r>
    <s v="ORD-00351"/>
    <x v="57"/>
    <x v="1"/>
    <s v="Bihar"/>
    <x v="0"/>
    <x v="9"/>
    <s v="Priya Sen"/>
    <s v="Small Business"/>
    <n v="7"/>
    <n v="468"/>
    <n v="360.06"/>
    <n v="0.1"/>
    <n v="2948.4"/>
    <n v="2520.42"/>
    <n v="427.98"/>
    <n v="0.14515669515669516"/>
  </r>
  <r>
    <s v="ORD-00352"/>
    <x v="57"/>
    <x v="2"/>
    <s v="Punjab"/>
    <x v="2"/>
    <x v="11"/>
    <s v="Neha Verma"/>
    <s v="Small Business"/>
    <n v="8"/>
    <n v="1794"/>
    <n v="1336.62"/>
    <n v="0.1"/>
    <n v="12916.800000000001"/>
    <n v="10692.96"/>
    <n v="2223.840000000002"/>
    <n v="0.17216648086213318"/>
  </r>
  <r>
    <s v="ORD-00353"/>
    <x v="57"/>
    <x v="3"/>
    <s v="Kerala"/>
    <x v="0"/>
    <x v="9"/>
    <s v="Divya Nair"/>
    <s v="Consumer"/>
    <n v="4"/>
    <n v="471"/>
    <n v="389.35"/>
    <n v="0.15"/>
    <n v="1601.3999999999999"/>
    <n v="1557.4"/>
    <n v="43.999999999999773"/>
    <n v="2.7475958536280615E-2"/>
  </r>
  <r>
    <s v="ORD-00354"/>
    <x v="57"/>
    <x v="1"/>
    <s v="Odisha"/>
    <x v="0"/>
    <x v="5"/>
    <s v="Priya Sen"/>
    <s v="Consumer"/>
    <n v="7"/>
    <n v="763"/>
    <n v="587.76"/>
    <n v="0"/>
    <n v="5341"/>
    <n v="4114.32"/>
    <n v="1226.6800000000003"/>
    <n v="0.22967234600262129"/>
  </r>
  <r>
    <s v="ORD-00355"/>
    <x v="57"/>
    <x v="0"/>
    <s v="Rajasthan"/>
    <x v="3"/>
    <x v="10"/>
    <s v="Sneha Kulkarni"/>
    <s v="Small Business"/>
    <n v="3"/>
    <n v="8045"/>
    <n v="5309.22"/>
    <n v="0"/>
    <n v="24135"/>
    <n v="15927.66"/>
    <n v="8207.34"/>
    <n v="0.34005966438781854"/>
  </r>
  <r>
    <s v="ORD-00356"/>
    <x v="57"/>
    <x v="3"/>
    <s v="Tamil Nadu"/>
    <x v="0"/>
    <x v="5"/>
    <s v="Karthik Rao"/>
    <s v="Small Business"/>
    <n v="4"/>
    <n v="773"/>
    <n v="608.37"/>
    <n v="0"/>
    <n v="3092"/>
    <n v="2433.48"/>
    <n v="658.52"/>
    <n v="0.21297542043984474"/>
  </r>
  <r>
    <s v="ORD-00357"/>
    <x v="57"/>
    <x v="0"/>
    <s v="Rajasthan"/>
    <x v="3"/>
    <x v="14"/>
    <s v="Rohan Patel"/>
    <s v="Small Business"/>
    <n v="2"/>
    <n v="4628"/>
    <n v="2969.09"/>
    <n v="0.1"/>
    <n v="8330.4"/>
    <n v="5938.18"/>
    <n v="2392.2199999999993"/>
    <n v="0.28716748295399974"/>
  </r>
  <r>
    <s v="ORD-00358"/>
    <x v="58"/>
    <x v="2"/>
    <s v="Delhi"/>
    <x v="0"/>
    <x v="9"/>
    <s v="Amit Sharma"/>
    <s v="Small Business"/>
    <n v="1"/>
    <n v="463"/>
    <n v="387.54"/>
    <n v="0"/>
    <n v="463"/>
    <n v="387.54"/>
    <n v="75.45999999999998"/>
    <n v="0.16298056155507554"/>
  </r>
  <r>
    <s v="ORD-00359"/>
    <x v="58"/>
    <x v="2"/>
    <s v="Haryana"/>
    <x v="2"/>
    <x v="6"/>
    <s v="Neha Verma"/>
    <s v="Small Business"/>
    <n v="8"/>
    <n v="15556"/>
    <n v="12178.46"/>
    <n v="0"/>
    <n v="124448"/>
    <n v="97427.68"/>
    <n v="27020.320000000007"/>
    <n v="0.21712136796091547"/>
  </r>
  <r>
    <s v="ORD-00360"/>
    <x v="58"/>
    <x v="2"/>
    <s v="Uttar Pradesh"/>
    <x v="2"/>
    <x v="4"/>
    <s v="Neha Verma"/>
    <s v="Consumer"/>
    <n v="4"/>
    <n v="3442"/>
    <n v="2481.7600000000002"/>
    <n v="0"/>
    <n v="13768"/>
    <n v="9927.0400000000009"/>
    <n v="3840.9599999999991"/>
    <n v="0.27897733875653685"/>
  </r>
  <r>
    <s v="ORD-00361"/>
    <x v="58"/>
    <x v="0"/>
    <s v="Rajasthan"/>
    <x v="3"/>
    <x v="10"/>
    <s v="Rohan Patel"/>
    <s v="Consumer"/>
    <n v="7"/>
    <n v="7668"/>
    <n v="4675.91"/>
    <n v="0.05"/>
    <n v="50992.2"/>
    <n v="32731.37"/>
    <n v="18260.829999999998"/>
    <n v="0.35811026000054907"/>
  </r>
  <r>
    <s v="ORD-00362"/>
    <x v="58"/>
    <x v="3"/>
    <s v="Kerala"/>
    <x v="2"/>
    <x v="2"/>
    <s v="Karthik Rao"/>
    <s v="Corporate"/>
    <n v="3"/>
    <n v="1190"/>
    <n v="883.87"/>
    <n v="0.05"/>
    <n v="3391.5"/>
    <n v="2651.61"/>
    <n v="739.88999999999987"/>
    <n v="0.21816010614772222"/>
  </r>
  <r>
    <s v="ORD-00363"/>
    <x v="59"/>
    <x v="2"/>
    <s v="Uttar Pradesh"/>
    <x v="0"/>
    <x v="5"/>
    <s v="Amit Sharma"/>
    <s v="Corporate"/>
    <n v="1"/>
    <n v="719"/>
    <n v="564.54999999999995"/>
    <n v="0"/>
    <n v="719"/>
    <n v="564.54999999999995"/>
    <n v="154.45000000000005"/>
    <n v="0.21481223922114054"/>
  </r>
  <r>
    <s v="ORD-00364"/>
    <x v="59"/>
    <x v="3"/>
    <s v="Kerala"/>
    <x v="0"/>
    <x v="5"/>
    <s v="Divya Nair"/>
    <s v="Corporate"/>
    <n v="5"/>
    <n v="786"/>
    <n v="658.99"/>
    <n v="0.15"/>
    <n v="3340.5"/>
    <n v="3294.95"/>
    <n v="45.550000000000182"/>
    <n v="1.3635683280946021E-2"/>
  </r>
  <r>
    <s v="ORD-00365"/>
    <x v="59"/>
    <x v="1"/>
    <s v="Odisha"/>
    <x v="0"/>
    <x v="5"/>
    <s v="Priya Sen"/>
    <s v="Corporate"/>
    <n v="4"/>
    <n v="775"/>
    <n v="644.80999999999995"/>
    <n v="0.1"/>
    <n v="2790"/>
    <n v="2579.2399999999998"/>
    <n v="210.76000000000022"/>
    <n v="7.5541218637992916E-2"/>
  </r>
  <r>
    <s v="ORD-00366"/>
    <x v="59"/>
    <x v="0"/>
    <s v="Maharashtra"/>
    <x v="0"/>
    <x v="9"/>
    <s v="Sneha Kulkarni"/>
    <s v="Corporate"/>
    <n v="3"/>
    <n v="462"/>
    <n v="383.68"/>
    <n v="0"/>
    <n v="1386"/>
    <n v="1151.04"/>
    <n v="234.96000000000004"/>
    <n v="0.16952380952380955"/>
  </r>
  <r>
    <s v="ORD-00367"/>
    <x v="59"/>
    <x v="1"/>
    <s v="West Bengal"/>
    <x v="2"/>
    <x v="4"/>
    <s v="Subhro Das"/>
    <s v="Small Business"/>
    <n v="5"/>
    <n v="3507"/>
    <n v="2702.37"/>
    <n v="0"/>
    <n v="17535"/>
    <n v="13511.849999999999"/>
    <n v="4023.1500000000015"/>
    <n v="0.22943541488451677"/>
  </r>
  <r>
    <s v="ORD-00368"/>
    <x v="59"/>
    <x v="3"/>
    <s v="Karnataka"/>
    <x v="0"/>
    <x v="3"/>
    <s v="Divya Nair"/>
    <s v="Corporate"/>
    <n v="6"/>
    <n v="358"/>
    <n v="300.35000000000002"/>
    <n v="0"/>
    <n v="2148"/>
    <n v="1802.1000000000001"/>
    <n v="345.89999999999986"/>
    <n v="0.16103351955307257"/>
  </r>
  <r>
    <s v="ORD-00369"/>
    <x v="59"/>
    <x v="2"/>
    <s v="Uttar Pradesh"/>
    <x v="2"/>
    <x v="6"/>
    <s v="Neha Verma"/>
    <s v="Consumer"/>
    <n v="4"/>
    <n v="14923"/>
    <n v="11278.73"/>
    <n v="0"/>
    <n v="59692"/>
    <n v="45114.92"/>
    <n v="14577.080000000002"/>
    <n v="0.24420491858205456"/>
  </r>
  <r>
    <s v="ORD-00370"/>
    <x v="59"/>
    <x v="1"/>
    <s v="West Bengal"/>
    <x v="3"/>
    <x v="10"/>
    <s v="Priya Sen"/>
    <s v="Small Business"/>
    <n v="4"/>
    <n v="8171"/>
    <n v="5078.88"/>
    <n v="0"/>
    <n v="32684"/>
    <n v="20315.52"/>
    <n v="12368.48"/>
    <n v="0.37842614123118345"/>
  </r>
  <r>
    <s v="ORD-00371"/>
    <x v="60"/>
    <x v="1"/>
    <s v="West Bengal"/>
    <x v="1"/>
    <x v="1"/>
    <s v="Subhro Das"/>
    <s v="Corporate"/>
    <n v="3"/>
    <n v="613"/>
    <n v="322.61"/>
    <n v="0"/>
    <n v="1839"/>
    <n v="967.83"/>
    <n v="871.17"/>
    <n v="0.47371941272430668"/>
  </r>
  <r>
    <s v="ORD-00372"/>
    <x v="60"/>
    <x v="0"/>
    <s v="Goa"/>
    <x v="3"/>
    <x v="13"/>
    <s v="Sneha Kulkarni"/>
    <s v="Small Business"/>
    <n v="8"/>
    <n v="6415"/>
    <n v="3990.77"/>
    <n v="0.1"/>
    <n v="46188"/>
    <n v="31926.16"/>
    <n v="14261.84"/>
    <n v="0.30877803758552003"/>
  </r>
  <r>
    <s v="ORD-00373"/>
    <x v="60"/>
    <x v="0"/>
    <s v="Gujarat"/>
    <x v="0"/>
    <x v="9"/>
    <s v="Rohan Patel"/>
    <s v="Corporate"/>
    <n v="8"/>
    <n v="460"/>
    <n v="364.94"/>
    <n v="0"/>
    <n v="3680"/>
    <n v="2919.52"/>
    <n v="760.48"/>
    <n v="0.2066521739130435"/>
  </r>
  <r>
    <s v="ORD-00374"/>
    <x v="60"/>
    <x v="3"/>
    <s v="Tamil Nadu"/>
    <x v="0"/>
    <x v="5"/>
    <s v="Divya Nair"/>
    <s v="Consumer"/>
    <n v="7"/>
    <n v="765"/>
    <n v="609.27"/>
    <n v="0"/>
    <n v="5355"/>
    <n v="4264.8899999999994"/>
    <n v="1090.1100000000006"/>
    <n v="0.2035686274509805"/>
  </r>
  <r>
    <s v="ORD-00375"/>
    <x v="60"/>
    <x v="2"/>
    <s v="Haryana"/>
    <x v="2"/>
    <x v="4"/>
    <s v="Neha Verma"/>
    <s v="Corporate"/>
    <n v="5"/>
    <n v="3339"/>
    <n v="2411.64"/>
    <n v="0"/>
    <n v="16695"/>
    <n v="12058.199999999999"/>
    <n v="4636.8000000000011"/>
    <n v="0.27773584905660381"/>
  </r>
  <r>
    <s v="ORD-00376"/>
    <x v="60"/>
    <x v="0"/>
    <s v="Rajasthan"/>
    <x v="2"/>
    <x v="11"/>
    <s v="Sneha Kulkarni"/>
    <s v="Consumer"/>
    <n v="3"/>
    <n v="1736"/>
    <n v="1314.45"/>
    <n v="0"/>
    <n v="5208"/>
    <n v="3943.3500000000004"/>
    <n v="1264.6499999999996"/>
    <n v="0.24282834101382481"/>
  </r>
  <r>
    <s v="ORD-00377"/>
    <x v="60"/>
    <x v="0"/>
    <s v="Rajasthan"/>
    <x v="2"/>
    <x v="4"/>
    <s v="Sneha Kulkarni"/>
    <s v="Corporate"/>
    <n v="7"/>
    <n v="3349"/>
    <n v="2389.7600000000002"/>
    <n v="0.05"/>
    <n v="22270.85"/>
    <n v="16728.32"/>
    <n v="5542.5299999999988"/>
    <n v="0.24886926183778343"/>
  </r>
  <r>
    <s v="ORD-00378"/>
    <x v="60"/>
    <x v="0"/>
    <s v="Goa"/>
    <x v="0"/>
    <x v="0"/>
    <s v="Sneha Kulkarni"/>
    <s v="Consumer"/>
    <n v="6"/>
    <n v="924"/>
    <n v="739.55"/>
    <n v="0.05"/>
    <n v="5266.8"/>
    <n v="4437.2999999999993"/>
    <n v="829.50000000000091"/>
    <n v="0.15749601275917083"/>
  </r>
  <r>
    <s v="ORD-00379"/>
    <x v="61"/>
    <x v="2"/>
    <s v="Delhi"/>
    <x v="0"/>
    <x v="9"/>
    <s v="Neha Verma"/>
    <s v="Small Business"/>
    <n v="5"/>
    <n v="445"/>
    <n v="370.25"/>
    <n v="0"/>
    <n v="2225"/>
    <n v="1851.25"/>
    <n v="373.75"/>
    <n v="0.16797752808988764"/>
  </r>
  <r>
    <s v="ORD-00380"/>
    <x v="61"/>
    <x v="2"/>
    <s v="Haryana"/>
    <x v="0"/>
    <x v="5"/>
    <s v="Amit Sharma"/>
    <s v="Small Business"/>
    <n v="2"/>
    <n v="755"/>
    <n v="621.89"/>
    <n v="0.15"/>
    <n v="1283.5"/>
    <n v="1243.78"/>
    <n v="39.720000000000027"/>
    <n v="3.094663030775226E-2"/>
  </r>
  <r>
    <s v="ORD-00381"/>
    <x v="61"/>
    <x v="3"/>
    <s v="Karnataka"/>
    <x v="0"/>
    <x v="5"/>
    <s v="Karthik Rao"/>
    <s v="Small Business"/>
    <n v="3"/>
    <n v="784"/>
    <n v="628.55999999999995"/>
    <n v="0.05"/>
    <n v="2234.4"/>
    <n v="1885.6799999999998"/>
    <n v="348.72000000000025"/>
    <n v="0.15606874328678852"/>
  </r>
  <r>
    <s v="ORD-00382"/>
    <x v="61"/>
    <x v="2"/>
    <s v="Uttar Pradesh"/>
    <x v="3"/>
    <x v="10"/>
    <s v="Amit Sharma"/>
    <s v="Small Business"/>
    <n v="6"/>
    <n v="7796"/>
    <n v="4961.76"/>
    <n v="0.1"/>
    <n v="42098.400000000001"/>
    <n v="29770.560000000001"/>
    <n v="12327.84"/>
    <n v="0.29283393193090473"/>
  </r>
  <r>
    <s v="ORD-00383"/>
    <x v="61"/>
    <x v="0"/>
    <s v="Gujarat"/>
    <x v="1"/>
    <x v="7"/>
    <s v="Sneha Kulkarni"/>
    <s v="Consumer"/>
    <n v="6"/>
    <n v="2280"/>
    <n v="1053.04"/>
    <n v="0.05"/>
    <n v="12996"/>
    <n v="6318.24"/>
    <n v="6677.76"/>
    <n v="0.51383194829178214"/>
  </r>
  <r>
    <s v="ORD-00384"/>
    <x v="61"/>
    <x v="0"/>
    <s v="Gujarat"/>
    <x v="3"/>
    <x v="13"/>
    <s v="Rohan Patel"/>
    <s v="Corporate"/>
    <n v="2"/>
    <n v="6812"/>
    <n v="4246.21"/>
    <n v="0"/>
    <n v="13624"/>
    <n v="8492.42"/>
    <n v="5131.58"/>
    <n v="0.37665736934820904"/>
  </r>
  <r>
    <s v="ORD-00385"/>
    <x v="61"/>
    <x v="3"/>
    <s v="Tamil Nadu"/>
    <x v="3"/>
    <x v="12"/>
    <s v="Karthik Rao"/>
    <s v="Small Business"/>
    <n v="1"/>
    <n v="12214"/>
    <n v="7141.69"/>
    <n v="0"/>
    <n v="12214"/>
    <n v="7141.69"/>
    <n v="5072.3100000000004"/>
    <n v="0.4152865564106763"/>
  </r>
  <r>
    <s v="ORD-00386"/>
    <x v="61"/>
    <x v="1"/>
    <s v="Assam"/>
    <x v="1"/>
    <x v="15"/>
    <s v="Subhro Das"/>
    <s v="Consumer"/>
    <n v="4"/>
    <n v="2700"/>
    <n v="1434.89"/>
    <n v="0"/>
    <n v="10800"/>
    <n v="5739.56"/>
    <n v="5060.4399999999996"/>
    <n v="0.46855925925925923"/>
  </r>
  <r>
    <s v="ORD-00387"/>
    <x v="62"/>
    <x v="3"/>
    <s v="Karnataka"/>
    <x v="0"/>
    <x v="0"/>
    <s v="Divya Nair"/>
    <s v="Consumer"/>
    <n v="6"/>
    <n v="899"/>
    <n v="737.35"/>
    <n v="0.05"/>
    <n v="5124.3"/>
    <n v="4424.1000000000004"/>
    <n v="700.19999999999982"/>
    <n v="0.13664305368538138"/>
  </r>
  <r>
    <s v="ORD-00388"/>
    <x v="62"/>
    <x v="0"/>
    <s v="Maharashtra"/>
    <x v="1"/>
    <x v="8"/>
    <s v="Sneha Kulkarni"/>
    <s v="Small Business"/>
    <n v="2"/>
    <n v="1498"/>
    <n v="737.91"/>
    <n v="0"/>
    <n v="2996"/>
    <n v="1475.82"/>
    <n v="1520.18"/>
    <n v="0.50740320427236318"/>
  </r>
  <r>
    <s v="ORD-00389"/>
    <x v="62"/>
    <x v="3"/>
    <s v="Tamil Nadu"/>
    <x v="0"/>
    <x v="0"/>
    <s v="Karthik Rao"/>
    <s v="Corporate"/>
    <n v="3"/>
    <n v="882"/>
    <n v="699.02"/>
    <n v="0"/>
    <n v="2646"/>
    <n v="2097.06"/>
    <n v="548.94000000000005"/>
    <n v="0.20746031746031748"/>
  </r>
  <r>
    <s v="ORD-00390"/>
    <x v="62"/>
    <x v="3"/>
    <s v="Karnataka"/>
    <x v="1"/>
    <x v="7"/>
    <s v="Divya Nair"/>
    <s v="Small Business"/>
    <n v="5"/>
    <n v="2301"/>
    <n v="1160.6500000000001"/>
    <n v="0"/>
    <n v="11505"/>
    <n v="5803.25"/>
    <n v="5701.75"/>
    <n v="0.49558887440243371"/>
  </r>
  <r>
    <s v="ORD-00391"/>
    <x v="62"/>
    <x v="3"/>
    <s v="Telangana"/>
    <x v="2"/>
    <x v="2"/>
    <s v="Divya Nair"/>
    <s v="Small Business"/>
    <n v="4"/>
    <n v="1173"/>
    <n v="856.37"/>
    <n v="0.15"/>
    <n v="3988.2"/>
    <n v="3425.48"/>
    <n v="562.7199999999998"/>
    <n v="0.14109623388997539"/>
  </r>
  <r>
    <s v="ORD-00392"/>
    <x v="62"/>
    <x v="1"/>
    <s v="Odisha"/>
    <x v="2"/>
    <x v="6"/>
    <s v="Priya Sen"/>
    <s v="Corporate"/>
    <n v="4"/>
    <n v="14701"/>
    <n v="10902.62"/>
    <n v="0"/>
    <n v="58804"/>
    <n v="43610.48"/>
    <n v="15193.519999999997"/>
    <n v="0.25837562070607434"/>
  </r>
  <r>
    <s v="ORD-00393"/>
    <x v="62"/>
    <x v="1"/>
    <s v="Assam"/>
    <x v="0"/>
    <x v="3"/>
    <s v="Priya Sen"/>
    <s v="Consumer"/>
    <n v="6"/>
    <n v="355"/>
    <n v="297.62"/>
    <n v="0.15"/>
    <n v="1810.5"/>
    <n v="1785.72"/>
    <n v="24.779999999999973"/>
    <n v="1.3686826843413406E-2"/>
  </r>
  <r>
    <s v="ORD-00394"/>
    <x v="63"/>
    <x v="1"/>
    <s v="West Bengal"/>
    <x v="2"/>
    <x v="4"/>
    <s v="Priya Sen"/>
    <s v="Consumer"/>
    <n v="1"/>
    <n v="3331"/>
    <n v="2549.37"/>
    <n v="0.15"/>
    <n v="2831.35"/>
    <n v="2549.37"/>
    <n v="281.98"/>
    <n v="9.9592067388348318E-2"/>
  </r>
  <r>
    <s v="ORD-00395"/>
    <x v="63"/>
    <x v="3"/>
    <s v="Karnataka"/>
    <x v="1"/>
    <x v="7"/>
    <s v="Karthik Rao"/>
    <s v="Small Business"/>
    <n v="8"/>
    <n v="2258"/>
    <n v="1135.8900000000001"/>
    <n v="0.15"/>
    <n v="15354.4"/>
    <n v="9087.1200000000008"/>
    <n v="6267.2799999999988"/>
    <n v="0.40817485541603704"/>
  </r>
  <r>
    <s v="ORD-00396"/>
    <x v="63"/>
    <x v="2"/>
    <s v="Delhi"/>
    <x v="3"/>
    <x v="12"/>
    <s v="Amit Sharma"/>
    <s v="Corporate"/>
    <n v="6"/>
    <n v="12393"/>
    <n v="7542.84"/>
    <n v="0"/>
    <n v="74358"/>
    <n v="45257.04"/>
    <n v="29100.959999999999"/>
    <n v="0.39136286613410798"/>
  </r>
  <r>
    <s v="ORD-00397"/>
    <x v="63"/>
    <x v="3"/>
    <s v="Kerala"/>
    <x v="1"/>
    <x v="1"/>
    <s v="Karthik Rao"/>
    <s v="Consumer"/>
    <n v="5"/>
    <n v="615"/>
    <n v="320.20999999999998"/>
    <n v="0.15"/>
    <n v="2613.75"/>
    <n v="1601.05"/>
    <n v="1012.7"/>
    <n v="0.38745098039215686"/>
  </r>
  <r>
    <s v="ORD-00398"/>
    <x v="63"/>
    <x v="3"/>
    <s v="Tamil Nadu"/>
    <x v="3"/>
    <x v="12"/>
    <s v="Karthik Rao"/>
    <s v="Consumer"/>
    <n v="7"/>
    <n v="12561"/>
    <n v="7322.36"/>
    <n v="0.05"/>
    <n v="83530.649999999994"/>
    <n v="51256.52"/>
    <n v="32274.129999999997"/>
    <n v="0.38637470198065021"/>
  </r>
  <r>
    <s v="ORD-00399"/>
    <x v="63"/>
    <x v="2"/>
    <s v="Punjab"/>
    <x v="0"/>
    <x v="9"/>
    <s v="Amit Sharma"/>
    <s v="Small Business"/>
    <n v="3"/>
    <n v="435"/>
    <n v="337.34"/>
    <n v="0.15"/>
    <n v="1109.25"/>
    <n v="1012.02"/>
    <n v="97.230000000000018"/>
    <n v="8.7653820148749173E-2"/>
  </r>
  <r>
    <s v="ORD-00400"/>
    <x v="63"/>
    <x v="2"/>
    <s v="Punjab"/>
    <x v="2"/>
    <x v="11"/>
    <s v="Amit Sharma"/>
    <s v="Small Business"/>
    <n v="5"/>
    <n v="1869"/>
    <n v="1435.97"/>
    <n v="0"/>
    <n v="9345"/>
    <n v="7179.85"/>
    <n v="2165.1499999999996"/>
    <n v="0.23169074371321557"/>
  </r>
  <r>
    <s v="ORD-00401"/>
    <x v="63"/>
    <x v="0"/>
    <s v="Rajasthan"/>
    <x v="2"/>
    <x v="2"/>
    <s v="Sneha Kulkarni"/>
    <s v="Corporate"/>
    <n v="5"/>
    <n v="1217"/>
    <n v="955.89"/>
    <n v="0"/>
    <n v="6085"/>
    <n v="4779.45"/>
    <n v="1305.5500000000002"/>
    <n v="0.21455217748562042"/>
  </r>
  <r>
    <s v="ORD-00402"/>
    <x v="64"/>
    <x v="2"/>
    <s v="Punjab"/>
    <x v="0"/>
    <x v="9"/>
    <s v="Amit Sharma"/>
    <s v="Corporate"/>
    <n v="7"/>
    <n v="450"/>
    <n v="360.62"/>
    <n v="0"/>
    <n v="3150"/>
    <n v="2524.34"/>
    <n v="625.65999999999985"/>
    <n v="0.19862222222222217"/>
  </r>
  <r>
    <s v="ORD-00403"/>
    <x v="64"/>
    <x v="0"/>
    <s v="Maharashtra"/>
    <x v="3"/>
    <x v="12"/>
    <s v="Rohan Patel"/>
    <s v="Small Business"/>
    <n v="7"/>
    <n v="11634"/>
    <n v="6823.86"/>
    <n v="0.1"/>
    <n v="73294.2"/>
    <n v="47767.02"/>
    <n v="25527.18"/>
    <n v="0.34828376597329669"/>
  </r>
  <r>
    <s v="ORD-00404"/>
    <x v="64"/>
    <x v="2"/>
    <s v="Delhi"/>
    <x v="0"/>
    <x v="0"/>
    <s v="Amit Sharma"/>
    <s v="Corporate"/>
    <n v="7"/>
    <n v="870"/>
    <n v="682.83"/>
    <n v="0.15"/>
    <n v="5176.5"/>
    <n v="4779.8100000000004"/>
    <n v="396.6899999999996"/>
    <n v="7.6632860040567879E-2"/>
  </r>
  <r>
    <s v="ORD-00405"/>
    <x v="64"/>
    <x v="2"/>
    <s v="Punjab"/>
    <x v="1"/>
    <x v="15"/>
    <s v="Neha Verma"/>
    <s v="Consumer"/>
    <n v="6"/>
    <n v="2895"/>
    <n v="1388.94"/>
    <n v="0.05"/>
    <n v="16501.5"/>
    <n v="8333.64"/>
    <n v="8167.8600000000006"/>
    <n v="0.49497682028906465"/>
  </r>
  <r>
    <s v="ORD-00406"/>
    <x v="64"/>
    <x v="3"/>
    <s v="Karnataka"/>
    <x v="0"/>
    <x v="9"/>
    <s v="Karthik Rao"/>
    <s v="Consumer"/>
    <n v="1"/>
    <n v="462"/>
    <n v="374.23"/>
    <n v="0.1"/>
    <n v="415.8"/>
    <n v="374.23"/>
    <n v="41.569999999999993"/>
    <n v="9.9975949975949954E-2"/>
  </r>
  <r>
    <s v="ORD-00407"/>
    <x v="64"/>
    <x v="0"/>
    <s v="Maharashtra"/>
    <x v="3"/>
    <x v="13"/>
    <s v="Sneha Kulkarni"/>
    <s v="Small Business"/>
    <n v="7"/>
    <n v="6684"/>
    <n v="3909.87"/>
    <n v="0.05"/>
    <n v="44448.6"/>
    <n v="27369.09"/>
    <n v="17079.509999999998"/>
    <n v="0.38425304734007371"/>
  </r>
  <r>
    <s v="ORD-00408"/>
    <x v="64"/>
    <x v="2"/>
    <s v="Uttar Pradesh"/>
    <x v="2"/>
    <x v="6"/>
    <s v="Amit Sharma"/>
    <s v="Small Business"/>
    <n v="7"/>
    <n v="15089"/>
    <n v="11069.19"/>
    <n v="0.05"/>
    <n v="100341.84999999999"/>
    <n v="77484.33"/>
    <n v="22857.51999999999"/>
    <n v="0.22779647774084286"/>
  </r>
  <r>
    <s v="ORD-00409"/>
    <x v="65"/>
    <x v="3"/>
    <s v="Karnataka"/>
    <x v="0"/>
    <x v="5"/>
    <s v="Divya Nair"/>
    <s v="Small Business"/>
    <n v="1"/>
    <n v="747"/>
    <n v="595.46"/>
    <n v="0.05"/>
    <n v="709.65"/>
    <n v="595.46"/>
    <n v="114.18999999999994"/>
    <n v="0.16091030789825964"/>
  </r>
  <r>
    <s v="ORD-00410"/>
    <x v="65"/>
    <x v="0"/>
    <s v="Maharashtra"/>
    <x v="1"/>
    <x v="1"/>
    <s v="Rohan Patel"/>
    <s v="Small Business"/>
    <n v="3"/>
    <n v="576"/>
    <n v="265.52999999999997"/>
    <n v="0.15"/>
    <n v="1468.8"/>
    <n v="796.58999999999992"/>
    <n v="672.21"/>
    <n v="0.45765931372549024"/>
  </r>
  <r>
    <s v="ORD-00411"/>
    <x v="65"/>
    <x v="1"/>
    <s v="Odisha"/>
    <x v="3"/>
    <x v="12"/>
    <s v="Subhro Das"/>
    <s v="Consumer"/>
    <n v="3"/>
    <n v="12270"/>
    <n v="7553.04"/>
    <n v="0"/>
    <n v="36810"/>
    <n v="22659.119999999999"/>
    <n v="14150.880000000001"/>
    <n v="0.38443031784841081"/>
  </r>
  <r>
    <s v="ORD-00412"/>
    <x v="65"/>
    <x v="1"/>
    <s v="Odisha"/>
    <x v="1"/>
    <x v="15"/>
    <s v="Priya Sen"/>
    <s v="Corporate"/>
    <n v="6"/>
    <n v="2747"/>
    <n v="1458.16"/>
    <n v="0"/>
    <n v="16482"/>
    <n v="8748.9600000000009"/>
    <n v="7733.0399999999991"/>
    <n v="0.46918092464506728"/>
  </r>
  <r>
    <s v="ORD-00413"/>
    <x v="65"/>
    <x v="1"/>
    <s v="West Bengal"/>
    <x v="1"/>
    <x v="8"/>
    <s v="Subhro Das"/>
    <s v="Small Business"/>
    <n v="1"/>
    <n v="1503"/>
    <n v="770.46"/>
    <n v="0"/>
    <n v="1503"/>
    <n v="770.46"/>
    <n v="732.54"/>
    <n v="0.48738522954091812"/>
  </r>
  <r>
    <s v="ORD-00414"/>
    <x v="65"/>
    <x v="0"/>
    <s v="Rajasthan"/>
    <x v="3"/>
    <x v="10"/>
    <s v="Rohan Patel"/>
    <s v="Small Business"/>
    <n v="8"/>
    <n v="8112"/>
    <n v="4835.57"/>
    <n v="0"/>
    <n v="64896"/>
    <n v="38684.559999999998"/>
    <n v="26211.440000000002"/>
    <n v="0.40389916173570023"/>
  </r>
  <r>
    <s v="ORD-00415"/>
    <x v="65"/>
    <x v="0"/>
    <s v="Rajasthan"/>
    <x v="1"/>
    <x v="15"/>
    <s v="Sneha Kulkarni"/>
    <s v="Corporate"/>
    <n v="3"/>
    <n v="2899"/>
    <n v="1464.83"/>
    <n v="0"/>
    <n v="8697"/>
    <n v="4394.49"/>
    <n v="4302.51"/>
    <n v="0.4947119696447051"/>
  </r>
  <r>
    <s v="ORD-00416"/>
    <x v="66"/>
    <x v="2"/>
    <s v="Punjab"/>
    <x v="1"/>
    <x v="8"/>
    <s v="Amit Sharma"/>
    <s v="Corporate"/>
    <n v="4"/>
    <n v="1499"/>
    <n v="799.86"/>
    <n v="0.15"/>
    <n v="5096.5999999999995"/>
    <n v="3199.44"/>
    <n v="1897.1599999999994"/>
    <n v="0.37224031707412775"/>
  </r>
  <r>
    <s v="ORD-00417"/>
    <x v="66"/>
    <x v="3"/>
    <s v="Tamil Nadu"/>
    <x v="1"/>
    <x v="15"/>
    <s v="Karthik Rao"/>
    <s v="Corporate"/>
    <n v="1"/>
    <n v="2886"/>
    <n v="1414.35"/>
    <n v="0.05"/>
    <n v="2741.7"/>
    <n v="1414.35"/>
    <n v="1327.35"/>
    <n v="0.48413393150235257"/>
  </r>
  <r>
    <s v="ORD-00418"/>
    <x v="66"/>
    <x v="2"/>
    <s v="Haryana"/>
    <x v="1"/>
    <x v="8"/>
    <s v="Amit Sharma"/>
    <s v="Consumer"/>
    <n v="4"/>
    <n v="1446"/>
    <n v="716.11"/>
    <n v="0.15"/>
    <n v="4916.3999999999996"/>
    <n v="2864.44"/>
    <n v="2051.9599999999996"/>
    <n v="0.41737043365063864"/>
  </r>
  <r>
    <s v="ORD-00419"/>
    <x v="66"/>
    <x v="3"/>
    <s v="Tamil Nadu"/>
    <x v="3"/>
    <x v="10"/>
    <s v="Karthik Rao"/>
    <s v="Consumer"/>
    <n v="1"/>
    <n v="8308"/>
    <n v="5296.41"/>
    <n v="0"/>
    <n v="8308"/>
    <n v="5296.41"/>
    <n v="3011.59"/>
    <n v="0.36249277804525759"/>
  </r>
  <r>
    <s v="ORD-00420"/>
    <x v="67"/>
    <x v="3"/>
    <s v="Karnataka"/>
    <x v="0"/>
    <x v="5"/>
    <s v="Divya Nair"/>
    <s v="Consumer"/>
    <n v="5"/>
    <n v="714"/>
    <n v="581.34"/>
    <n v="0.05"/>
    <n v="3391.5"/>
    <n v="2906.7000000000003"/>
    <n v="484.79999999999973"/>
    <n v="0.14294559929234843"/>
  </r>
  <r>
    <s v="ORD-00421"/>
    <x v="67"/>
    <x v="0"/>
    <s v="Goa"/>
    <x v="3"/>
    <x v="14"/>
    <s v="Rohan Patel"/>
    <s v="Consumer"/>
    <n v="3"/>
    <n v="4572"/>
    <n v="2996"/>
    <n v="0.1"/>
    <n v="12344.4"/>
    <n v="8988"/>
    <n v="3356.3999999999996"/>
    <n v="0.27189656848449495"/>
  </r>
  <r>
    <s v="ORD-00422"/>
    <x v="67"/>
    <x v="3"/>
    <s v="Telangana"/>
    <x v="0"/>
    <x v="0"/>
    <s v="Karthik Rao"/>
    <s v="Consumer"/>
    <n v="4"/>
    <n v="903"/>
    <n v="736.44"/>
    <n v="0"/>
    <n v="3612"/>
    <n v="2945.76"/>
    <n v="666.23999999999978"/>
    <n v="0.18445182724252485"/>
  </r>
  <r>
    <s v="ORD-00423"/>
    <x v="67"/>
    <x v="1"/>
    <s v="Odisha"/>
    <x v="0"/>
    <x v="3"/>
    <s v="Priya Sen"/>
    <s v="Consumer"/>
    <n v="2"/>
    <n v="341"/>
    <n v="276.33"/>
    <n v="0"/>
    <n v="682"/>
    <n v="552.66"/>
    <n v="129.34000000000003"/>
    <n v="0.18964809384164227"/>
  </r>
  <r>
    <s v="ORD-00424"/>
    <x v="67"/>
    <x v="0"/>
    <s v="Rajasthan"/>
    <x v="0"/>
    <x v="5"/>
    <s v="Sneha Kulkarni"/>
    <s v="Small Business"/>
    <n v="8"/>
    <n v="725"/>
    <n v="573.51"/>
    <n v="0.15"/>
    <n v="4930"/>
    <n v="4588.08"/>
    <n v="341.92000000000007"/>
    <n v="6.9354969574036529E-2"/>
  </r>
  <r>
    <s v="ORD-00425"/>
    <x v="67"/>
    <x v="3"/>
    <s v="Telangana"/>
    <x v="3"/>
    <x v="14"/>
    <s v="Divya Nair"/>
    <s v="Small Business"/>
    <n v="7"/>
    <n v="4511"/>
    <n v="2790.79"/>
    <n v="0.05"/>
    <n v="29998.149999999998"/>
    <n v="19535.53"/>
    <n v="10462.619999999999"/>
    <n v="0.34877550782298239"/>
  </r>
  <r>
    <s v="ORD-00426"/>
    <x v="68"/>
    <x v="2"/>
    <s v="Haryana"/>
    <x v="2"/>
    <x v="11"/>
    <s v="Neha Verma"/>
    <s v="Corporate"/>
    <n v="3"/>
    <n v="1791"/>
    <n v="1305.19"/>
    <n v="0"/>
    <n v="5373"/>
    <n v="3915.57"/>
    <n v="1457.4299999999998"/>
    <n v="0.27125069793411499"/>
  </r>
  <r>
    <s v="ORD-00427"/>
    <x v="68"/>
    <x v="1"/>
    <s v="Bihar"/>
    <x v="3"/>
    <x v="13"/>
    <s v="Subhro Das"/>
    <s v="Small Business"/>
    <n v="1"/>
    <n v="6262"/>
    <n v="3674.05"/>
    <n v="0.05"/>
    <n v="5948.9"/>
    <n v="3674.05"/>
    <n v="2274.8499999999995"/>
    <n v="0.38239842659987555"/>
  </r>
  <r>
    <s v="ORD-00428"/>
    <x v="68"/>
    <x v="0"/>
    <s v="Rajasthan"/>
    <x v="1"/>
    <x v="15"/>
    <s v="Sneha Kulkarni"/>
    <s v="Corporate"/>
    <n v="5"/>
    <n v="2779"/>
    <n v="1382.29"/>
    <n v="0.05"/>
    <n v="13200.25"/>
    <n v="6911.45"/>
    <n v="6288.8"/>
    <n v="0.47641521940872333"/>
  </r>
  <r>
    <s v="ORD-00429"/>
    <x v="68"/>
    <x v="0"/>
    <s v="Maharashtra"/>
    <x v="2"/>
    <x v="2"/>
    <s v="Sneha Kulkarni"/>
    <s v="Small Business"/>
    <n v="2"/>
    <n v="1168"/>
    <n v="889.58"/>
    <n v="0"/>
    <n v="2336"/>
    <n v="1779.16"/>
    <n v="556.83999999999992"/>
    <n v="0.23837328767123284"/>
  </r>
  <r>
    <s v="ORD-00430"/>
    <x v="68"/>
    <x v="1"/>
    <s v="Odisha"/>
    <x v="0"/>
    <x v="5"/>
    <s v="Priya Sen"/>
    <s v="Consumer"/>
    <n v="6"/>
    <n v="721"/>
    <n v="568.74"/>
    <n v="0.1"/>
    <n v="3893.4"/>
    <n v="3412.44"/>
    <n v="480.96000000000004"/>
    <n v="0.12353213129912159"/>
  </r>
  <r>
    <s v="ORD-00431"/>
    <x v="69"/>
    <x v="1"/>
    <s v="Bihar"/>
    <x v="3"/>
    <x v="14"/>
    <s v="Subhro Das"/>
    <s v="Corporate"/>
    <n v="5"/>
    <n v="4361"/>
    <n v="2740.12"/>
    <n v="0"/>
    <n v="21805"/>
    <n v="13700.599999999999"/>
    <n v="8104.4000000000015"/>
    <n v="0.37167622105021791"/>
  </r>
  <r>
    <s v="ORD-00432"/>
    <x v="69"/>
    <x v="1"/>
    <s v="West Bengal"/>
    <x v="0"/>
    <x v="9"/>
    <s v="Priya Sen"/>
    <s v="Small Business"/>
    <n v="3"/>
    <n v="470"/>
    <n v="388.1"/>
    <n v="0.15"/>
    <n v="1198.5"/>
    <n v="1164.3000000000002"/>
    <n v="34.199999999999818"/>
    <n v="2.8535669586983579E-2"/>
  </r>
  <r>
    <s v="ORD-00433"/>
    <x v="69"/>
    <x v="0"/>
    <s v="Goa"/>
    <x v="3"/>
    <x v="10"/>
    <s v="Sneha Kulkarni"/>
    <s v="Corporate"/>
    <n v="2"/>
    <n v="7980"/>
    <n v="4957.7"/>
    <n v="0.1"/>
    <n v="14364"/>
    <n v="9915.4"/>
    <n v="4448.6000000000004"/>
    <n v="0.30970481759955448"/>
  </r>
  <r>
    <s v="ORD-00434"/>
    <x v="69"/>
    <x v="1"/>
    <s v="Assam"/>
    <x v="0"/>
    <x v="9"/>
    <s v="Priya Sen"/>
    <s v="Small Business"/>
    <n v="1"/>
    <n v="462"/>
    <n v="376.92"/>
    <n v="0"/>
    <n v="462"/>
    <n v="376.92"/>
    <n v="85.079999999999984"/>
    <n v="0.18415584415584413"/>
  </r>
  <r>
    <s v="ORD-00435"/>
    <x v="69"/>
    <x v="1"/>
    <s v="Bihar"/>
    <x v="2"/>
    <x v="11"/>
    <s v="Priya Sen"/>
    <s v="Consumer"/>
    <n v="7"/>
    <n v="1765"/>
    <n v="1357.33"/>
    <n v="0.05"/>
    <n v="11737.25"/>
    <n v="9501.31"/>
    <n v="2235.9400000000005"/>
    <n v="0.19049947815714929"/>
  </r>
  <r>
    <s v="ORD-00436"/>
    <x v="69"/>
    <x v="0"/>
    <s v="Rajasthan"/>
    <x v="0"/>
    <x v="9"/>
    <s v="Rohan Patel"/>
    <s v="Small Business"/>
    <n v="1"/>
    <n v="462"/>
    <n v="376.64"/>
    <n v="0"/>
    <n v="462"/>
    <n v="376.64"/>
    <n v="85.360000000000014"/>
    <n v="0.18476190476190479"/>
  </r>
  <r>
    <s v="ORD-00437"/>
    <x v="69"/>
    <x v="3"/>
    <s v="Telangana"/>
    <x v="2"/>
    <x v="4"/>
    <s v="Divya Nair"/>
    <s v="Consumer"/>
    <n v="7"/>
    <n v="3524"/>
    <n v="2727.34"/>
    <n v="0.1"/>
    <n v="22201.200000000001"/>
    <n v="19091.38"/>
    <n v="3109.8199999999997"/>
    <n v="0.14007441039223104"/>
  </r>
  <r>
    <s v="ORD-00438"/>
    <x v="69"/>
    <x v="2"/>
    <s v="Haryana"/>
    <x v="1"/>
    <x v="1"/>
    <s v="Amit Sharma"/>
    <s v="Consumer"/>
    <n v="2"/>
    <n v="598"/>
    <n v="290.81"/>
    <n v="0.05"/>
    <n v="1136.2"/>
    <n v="581.62"/>
    <n v="554.58000000000004"/>
    <n v="0.48810068649885585"/>
  </r>
  <r>
    <s v="ORD-00439"/>
    <x v="70"/>
    <x v="3"/>
    <s v="Kerala"/>
    <x v="2"/>
    <x v="2"/>
    <s v="Karthik Rao"/>
    <s v="Consumer"/>
    <n v="5"/>
    <n v="1143"/>
    <n v="829.73"/>
    <n v="0.05"/>
    <n v="5429.25"/>
    <n v="4148.6499999999996"/>
    <n v="1280.6000000000004"/>
    <n v="0.23587051618547689"/>
  </r>
  <r>
    <s v="ORD-00440"/>
    <x v="70"/>
    <x v="2"/>
    <s v="Uttar Pradesh"/>
    <x v="1"/>
    <x v="15"/>
    <s v="Amit Sharma"/>
    <s v="Consumer"/>
    <n v="3"/>
    <n v="2805"/>
    <n v="1328.86"/>
    <n v="0.05"/>
    <n v="7994.25"/>
    <n v="3986.58"/>
    <n v="4007.67"/>
    <n v="0.50131907308377899"/>
  </r>
  <r>
    <s v="ORD-00441"/>
    <x v="70"/>
    <x v="0"/>
    <s v="Gujarat"/>
    <x v="1"/>
    <x v="8"/>
    <s v="Rohan Patel"/>
    <s v="Corporate"/>
    <n v="7"/>
    <n v="1483"/>
    <n v="789.38"/>
    <n v="0"/>
    <n v="10381"/>
    <n v="5525.66"/>
    <n v="4855.34"/>
    <n v="0.46771409305461903"/>
  </r>
  <r>
    <s v="ORD-00442"/>
    <x v="70"/>
    <x v="0"/>
    <s v="Goa"/>
    <x v="2"/>
    <x v="4"/>
    <s v="Sneha Kulkarni"/>
    <s v="Consumer"/>
    <n v="1"/>
    <n v="3531"/>
    <n v="2648.95"/>
    <n v="0.15"/>
    <n v="3001.35"/>
    <n v="2648.95"/>
    <n v="352.40000000000009"/>
    <n v="0.11741383044296737"/>
  </r>
  <r>
    <s v="ORD-00443"/>
    <x v="70"/>
    <x v="3"/>
    <s v="Telangana"/>
    <x v="1"/>
    <x v="7"/>
    <s v="Divya Nair"/>
    <s v="Corporate"/>
    <n v="1"/>
    <n v="2223"/>
    <n v="1066.48"/>
    <n v="0"/>
    <n v="2223"/>
    <n v="1066.48"/>
    <n v="1156.52"/>
    <n v="0.52025191183085917"/>
  </r>
  <r>
    <s v="ORD-00444"/>
    <x v="70"/>
    <x v="2"/>
    <s v="Uttar Pradesh"/>
    <x v="3"/>
    <x v="12"/>
    <s v="Amit Sharma"/>
    <s v="Corporate"/>
    <n v="4"/>
    <n v="11816"/>
    <n v="7649.81"/>
    <n v="0"/>
    <n v="47264"/>
    <n v="30599.24"/>
    <n v="16664.759999999998"/>
    <n v="0.35258886255924166"/>
  </r>
  <r>
    <s v="ORD-00445"/>
    <x v="70"/>
    <x v="3"/>
    <s v="Karnataka"/>
    <x v="0"/>
    <x v="9"/>
    <s v="Divya Nair"/>
    <s v="Small Business"/>
    <n v="1"/>
    <n v="448"/>
    <n v="373.12"/>
    <n v="0"/>
    <n v="448"/>
    <n v="373.12"/>
    <n v="74.88"/>
    <n v="0.16714285714285712"/>
  </r>
  <r>
    <s v="ORD-00446"/>
    <x v="70"/>
    <x v="3"/>
    <s v="Karnataka"/>
    <x v="0"/>
    <x v="0"/>
    <s v="Karthik Rao"/>
    <s v="Corporate"/>
    <n v="7"/>
    <n v="880"/>
    <n v="713.02"/>
    <n v="0"/>
    <n v="6160"/>
    <n v="4991.1399999999994"/>
    <n v="1168.8600000000006"/>
    <n v="0.18975000000000009"/>
  </r>
  <r>
    <s v="ORD-00447"/>
    <x v="70"/>
    <x v="2"/>
    <s v="Uttar Pradesh"/>
    <x v="0"/>
    <x v="5"/>
    <s v="Neha Verma"/>
    <s v="Consumer"/>
    <n v="5"/>
    <n v="769"/>
    <n v="615.47"/>
    <n v="0"/>
    <n v="3845"/>
    <n v="3077.3500000000004"/>
    <n v="767.64999999999964"/>
    <n v="0.19964889466840041"/>
  </r>
  <r>
    <s v="ORD-00448"/>
    <x v="70"/>
    <x v="3"/>
    <s v="Telangana"/>
    <x v="1"/>
    <x v="7"/>
    <s v="Divya Nair"/>
    <s v="Corporate"/>
    <n v="7"/>
    <n v="2096"/>
    <n v="1071.29"/>
    <n v="0.15"/>
    <n v="12471.199999999999"/>
    <n v="7499.03"/>
    <n v="4972.1699999999992"/>
    <n v="0.39869218679838342"/>
  </r>
  <r>
    <s v="ORD-00449"/>
    <x v="70"/>
    <x v="3"/>
    <s v="Kerala"/>
    <x v="1"/>
    <x v="8"/>
    <s v="Divya Nair"/>
    <s v="Corporate"/>
    <n v="8"/>
    <n v="1463"/>
    <n v="755.97"/>
    <n v="0"/>
    <n v="11704"/>
    <n v="6047.76"/>
    <n v="5656.24"/>
    <n v="0.48327409432672591"/>
  </r>
  <r>
    <s v="ORD-00450"/>
    <x v="71"/>
    <x v="2"/>
    <s v="Haryana"/>
    <x v="2"/>
    <x v="11"/>
    <s v="Amit Sharma"/>
    <s v="Consumer"/>
    <n v="1"/>
    <n v="1838"/>
    <n v="1369.34"/>
    <n v="0.05"/>
    <n v="1746.1"/>
    <n v="1369.34"/>
    <n v="376.76"/>
    <n v="0.21577229253765534"/>
  </r>
  <r>
    <s v="ORD-00451"/>
    <x v="71"/>
    <x v="2"/>
    <s v="Delhi"/>
    <x v="2"/>
    <x v="6"/>
    <s v="Neha Verma"/>
    <s v="Consumer"/>
    <n v="8"/>
    <n v="15052"/>
    <n v="11157.57"/>
    <n v="0"/>
    <n v="120416"/>
    <n v="89260.56"/>
    <n v="31155.440000000002"/>
    <n v="0.25873173000265748"/>
  </r>
  <r>
    <s v="ORD-00452"/>
    <x v="71"/>
    <x v="1"/>
    <s v="West Bengal"/>
    <x v="2"/>
    <x v="6"/>
    <s v="Subhro Das"/>
    <s v="Corporate"/>
    <n v="5"/>
    <n v="15589"/>
    <n v="11732.03"/>
    <n v="0.05"/>
    <n v="74047.75"/>
    <n v="58660.15"/>
    <n v="15387.599999999999"/>
    <n v="0.20780644921689043"/>
  </r>
  <r>
    <s v="ORD-00453"/>
    <x v="71"/>
    <x v="0"/>
    <s v="Gujarat"/>
    <x v="2"/>
    <x v="6"/>
    <s v="Sneha Kulkarni"/>
    <s v="Consumer"/>
    <n v="4"/>
    <n v="14323"/>
    <n v="10601.76"/>
    <n v="0"/>
    <n v="57292"/>
    <n v="42407.040000000001"/>
    <n v="14884.96"/>
    <n v="0.25980869929484046"/>
  </r>
  <r>
    <s v="ORD-00454"/>
    <x v="71"/>
    <x v="2"/>
    <s v="Delhi"/>
    <x v="2"/>
    <x v="6"/>
    <s v="Amit Sharma"/>
    <s v="Consumer"/>
    <n v="3"/>
    <n v="15734"/>
    <n v="11595.48"/>
    <n v="0"/>
    <n v="47202"/>
    <n v="34786.44"/>
    <n v="12415.559999999998"/>
    <n v="0.2630303800686411"/>
  </r>
  <r>
    <s v="ORD-00455"/>
    <x v="72"/>
    <x v="3"/>
    <s v="Tamil Nadu"/>
    <x v="2"/>
    <x v="6"/>
    <s v="Karthik Rao"/>
    <s v="Small Business"/>
    <n v="7"/>
    <n v="15473"/>
    <n v="11385.26"/>
    <n v="0.15"/>
    <n v="92064.349999999991"/>
    <n v="79696.820000000007"/>
    <n v="12367.529999999984"/>
    <n v="0.13433571192323615"/>
  </r>
  <r>
    <s v="ORD-00456"/>
    <x v="72"/>
    <x v="0"/>
    <s v="Goa"/>
    <x v="2"/>
    <x v="11"/>
    <s v="Sneha Kulkarni"/>
    <s v="Consumer"/>
    <n v="7"/>
    <n v="1729"/>
    <n v="1272.32"/>
    <n v="0"/>
    <n v="12103"/>
    <n v="8906.24"/>
    <n v="3196.76"/>
    <n v="0.26412955465587046"/>
  </r>
  <r>
    <s v="ORD-00457"/>
    <x v="72"/>
    <x v="3"/>
    <s v="Kerala"/>
    <x v="1"/>
    <x v="8"/>
    <s v="Karthik Rao"/>
    <s v="Consumer"/>
    <n v="4"/>
    <n v="1524"/>
    <n v="734.99"/>
    <n v="0.1"/>
    <n v="5486.4000000000005"/>
    <n v="2939.96"/>
    <n v="2546.4400000000005"/>
    <n v="0.46413677456984548"/>
  </r>
  <r>
    <s v="ORD-00458"/>
    <x v="72"/>
    <x v="0"/>
    <s v="Gujarat"/>
    <x v="3"/>
    <x v="12"/>
    <s v="Sneha Kulkarni"/>
    <s v="Consumer"/>
    <n v="6"/>
    <n v="12580"/>
    <n v="7398.87"/>
    <n v="0.1"/>
    <n v="67932"/>
    <n v="44393.22"/>
    <n v="23538.78"/>
    <n v="0.34650503444621089"/>
  </r>
  <r>
    <s v="ORD-00459"/>
    <x v="72"/>
    <x v="0"/>
    <s v="Rajasthan"/>
    <x v="0"/>
    <x v="0"/>
    <s v="Sneha Kulkarni"/>
    <s v="Consumer"/>
    <n v="6"/>
    <n v="885"/>
    <n v="717.58"/>
    <n v="0.15"/>
    <n v="4513.5"/>
    <n v="4305.4800000000005"/>
    <n v="208.01999999999953"/>
    <n v="4.6088401462279723E-2"/>
  </r>
  <r>
    <s v="ORD-00460"/>
    <x v="72"/>
    <x v="2"/>
    <s v="Delhi"/>
    <x v="1"/>
    <x v="7"/>
    <s v="Amit Sharma"/>
    <s v="Consumer"/>
    <n v="2"/>
    <n v="2174"/>
    <n v="1111.45"/>
    <n v="0"/>
    <n v="4348"/>
    <n v="2222.9"/>
    <n v="2125.1"/>
    <n v="0.48875344986200547"/>
  </r>
  <r>
    <s v="ORD-00461"/>
    <x v="73"/>
    <x v="1"/>
    <s v="Odisha"/>
    <x v="3"/>
    <x v="12"/>
    <s v="Priya Sen"/>
    <s v="Corporate"/>
    <n v="5"/>
    <n v="12309"/>
    <n v="7749.52"/>
    <n v="0"/>
    <n v="61545"/>
    <n v="38747.600000000006"/>
    <n v="22797.399999999994"/>
    <n v="0.37041839304573881"/>
  </r>
  <r>
    <s v="ORD-00462"/>
    <x v="73"/>
    <x v="3"/>
    <s v="Telangana"/>
    <x v="2"/>
    <x v="11"/>
    <s v="Divya Nair"/>
    <s v="Consumer"/>
    <n v="5"/>
    <n v="1826"/>
    <n v="1331.24"/>
    <n v="0.15"/>
    <n v="7760.5"/>
    <n v="6656.2"/>
    <n v="1104.3000000000002"/>
    <n v="0.14229753237549128"/>
  </r>
  <r>
    <s v="ORD-00463"/>
    <x v="73"/>
    <x v="1"/>
    <s v="Bihar"/>
    <x v="0"/>
    <x v="5"/>
    <s v="Subhro Das"/>
    <s v="Consumer"/>
    <n v="6"/>
    <n v="752"/>
    <n v="630.33000000000004"/>
    <n v="0.15"/>
    <n v="3835.2"/>
    <n v="3781.9800000000005"/>
    <n v="53.219999999999345"/>
    <n v="1.3876720901126238E-2"/>
  </r>
  <r>
    <s v="ORD-00464"/>
    <x v="74"/>
    <x v="1"/>
    <s v="Odisha"/>
    <x v="3"/>
    <x v="13"/>
    <s v="Priya Sen"/>
    <s v="Small Business"/>
    <n v="6"/>
    <n v="6764"/>
    <n v="4282.97"/>
    <n v="0"/>
    <n v="40584"/>
    <n v="25697.82"/>
    <n v="14886.18"/>
    <n v="0.36679923122412772"/>
  </r>
  <r>
    <s v="ORD-00465"/>
    <x v="74"/>
    <x v="3"/>
    <s v="Karnataka"/>
    <x v="1"/>
    <x v="8"/>
    <s v="Karthik Rao"/>
    <s v="Consumer"/>
    <n v="3"/>
    <n v="1435"/>
    <n v="716.54"/>
    <n v="0"/>
    <n v="4305"/>
    <n v="2149.62"/>
    <n v="2155.38"/>
    <n v="0.50066898954703831"/>
  </r>
  <r>
    <s v="ORD-00466"/>
    <x v="74"/>
    <x v="2"/>
    <s v="Uttar Pradesh"/>
    <x v="2"/>
    <x v="11"/>
    <s v="Neha Verma"/>
    <s v="Consumer"/>
    <n v="4"/>
    <n v="1753"/>
    <n v="1255.5899999999999"/>
    <n v="0.15"/>
    <n v="5960.2"/>
    <n v="5022.3599999999997"/>
    <n v="937.84000000000015"/>
    <n v="0.15735042448239994"/>
  </r>
  <r>
    <s v="ORD-00467"/>
    <x v="74"/>
    <x v="3"/>
    <s v="Tamil Nadu"/>
    <x v="1"/>
    <x v="1"/>
    <s v="Divya Nair"/>
    <s v="Corporate"/>
    <n v="2"/>
    <n v="588"/>
    <n v="297.58999999999997"/>
    <n v="0.15"/>
    <n v="999.6"/>
    <n v="595.17999999999995"/>
    <n v="404.42000000000007"/>
    <n v="0.40458183273309328"/>
  </r>
  <r>
    <s v="ORD-00468"/>
    <x v="74"/>
    <x v="1"/>
    <s v="Assam"/>
    <x v="1"/>
    <x v="1"/>
    <s v="Subhro Das"/>
    <s v="Corporate"/>
    <n v="1"/>
    <n v="598"/>
    <n v="295.3"/>
    <n v="0.1"/>
    <n v="538.20000000000005"/>
    <n v="295.3"/>
    <n v="242.90000000000003"/>
    <n v="0.45131921218877741"/>
  </r>
  <r>
    <s v="ORD-00469"/>
    <x v="74"/>
    <x v="0"/>
    <s v="Gujarat"/>
    <x v="1"/>
    <x v="8"/>
    <s v="Rohan Patel"/>
    <s v="Corporate"/>
    <n v="7"/>
    <n v="1539"/>
    <n v="821.4"/>
    <n v="0.1"/>
    <n v="9695.7000000000007"/>
    <n v="5749.8"/>
    <n v="3945.9000000000005"/>
    <n v="0.40697422568767599"/>
  </r>
  <r>
    <s v="ORD-00470"/>
    <x v="74"/>
    <x v="0"/>
    <s v="Rajasthan"/>
    <x v="3"/>
    <x v="14"/>
    <s v="Rohan Patel"/>
    <s v="Small Business"/>
    <n v="8"/>
    <n v="4444"/>
    <n v="2792.97"/>
    <n v="0"/>
    <n v="35552"/>
    <n v="22343.759999999998"/>
    <n v="13208.240000000002"/>
    <n v="0.37151890189018905"/>
  </r>
  <r>
    <s v="ORD-00471"/>
    <x v="75"/>
    <x v="3"/>
    <s v="Kerala"/>
    <x v="2"/>
    <x v="11"/>
    <s v="Divya Nair"/>
    <s v="Corporate"/>
    <n v="7"/>
    <n v="1711"/>
    <n v="1332.75"/>
    <n v="0.15"/>
    <n v="10180.449999999999"/>
    <n v="9329.25"/>
    <n v="851.19999999999891"/>
    <n v="8.3611235259737932E-2"/>
  </r>
  <r>
    <s v="ORD-00472"/>
    <x v="75"/>
    <x v="0"/>
    <s v="Maharashtra"/>
    <x v="0"/>
    <x v="3"/>
    <s v="Sneha Kulkarni"/>
    <s v="Consumer"/>
    <n v="2"/>
    <n v="346"/>
    <n v="271.48"/>
    <n v="0.1"/>
    <n v="622.80000000000007"/>
    <n v="542.96"/>
    <n v="79.840000000000032"/>
    <n v="0.1281952472703918"/>
  </r>
  <r>
    <s v="ORD-00473"/>
    <x v="75"/>
    <x v="0"/>
    <s v="Rajasthan"/>
    <x v="0"/>
    <x v="0"/>
    <s v="Sneha Kulkarni"/>
    <s v="Small Business"/>
    <n v="6"/>
    <n v="872"/>
    <n v="693.16"/>
    <n v="0"/>
    <n v="5232"/>
    <n v="4158.96"/>
    <n v="1073.04"/>
    <n v="0.20509174311926603"/>
  </r>
  <r>
    <s v="ORD-00474"/>
    <x v="75"/>
    <x v="2"/>
    <s v="Haryana"/>
    <x v="0"/>
    <x v="9"/>
    <s v="Amit Sharma"/>
    <s v="Small Business"/>
    <n v="3"/>
    <n v="461"/>
    <n v="359.3"/>
    <n v="0"/>
    <n v="1383"/>
    <n v="1077.9000000000001"/>
    <n v="305.09999999999991"/>
    <n v="0.2206073752711496"/>
  </r>
  <r>
    <s v="ORD-00475"/>
    <x v="75"/>
    <x v="1"/>
    <s v="Odisha"/>
    <x v="1"/>
    <x v="1"/>
    <s v="Subhro Das"/>
    <s v="Consumer"/>
    <n v="2"/>
    <n v="585"/>
    <n v="297.27999999999997"/>
    <n v="0.15"/>
    <n v="994.5"/>
    <n v="594.55999999999995"/>
    <n v="399.94000000000005"/>
    <n v="0.40215183509301161"/>
  </r>
  <r>
    <s v="ORD-00476"/>
    <x v="75"/>
    <x v="0"/>
    <s v="Gujarat"/>
    <x v="1"/>
    <x v="8"/>
    <s v="Sneha Kulkarni"/>
    <s v="Corporate"/>
    <n v="5"/>
    <n v="1503"/>
    <n v="714.08"/>
    <n v="0.05"/>
    <n v="7139.25"/>
    <n v="3570.4"/>
    <n v="3568.85"/>
    <n v="0.49989144517981582"/>
  </r>
  <r>
    <s v="ORD-00477"/>
    <x v="75"/>
    <x v="0"/>
    <s v="Maharashtra"/>
    <x v="1"/>
    <x v="7"/>
    <s v="Sneha Kulkarni"/>
    <s v="Consumer"/>
    <n v="5"/>
    <n v="2256"/>
    <n v="1204.58"/>
    <n v="0"/>
    <n v="11280"/>
    <n v="6022.9"/>
    <n v="5257.1"/>
    <n v="0.46605496453900713"/>
  </r>
  <r>
    <s v="ORD-00478"/>
    <x v="75"/>
    <x v="3"/>
    <s v="Telangana"/>
    <x v="0"/>
    <x v="9"/>
    <s v="Karthik Rao"/>
    <s v="Consumer"/>
    <n v="2"/>
    <n v="459"/>
    <n v="349.08"/>
    <n v="0"/>
    <n v="918"/>
    <n v="698.16"/>
    <n v="219.84000000000003"/>
    <n v="0.23947712418300657"/>
  </r>
  <r>
    <s v="ORD-00479"/>
    <x v="75"/>
    <x v="0"/>
    <s v="Gujarat"/>
    <x v="1"/>
    <x v="15"/>
    <s v="Rohan Patel"/>
    <s v="Consumer"/>
    <n v="8"/>
    <n v="2865"/>
    <n v="1357.01"/>
    <n v="0"/>
    <n v="22920"/>
    <n v="10856.08"/>
    <n v="12063.92"/>
    <n v="0.52634904013961603"/>
  </r>
  <r>
    <s v="ORD-00480"/>
    <x v="75"/>
    <x v="3"/>
    <s v="Tamil Nadu"/>
    <x v="1"/>
    <x v="8"/>
    <s v="Karthik Rao"/>
    <s v="Small Business"/>
    <n v="3"/>
    <n v="1493"/>
    <n v="784.05"/>
    <n v="0"/>
    <n v="4479"/>
    <n v="2352.1499999999996"/>
    <n v="2126.8500000000004"/>
    <n v="0.47484929671801751"/>
  </r>
  <r>
    <s v="ORD-00481"/>
    <x v="75"/>
    <x v="3"/>
    <s v="Tamil Nadu"/>
    <x v="3"/>
    <x v="12"/>
    <s v="Karthik Rao"/>
    <s v="Corporate"/>
    <n v="2"/>
    <n v="11929"/>
    <n v="7790.09"/>
    <n v="0"/>
    <n v="23858"/>
    <n v="15580.18"/>
    <n v="8277.82"/>
    <n v="0.3469620253164557"/>
  </r>
  <r>
    <s v="ORD-00482"/>
    <x v="75"/>
    <x v="0"/>
    <s v="Goa"/>
    <x v="2"/>
    <x v="6"/>
    <s v="Rohan Patel"/>
    <s v="Consumer"/>
    <n v="1"/>
    <n v="14763"/>
    <n v="11173.4"/>
    <n v="0.05"/>
    <n v="14024.849999999999"/>
    <n v="11173.4"/>
    <n v="2851.4499999999989"/>
    <n v="0.20331411744154121"/>
  </r>
  <r>
    <s v="ORD-00483"/>
    <x v="75"/>
    <x v="1"/>
    <s v="West Bengal"/>
    <x v="0"/>
    <x v="5"/>
    <s v="Subhro Das"/>
    <s v="Small Business"/>
    <n v="1"/>
    <n v="762"/>
    <n v="627.23"/>
    <n v="0"/>
    <n v="762"/>
    <n v="627.23"/>
    <n v="134.76999999999998"/>
    <n v="0.17686351706036743"/>
  </r>
  <r>
    <s v="ORD-00484"/>
    <x v="76"/>
    <x v="0"/>
    <s v="Goa"/>
    <x v="1"/>
    <x v="15"/>
    <s v="Sneha Kulkarni"/>
    <s v="Corporate"/>
    <n v="6"/>
    <n v="2921"/>
    <n v="1454.24"/>
    <n v="0"/>
    <n v="17526"/>
    <n v="8725.44"/>
    <n v="8800.56"/>
    <n v="0.50214310167750764"/>
  </r>
  <r>
    <s v="ORD-00485"/>
    <x v="76"/>
    <x v="1"/>
    <s v="Bihar"/>
    <x v="0"/>
    <x v="3"/>
    <s v="Priya Sen"/>
    <s v="Consumer"/>
    <n v="1"/>
    <n v="356"/>
    <n v="281.33999999999997"/>
    <n v="0"/>
    <n v="356"/>
    <n v="281.33999999999997"/>
    <n v="74.660000000000025"/>
    <n v="0.20971910112359557"/>
  </r>
  <r>
    <s v="ORD-00486"/>
    <x v="76"/>
    <x v="0"/>
    <s v="Maharashtra"/>
    <x v="0"/>
    <x v="9"/>
    <s v="Rohan Patel"/>
    <s v="Small Business"/>
    <n v="5"/>
    <n v="460"/>
    <n v="382.28"/>
    <n v="0"/>
    <n v="2300"/>
    <n v="1911.3999999999999"/>
    <n v="388.60000000000014"/>
    <n v="0.16895652173913051"/>
  </r>
  <r>
    <s v="ORD-00487"/>
    <x v="76"/>
    <x v="3"/>
    <s v="Kerala"/>
    <x v="1"/>
    <x v="7"/>
    <s v="Karthik Rao"/>
    <s v="Small Business"/>
    <n v="6"/>
    <n v="2203"/>
    <n v="1129.74"/>
    <n v="0"/>
    <n v="13218"/>
    <n v="6778.4400000000005"/>
    <n v="6439.5599999999995"/>
    <n v="0.48718111665910119"/>
  </r>
  <r>
    <s v="ORD-00488"/>
    <x v="76"/>
    <x v="2"/>
    <s v="Uttar Pradesh"/>
    <x v="0"/>
    <x v="3"/>
    <s v="Amit Sharma"/>
    <s v="Corporate"/>
    <n v="7"/>
    <n v="356"/>
    <n v="277.20999999999998"/>
    <n v="0.05"/>
    <n v="2367.4"/>
    <n v="1940.4699999999998"/>
    <n v="426.93000000000029"/>
    <n v="0.18033707865168552"/>
  </r>
  <r>
    <s v="ORD-00489"/>
    <x v="76"/>
    <x v="0"/>
    <s v="Gujarat"/>
    <x v="0"/>
    <x v="5"/>
    <s v="Rohan Patel"/>
    <s v="Consumer"/>
    <n v="8"/>
    <n v="768"/>
    <n v="601.73"/>
    <n v="0"/>
    <n v="6144"/>
    <n v="4813.84"/>
    <n v="1330.1599999999999"/>
    <n v="0.2164973958333333"/>
  </r>
  <r>
    <s v="ORD-00490"/>
    <x v="76"/>
    <x v="2"/>
    <s v="Uttar Pradesh"/>
    <x v="3"/>
    <x v="12"/>
    <s v="Amit Sharma"/>
    <s v="Consumer"/>
    <n v="4"/>
    <n v="11602"/>
    <n v="7143.39"/>
    <n v="0"/>
    <n v="46408"/>
    <n v="28573.56"/>
    <n v="17834.439999999999"/>
    <n v="0.38429667298741593"/>
  </r>
  <r>
    <s v="ORD-00491"/>
    <x v="76"/>
    <x v="3"/>
    <s v="Tamil Nadu"/>
    <x v="0"/>
    <x v="5"/>
    <s v="Divya Nair"/>
    <s v="Corporate"/>
    <n v="5"/>
    <n v="720"/>
    <n v="604.41999999999996"/>
    <n v="0"/>
    <n v="3600"/>
    <n v="3022.1"/>
    <n v="577.90000000000009"/>
    <n v="0.1605277777777778"/>
  </r>
  <r>
    <s v="ORD-00492"/>
    <x v="76"/>
    <x v="3"/>
    <s v="Tamil Nadu"/>
    <x v="0"/>
    <x v="9"/>
    <s v="Divya Nair"/>
    <s v="Consumer"/>
    <n v="6"/>
    <n v="470"/>
    <n v="382.41"/>
    <n v="0.15"/>
    <n v="2397"/>
    <n v="2294.46"/>
    <n v="102.53999999999996"/>
    <n v="4.2778473091364191E-2"/>
  </r>
  <r>
    <s v="ORD-00493"/>
    <x v="76"/>
    <x v="3"/>
    <s v="Telangana"/>
    <x v="0"/>
    <x v="5"/>
    <s v="Divya Nair"/>
    <s v="Consumer"/>
    <n v="4"/>
    <n v="761"/>
    <n v="601.30999999999995"/>
    <n v="0.15"/>
    <n v="2587.4"/>
    <n v="2405.2399999999998"/>
    <n v="182.16000000000031"/>
    <n v="7.0402720878101691E-2"/>
  </r>
  <r>
    <s v="ORD-00494"/>
    <x v="77"/>
    <x v="1"/>
    <s v="Odisha"/>
    <x v="2"/>
    <x v="6"/>
    <s v="Subhro Das"/>
    <s v="Small Business"/>
    <n v="6"/>
    <n v="14417"/>
    <n v="10628.49"/>
    <n v="0.1"/>
    <n v="77851.8"/>
    <n v="63770.94"/>
    <n v="14080.86"/>
    <n v="0.18086749439319322"/>
  </r>
  <r>
    <s v="ORD-00495"/>
    <x v="77"/>
    <x v="3"/>
    <s v="Tamil Nadu"/>
    <x v="0"/>
    <x v="9"/>
    <s v="Divya Nair"/>
    <s v="Corporate"/>
    <n v="6"/>
    <n v="453"/>
    <n v="344.34"/>
    <n v="0"/>
    <n v="2718"/>
    <n v="2066.04"/>
    <n v="651.96"/>
    <n v="0.23986754966887419"/>
  </r>
  <r>
    <s v="ORD-00496"/>
    <x v="77"/>
    <x v="1"/>
    <s v="West Bengal"/>
    <x v="0"/>
    <x v="0"/>
    <s v="Priya Sen"/>
    <s v="Consumer"/>
    <n v="8"/>
    <n v="902"/>
    <n v="728.93"/>
    <n v="0"/>
    <n v="7216"/>
    <n v="5831.44"/>
    <n v="1384.5600000000004"/>
    <n v="0.19187361419068741"/>
  </r>
  <r>
    <s v="ORD-00497"/>
    <x v="77"/>
    <x v="1"/>
    <s v="Odisha"/>
    <x v="2"/>
    <x v="4"/>
    <s v="Priya Sen"/>
    <s v="Consumer"/>
    <n v="1"/>
    <n v="3618"/>
    <n v="2713.45"/>
    <n v="0.05"/>
    <n v="3437.1"/>
    <n v="2713.45"/>
    <n v="723.65000000000009"/>
    <n v="0.21054086293677812"/>
  </r>
  <r>
    <s v="ORD-00498"/>
    <x v="77"/>
    <x v="1"/>
    <s v="Assam"/>
    <x v="3"/>
    <x v="13"/>
    <s v="Subhro Das"/>
    <s v="Corporate"/>
    <n v="5"/>
    <n v="6353"/>
    <n v="4115.5600000000004"/>
    <n v="0.1"/>
    <n v="28588.5"/>
    <n v="20577.800000000003"/>
    <n v="8010.6999999999971"/>
    <n v="0.28020707627192742"/>
  </r>
  <r>
    <s v="ORD-00499"/>
    <x v="77"/>
    <x v="0"/>
    <s v="Gujarat"/>
    <x v="2"/>
    <x v="4"/>
    <s v="Rohan Patel"/>
    <s v="Consumer"/>
    <n v="8"/>
    <n v="3378"/>
    <n v="2592.08"/>
    <n v="0.15"/>
    <n v="22970.399999999998"/>
    <n v="20736.64"/>
    <n v="2233.7599999999984"/>
    <n v="9.7245150280360751E-2"/>
  </r>
  <r>
    <s v="ORD-00500"/>
    <x v="77"/>
    <x v="0"/>
    <s v="Goa"/>
    <x v="3"/>
    <x v="10"/>
    <s v="Sneha Kulkarni"/>
    <s v="Corporate"/>
    <n v="7"/>
    <n v="8393"/>
    <n v="5235.8500000000004"/>
    <n v="0"/>
    <n v="58751"/>
    <n v="36650.950000000004"/>
    <n v="22100.049999999996"/>
    <n v="0.37616466102704627"/>
  </r>
  <r>
    <s v="ORD-00501"/>
    <x v="78"/>
    <x v="0"/>
    <s v="Goa"/>
    <x v="2"/>
    <x v="4"/>
    <s v="Rohan Patel"/>
    <s v="Consumer"/>
    <n v="6"/>
    <n v="3424"/>
    <n v="2683.89"/>
    <n v="0.15"/>
    <n v="17462.399999999998"/>
    <n v="16103.34"/>
    <n v="1359.0599999999977"/>
    <n v="7.782778999450235E-2"/>
  </r>
  <r>
    <s v="ORD-00502"/>
    <x v="78"/>
    <x v="2"/>
    <s v="Uttar Pradesh"/>
    <x v="0"/>
    <x v="3"/>
    <s v="Neha Verma"/>
    <s v="Corporate"/>
    <n v="3"/>
    <n v="349"/>
    <n v="269.81"/>
    <n v="0"/>
    <n v="1047"/>
    <n v="809.43000000000006"/>
    <n v="237.56999999999994"/>
    <n v="0.22690544412607444"/>
  </r>
  <r>
    <s v="ORD-00503"/>
    <x v="78"/>
    <x v="3"/>
    <s v="Karnataka"/>
    <x v="3"/>
    <x v="10"/>
    <s v="Karthik Rao"/>
    <s v="Corporate"/>
    <n v="7"/>
    <n v="8188"/>
    <n v="4755.0200000000004"/>
    <n v="0.15"/>
    <n v="48718.6"/>
    <n v="33285.14"/>
    <n v="15433.46"/>
    <n v="0.31678783873099803"/>
  </r>
  <r>
    <s v="ORD-00504"/>
    <x v="78"/>
    <x v="3"/>
    <s v="Karnataka"/>
    <x v="0"/>
    <x v="5"/>
    <s v="Divya Nair"/>
    <s v="Small Business"/>
    <n v="7"/>
    <n v="739"/>
    <n v="589.66"/>
    <n v="0"/>
    <n v="5173"/>
    <n v="4127.62"/>
    <n v="1045.3800000000001"/>
    <n v="0.20208389715832209"/>
  </r>
  <r>
    <s v="ORD-00505"/>
    <x v="78"/>
    <x v="3"/>
    <s v="Telangana"/>
    <x v="1"/>
    <x v="7"/>
    <s v="Divya Nair"/>
    <s v="Small Business"/>
    <n v="3"/>
    <n v="2144"/>
    <n v="1006.62"/>
    <n v="0.05"/>
    <n v="6110.4"/>
    <n v="3019.86"/>
    <n v="3090.5399999999995"/>
    <n v="0.50578358208955221"/>
  </r>
  <r>
    <s v="ORD-00506"/>
    <x v="78"/>
    <x v="0"/>
    <s v="Goa"/>
    <x v="0"/>
    <x v="5"/>
    <s v="Sneha Kulkarni"/>
    <s v="Small Business"/>
    <n v="8"/>
    <n v="771"/>
    <n v="639.30999999999995"/>
    <n v="0.15"/>
    <n v="5242.8"/>
    <n v="5114.4799999999996"/>
    <n v="128.32000000000062"/>
    <n v="2.4475471122301178E-2"/>
  </r>
  <r>
    <s v="ORD-00507"/>
    <x v="79"/>
    <x v="1"/>
    <s v="Odisha"/>
    <x v="2"/>
    <x v="6"/>
    <s v="Subhro Das"/>
    <s v="Small Business"/>
    <n v="8"/>
    <n v="14374"/>
    <n v="10768.1"/>
    <n v="0.15"/>
    <n v="97743.2"/>
    <n v="86144.8"/>
    <n v="11598.399999999994"/>
    <n v="0.1186619631851627"/>
  </r>
  <r>
    <s v="ORD-00508"/>
    <x v="79"/>
    <x v="1"/>
    <s v="Assam"/>
    <x v="0"/>
    <x v="5"/>
    <s v="Priya Sen"/>
    <s v="Small Business"/>
    <n v="3"/>
    <n v="772"/>
    <n v="597.9"/>
    <n v="0.05"/>
    <n v="2200.1999999999998"/>
    <n v="1793.6999999999998"/>
    <n v="406.5"/>
    <n v="0.18475593127897466"/>
  </r>
  <r>
    <s v="ORD-00509"/>
    <x v="79"/>
    <x v="2"/>
    <s v="Uttar Pradesh"/>
    <x v="3"/>
    <x v="10"/>
    <s v="Amit Sharma"/>
    <s v="Small Business"/>
    <n v="2"/>
    <n v="7924"/>
    <n v="5040.13"/>
    <n v="0.05"/>
    <n v="15055.599999999999"/>
    <n v="10080.26"/>
    <n v="4975.3399999999983"/>
    <n v="0.3304644119131751"/>
  </r>
  <r>
    <s v="ORD-00510"/>
    <x v="79"/>
    <x v="3"/>
    <s v="Karnataka"/>
    <x v="0"/>
    <x v="5"/>
    <s v="Divya Nair"/>
    <s v="Corporate"/>
    <n v="2"/>
    <n v="726"/>
    <n v="586.55999999999995"/>
    <n v="0"/>
    <n v="1452"/>
    <n v="1173.1199999999999"/>
    <n v="278.88000000000011"/>
    <n v="0.19206611570247942"/>
  </r>
  <r>
    <s v="ORD-00511"/>
    <x v="79"/>
    <x v="2"/>
    <s v="Delhi"/>
    <x v="2"/>
    <x v="11"/>
    <s v="Amit Sharma"/>
    <s v="Consumer"/>
    <n v="5"/>
    <n v="1827"/>
    <n v="1310.01"/>
    <n v="0"/>
    <n v="9135"/>
    <n v="6550.05"/>
    <n v="2584.9499999999998"/>
    <n v="0.28297208538587848"/>
  </r>
  <r>
    <s v="ORD-00512"/>
    <x v="79"/>
    <x v="1"/>
    <s v="Odisha"/>
    <x v="0"/>
    <x v="0"/>
    <s v="Priya Sen"/>
    <s v="Consumer"/>
    <n v="5"/>
    <n v="893"/>
    <n v="746.21"/>
    <n v="0"/>
    <n v="4465"/>
    <n v="3731.05"/>
    <n v="733.94999999999982"/>
    <n v="0.16437849944008953"/>
  </r>
  <r>
    <s v="ORD-00513"/>
    <x v="79"/>
    <x v="0"/>
    <s v="Gujarat"/>
    <x v="2"/>
    <x v="2"/>
    <s v="Rohan Patel"/>
    <s v="Small Business"/>
    <n v="1"/>
    <n v="1223"/>
    <n v="919.47"/>
    <n v="0"/>
    <n v="1223"/>
    <n v="919.47"/>
    <n v="303.52999999999997"/>
    <n v="0.2481847914963205"/>
  </r>
  <r>
    <s v="ORD-00514"/>
    <x v="80"/>
    <x v="3"/>
    <s v="Tamil Nadu"/>
    <x v="2"/>
    <x v="11"/>
    <s v="Divya Nair"/>
    <s v="Corporate"/>
    <n v="3"/>
    <n v="1764"/>
    <n v="1369.94"/>
    <n v="0"/>
    <n v="5292"/>
    <n v="4109.82"/>
    <n v="1182.1800000000003"/>
    <n v="0.22339002267573702"/>
  </r>
  <r>
    <s v="ORD-00515"/>
    <x v="80"/>
    <x v="0"/>
    <s v="Goa"/>
    <x v="2"/>
    <x v="4"/>
    <s v="Sneha Kulkarni"/>
    <s v="Consumer"/>
    <n v="5"/>
    <n v="3416"/>
    <n v="2602.9299999999998"/>
    <n v="0"/>
    <n v="17080"/>
    <n v="13014.65"/>
    <n v="4065.3500000000004"/>
    <n v="0.23801814988290401"/>
  </r>
  <r>
    <s v="ORD-00516"/>
    <x v="80"/>
    <x v="0"/>
    <s v="Rajasthan"/>
    <x v="0"/>
    <x v="0"/>
    <s v="Rohan Patel"/>
    <s v="Small Business"/>
    <n v="6"/>
    <n v="903"/>
    <n v="691.38"/>
    <n v="0.15"/>
    <n v="4605.3"/>
    <n v="4148.28"/>
    <n v="457.02000000000044"/>
    <n v="9.9237834668751315E-2"/>
  </r>
  <r>
    <s v="ORD-00517"/>
    <x v="80"/>
    <x v="3"/>
    <s v="Karnataka"/>
    <x v="1"/>
    <x v="1"/>
    <s v="Karthik Rao"/>
    <s v="Consumer"/>
    <n v="5"/>
    <n v="589"/>
    <n v="308.06"/>
    <n v="0.05"/>
    <n v="2797.75"/>
    <n v="1540.3"/>
    <n v="1257.45"/>
    <n v="0.44945045125547317"/>
  </r>
  <r>
    <s v="ORD-00518"/>
    <x v="80"/>
    <x v="2"/>
    <s v="Haryana"/>
    <x v="1"/>
    <x v="7"/>
    <s v="Neha Verma"/>
    <s v="Consumer"/>
    <n v="4"/>
    <n v="2105"/>
    <n v="1076.1099999999999"/>
    <n v="0"/>
    <n v="8420"/>
    <n v="4304.4399999999996"/>
    <n v="4115.5600000000004"/>
    <n v="0.48878384798099767"/>
  </r>
  <r>
    <s v="ORD-00519"/>
    <x v="80"/>
    <x v="1"/>
    <s v="West Bengal"/>
    <x v="2"/>
    <x v="2"/>
    <s v="Subhro Das"/>
    <s v="Small Business"/>
    <n v="5"/>
    <n v="1258"/>
    <n v="915.54"/>
    <n v="0"/>
    <n v="6290"/>
    <n v="4577.7"/>
    <n v="1712.3000000000002"/>
    <n v="0.27222575516693165"/>
  </r>
  <r>
    <s v="ORD-00520"/>
    <x v="80"/>
    <x v="0"/>
    <s v="Rajasthan"/>
    <x v="2"/>
    <x v="4"/>
    <s v="Rohan Patel"/>
    <s v="Consumer"/>
    <n v="3"/>
    <n v="3570"/>
    <n v="2781.86"/>
    <n v="0.1"/>
    <n v="9639"/>
    <n v="8345.58"/>
    <n v="1293.42"/>
    <n v="0.13418611889200124"/>
  </r>
  <r>
    <s v="ORD-00521"/>
    <x v="80"/>
    <x v="1"/>
    <s v="Assam"/>
    <x v="0"/>
    <x v="9"/>
    <s v="Priya Sen"/>
    <s v="Small Business"/>
    <n v="3"/>
    <n v="436"/>
    <n v="359.48"/>
    <n v="0.15"/>
    <n v="1111.8"/>
    <n v="1078.44"/>
    <n v="33.3599999999999"/>
    <n v="3.0005396654074385E-2"/>
  </r>
  <r>
    <s v="ORD-00522"/>
    <x v="80"/>
    <x v="1"/>
    <s v="Bihar"/>
    <x v="2"/>
    <x v="11"/>
    <s v="Subhro Das"/>
    <s v="Small Business"/>
    <n v="6"/>
    <n v="1828"/>
    <n v="1318.74"/>
    <n v="0.1"/>
    <n v="9871.2000000000007"/>
    <n v="7912.4400000000005"/>
    <n v="1958.7600000000002"/>
    <n v="0.19843180160466814"/>
  </r>
  <r>
    <s v="ORD-00523"/>
    <x v="80"/>
    <x v="3"/>
    <s v="Telangana"/>
    <x v="0"/>
    <x v="9"/>
    <s v="Divya Nair"/>
    <s v="Corporate"/>
    <n v="7"/>
    <n v="459"/>
    <n v="355.56"/>
    <n v="0"/>
    <n v="3213"/>
    <n v="2488.92"/>
    <n v="724.07999999999993"/>
    <n v="0.22535947712418297"/>
  </r>
  <r>
    <s v="ORD-00524"/>
    <x v="80"/>
    <x v="3"/>
    <s v="Karnataka"/>
    <x v="3"/>
    <x v="13"/>
    <s v="Karthik Rao"/>
    <s v="Consumer"/>
    <n v="4"/>
    <n v="6791"/>
    <n v="4159.63"/>
    <n v="0"/>
    <n v="27164"/>
    <n v="16638.52"/>
    <n v="10525.48"/>
    <n v="0.38747901634516269"/>
  </r>
  <r>
    <s v="ORD-00525"/>
    <x v="80"/>
    <x v="2"/>
    <s v="Delhi"/>
    <x v="2"/>
    <x v="6"/>
    <s v="Neha Verma"/>
    <s v="Small Business"/>
    <n v="3"/>
    <n v="14377"/>
    <n v="10536.44"/>
    <n v="0.05"/>
    <n v="40974.449999999997"/>
    <n v="31609.32"/>
    <n v="9365.1299999999974"/>
    <n v="0.22856023692813443"/>
  </r>
  <r>
    <s v="ORD-00526"/>
    <x v="80"/>
    <x v="0"/>
    <s v="Maharashtra"/>
    <x v="1"/>
    <x v="8"/>
    <s v="Sneha Kulkarni"/>
    <s v="Small Business"/>
    <n v="6"/>
    <n v="1486"/>
    <n v="756.82"/>
    <n v="0.15"/>
    <n v="7578.5999999999995"/>
    <n v="4540.92"/>
    <n v="3037.6799999999994"/>
    <n v="0.40082337107117405"/>
  </r>
  <r>
    <s v="ORD-00527"/>
    <x v="81"/>
    <x v="3"/>
    <s v="Tamil Nadu"/>
    <x v="0"/>
    <x v="5"/>
    <s v="Karthik Rao"/>
    <s v="Consumer"/>
    <n v="6"/>
    <n v="758"/>
    <n v="634.58000000000004"/>
    <n v="0.15"/>
    <n v="3865.7999999999997"/>
    <n v="3807.4800000000005"/>
    <n v="58.319999999999254"/>
    <n v="1.5086139996895663E-2"/>
  </r>
  <r>
    <s v="ORD-00528"/>
    <x v="81"/>
    <x v="3"/>
    <s v="Karnataka"/>
    <x v="1"/>
    <x v="8"/>
    <s v="Divya Nair"/>
    <s v="Small Business"/>
    <n v="4"/>
    <n v="1488"/>
    <n v="729.61"/>
    <n v="0"/>
    <n v="5952"/>
    <n v="2918.44"/>
    <n v="3033.56"/>
    <n v="0.50967069892473116"/>
  </r>
  <r>
    <s v="ORD-00529"/>
    <x v="81"/>
    <x v="2"/>
    <s v="Uttar Pradesh"/>
    <x v="3"/>
    <x v="12"/>
    <s v="Amit Sharma"/>
    <s v="Corporate"/>
    <n v="1"/>
    <n v="11752"/>
    <n v="7016.48"/>
    <n v="0.15"/>
    <n v="9989.1999999999989"/>
    <n v="7016.48"/>
    <n v="2972.7199999999993"/>
    <n v="0.29759340087294273"/>
  </r>
  <r>
    <s v="ORD-00530"/>
    <x v="82"/>
    <x v="0"/>
    <s v="Rajasthan"/>
    <x v="0"/>
    <x v="9"/>
    <s v="Sneha Kulkarni"/>
    <s v="Corporate"/>
    <n v="2"/>
    <n v="430"/>
    <n v="327"/>
    <n v="0.05"/>
    <n v="817"/>
    <n v="654"/>
    <n v="163"/>
    <n v="0.19951040391676866"/>
  </r>
  <r>
    <s v="ORD-00531"/>
    <x v="82"/>
    <x v="2"/>
    <s v="Uttar Pradesh"/>
    <x v="3"/>
    <x v="10"/>
    <s v="Amit Sharma"/>
    <s v="Consumer"/>
    <n v="3"/>
    <n v="7922"/>
    <n v="4600.38"/>
    <n v="0.05"/>
    <n v="22577.7"/>
    <n v="13801.14"/>
    <n v="8776.5600000000013"/>
    <n v="0.38872692966954125"/>
  </r>
  <r>
    <s v="ORD-00532"/>
    <x v="82"/>
    <x v="0"/>
    <s v="Gujarat"/>
    <x v="2"/>
    <x v="2"/>
    <s v="Sneha Kulkarni"/>
    <s v="Corporate"/>
    <n v="6"/>
    <n v="1141"/>
    <n v="880.35"/>
    <n v="0"/>
    <n v="6846"/>
    <n v="5282.1"/>
    <n v="1563.8999999999996"/>
    <n v="0.22843996494303237"/>
  </r>
  <r>
    <s v="ORD-00533"/>
    <x v="82"/>
    <x v="1"/>
    <s v="Assam"/>
    <x v="1"/>
    <x v="1"/>
    <s v="Subhro Das"/>
    <s v="Consumer"/>
    <n v="6"/>
    <n v="602"/>
    <n v="289.89999999999998"/>
    <n v="0.05"/>
    <n v="3431.3999999999996"/>
    <n v="1739.3999999999999"/>
    <n v="1691.9999999999998"/>
    <n v="0.49309319811155794"/>
  </r>
  <r>
    <s v="ORD-00534"/>
    <x v="82"/>
    <x v="0"/>
    <s v="Goa"/>
    <x v="2"/>
    <x v="11"/>
    <s v="Sneha Kulkarni"/>
    <s v="Small Business"/>
    <n v="6"/>
    <n v="1730"/>
    <n v="1267.73"/>
    <n v="0"/>
    <n v="10380"/>
    <n v="7606.38"/>
    <n v="2773.62"/>
    <n v="0.26720809248554911"/>
  </r>
  <r>
    <s v="ORD-00535"/>
    <x v="82"/>
    <x v="2"/>
    <s v="Delhi"/>
    <x v="2"/>
    <x v="11"/>
    <s v="Neha Verma"/>
    <s v="Corporate"/>
    <n v="8"/>
    <n v="1881"/>
    <n v="1479.93"/>
    <n v="0"/>
    <n v="15048"/>
    <n v="11839.44"/>
    <n v="3208.5599999999995"/>
    <n v="0.21322169059011162"/>
  </r>
  <r>
    <s v="ORD-00536"/>
    <x v="82"/>
    <x v="3"/>
    <s v="Tamil Nadu"/>
    <x v="3"/>
    <x v="12"/>
    <s v="Karthik Rao"/>
    <s v="Consumer"/>
    <n v="1"/>
    <n v="12002"/>
    <n v="7847.93"/>
    <n v="0.05"/>
    <n v="11401.9"/>
    <n v="7847.93"/>
    <n v="3553.9699999999993"/>
    <n v="0.31169980441856177"/>
  </r>
  <r>
    <s v="ORD-00537"/>
    <x v="82"/>
    <x v="3"/>
    <s v="Kerala"/>
    <x v="2"/>
    <x v="6"/>
    <s v="Divya Nair"/>
    <s v="Small Business"/>
    <n v="1"/>
    <n v="15401"/>
    <n v="11226.1"/>
    <n v="0.15"/>
    <n v="13090.85"/>
    <n v="11226.1"/>
    <n v="1864.75"/>
    <n v="0.1424468235446896"/>
  </r>
  <r>
    <s v="ORD-00538"/>
    <x v="83"/>
    <x v="0"/>
    <s v="Gujarat"/>
    <x v="1"/>
    <x v="15"/>
    <s v="Rohan Patel"/>
    <s v="Consumer"/>
    <n v="5"/>
    <n v="2796"/>
    <n v="1456.36"/>
    <n v="0"/>
    <n v="13980"/>
    <n v="7281.7999999999993"/>
    <n v="6698.2000000000007"/>
    <n v="0.47912732474964242"/>
  </r>
  <r>
    <s v="ORD-00539"/>
    <x v="83"/>
    <x v="2"/>
    <s v="Delhi"/>
    <x v="0"/>
    <x v="0"/>
    <s v="Amit Sharma"/>
    <s v="Consumer"/>
    <n v="3"/>
    <n v="915"/>
    <n v="726.81"/>
    <n v="0.05"/>
    <n v="2607.75"/>
    <n v="2180.4299999999998"/>
    <n v="427.32000000000016"/>
    <n v="0.16386540120793794"/>
  </r>
  <r>
    <s v="ORD-00540"/>
    <x v="83"/>
    <x v="3"/>
    <s v="Telangana"/>
    <x v="2"/>
    <x v="2"/>
    <s v="Karthik Rao"/>
    <s v="Small Business"/>
    <n v="4"/>
    <n v="1145"/>
    <n v="903.67"/>
    <n v="0"/>
    <n v="4580"/>
    <n v="3614.68"/>
    <n v="965.32000000000016"/>
    <n v="0.21076855895196511"/>
  </r>
  <r>
    <s v="ORD-00541"/>
    <x v="83"/>
    <x v="2"/>
    <s v="Punjab"/>
    <x v="0"/>
    <x v="9"/>
    <s v="Amit Sharma"/>
    <s v="Corporate"/>
    <n v="7"/>
    <n v="446"/>
    <n v="349.89"/>
    <n v="0.15"/>
    <n v="2653.7"/>
    <n v="2449.23"/>
    <n v="204.4699999999998"/>
    <n v="7.7050910050118632E-2"/>
  </r>
  <r>
    <s v="ORD-00542"/>
    <x v="83"/>
    <x v="0"/>
    <s v="Rajasthan"/>
    <x v="2"/>
    <x v="2"/>
    <s v="Sneha Kulkarni"/>
    <s v="Corporate"/>
    <n v="7"/>
    <n v="1217"/>
    <n v="893.7"/>
    <n v="0"/>
    <n v="8519"/>
    <n v="6255.9000000000005"/>
    <n v="2263.0999999999995"/>
    <n v="0.26565324568611332"/>
  </r>
  <r>
    <s v="ORD-00543"/>
    <x v="83"/>
    <x v="3"/>
    <s v="Kerala"/>
    <x v="3"/>
    <x v="13"/>
    <s v="Karthik Rao"/>
    <s v="Corporate"/>
    <n v="8"/>
    <n v="6293"/>
    <n v="3650.21"/>
    <n v="0.15"/>
    <n v="42792.4"/>
    <n v="29201.68"/>
    <n v="13590.720000000001"/>
    <n v="0.31759658257073686"/>
  </r>
  <r>
    <s v="ORD-00544"/>
    <x v="83"/>
    <x v="1"/>
    <s v="Bihar"/>
    <x v="0"/>
    <x v="5"/>
    <s v="Priya Sen"/>
    <s v="Corporate"/>
    <n v="2"/>
    <n v="745"/>
    <n v="581.23"/>
    <n v="0.05"/>
    <n v="1415.5"/>
    <n v="1162.46"/>
    <n v="253.03999999999996"/>
    <n v="0.17876368774284704"/>
  </r>
  <r>
    <s v="ORD-00545"/>
    <x v="83"/>
    <x v="2"/>
    <s v="Haryana"/>
    <x v="0"/>
    <x v="0"/>
    <s v="Amit Sharma"/>
    <s v="Small Business"/>
    <n v="5"/>
    <n v="885"/>
    <n v="725.08"/>
    <n v="0"/>
    <n v="4425"/>
    <n v="3625.4"/>
    <n v="799.59999999999991"/>
    <n v="0.18070056497175138"/>
  </r>
  <r>
    <s v="ORD-00546"/>
    <x v="83"/>
    <x v="3"/>
    <s v="Karnataka"/>
    <x v="1"/>
    <x v="8"/>
    <s v="Karthik Rao"/>
    <s v="Small Business"/>
    <n v="4"/>
    <n v="1558"/>
    <n v="732.94"/>
    <n v="0.15"/>
    <n v="5297.2"/>
    <n v="2931.76"/>
    <n v="2365.4399999999996"/>
    <n v="0.44654534471041296"/>
  </r>
  <r>
    <s v="ORD-00547"/>
    <x v="84"/>
    <x v="3"/>
    <s v="Kerala"/>
    <x v="0"/>
    <x v="5"/>
    <s v="Divya Nair"/>
    <s v="Consumer"/>
    <n v="3"/>
    <n v="718"/>
    <n v="577.08000000000004"/>
    <n v="0"/>
    <n v="2154"/>
    <n v="1731.2400000000002"/>
    <n v="422.75999999999976"/>
    <n v="0.19626740947075197"/>
  </r>
  <r>
    <s v="ORD-00548"/>
    <x v="84"/>
    <x v="2"/>
    <s v="Haryana"/>
    <x v="2"/>
    <x v="2"/>
    <s v="Neha Verma"/>
    <s v="Corporate"/>
    <n v="2"/>
    <n v="1206"/>
    <n v="880.62"/>
    <n v="0.1"/>
    <n v="2170.8000000000002"/>
    <n v="1761.24"/>
    <n v="409.56000000000017"/>
    <n v="0.18866777224986186"/>
  </r>
  <r>
    <s v="ORD-00549"/>
    <x v="84"/>
    <x v="0"/>
    <s v="Gujarat"/>
    <x v="2"/>
    <x v="2"/>
    <s v="Sneha Kulkarni"/>
    <s v="Small Business"/>
    <n v="3"/>
    <n v="1203"/>
    <n v="945.79"/>
    <n v="0"/>
    <n v="3609"/>
    <n v="2837.37"/>
    <n v="771.63000000000011"/>
    <n v="0.21380714879467999"/>
  </r>
  <r>
    <s v="ORD-00550"/>
    <x v="84"/>
    <x v="1"/>
    <s v="Assam"/>
    <x v="2"/>
    <x v="6"/>
    <s v="Priya Sen"/>
    <s v="Small Business"/>
    <n v="2"/>
    <n v="15442"/>
    <n v="11820.92"/>
    <n v="0.15"/>
    <n v="26251.399999999998"/>
    <n v="23641.84"/>
    <n v="2609.5599999999977"/>
    <n v="9.9406507843391126E-2"/>
  </r>
  <r>
    <s v="ORD-00551"/>
    <x v="84"/>
    <x v="3"/>
    <s v="Kerala"/>
    <x v="1"/>
    <x v="7"/>
    <s v="Karthik Rao"/>
    <s v="Consumer"/>
    <n v="1"/>
    <n v="2214"/>
    <n v="1087.56"/>
    <n v="0.1"/>
    <n v="1992.6000000000001"/>
    <n v="1087.56"/>
    <n v="905.04000000000019"/>
    <n v="0.45420054200542009"/>
  </r>
  <r>
    <s v="ORD-00552"/>
    <x v="84"/>
    <x v="3"/>
    <s v="Kerala"/>
    <x v="1"/>
    <x v="8"/>
    <s v="Divya Nair"/>
    <s v="Consumer"/>
    <n v="5"/>
    <n v="1557"/>
    <n v="814.7"/>
    <n v="0.05"/>
    <n v="7395.75"/>
    <n v="4073.5"/>
    <n v="3322.25"/>
    <n v="0.44921069533177838"/>
  </r>
  <r>
    <s v="ORD-00553"/>
    <x v="85"/>
    <x v="1"/>
    <s v="West Bengal"/>
    <x v="1"/>
    <x v="1"/>
    <s v="Subhro Das"/>
    <s v="Corporate"/>
    <n v="3"/>
    <n v="583"/>
    <n v="293.07"/>
    <n v="0"/>
    <n v="1749"/>
    <n v="879.21"/>
    <n v="869.79"/>
    <n v="0.49730703259005143"/>
  </r>
  <r>
    <s v="ORD-00554"/>
    <x v="85"/>
    <x v="1"/>
    <s v="West Bengal"/>
    <x v="0"/>
    <x v="5"/>
    <s v="Subhro Das"/>
    <s v="Small Business"/>
    <n v="6"/>
    <n v="761"/>
    <n v="593.52"/>
    <n v="0"/>
    <n v="4566"/>
    <n v="3561.12"/>
    <n v="1004.8800000000001"/>
    <n v="0.22007884362680685"/>
  </r>
  <r>
    <s v="ORD-00555"/>
    <x v="85"/>
    <x v="1"/>
    <s v="Bihar"/>
    <x v="3"/>
    <x v="14"/>
    <s v="Priya Sen"/>
    <s v="Consumer"/>
    <n v="1"/>
    <n v="4600"/>
    <n v="2818.27"/>
    <n v="0.1"/>
    <n v="4140"/>
    <n v="2818.27"/>
    <n v="1321.73"/>
    <n v="0.31925845410628018"/>
  </r>
  <r>
    <s v="ORD-00556"/>
    <x v="86"/>
    <x v="1"/>
    <s v="West Bengal"/>
    <x v="3"/>
    <x v="14"/>
    <s v="Priya Sen"/>
    <s v="Small Business"/>
    <n v="5"/>
    <n v="4355"/>
    <n v="2864.41"/>
    <n v="0.1"/>
    <n v="19597.5"/>
    <n v="14322.05"/>
    <n v="5275.4500000000007"/>
    <n v="0.26918994769741045"/>
  </r>
  <r>
    <s v="ORD-00557"/>
    <x v="86"/>
    <x v="3"/>
    <s v="Telangana"/>
    <x v="0"/>
    <x v="0"/>
    <s v="Karthik Rao"/>
    <s v="Corporate"/>
    <n v="4"/>
    <n v="884"/>
    <n v="686.26"/>
    <n v="0.15"/>
    <n v="3005.6"/>
    <n v="2745.04"/>
    <n v="260.55999999999995"/>
    <n v="8.6691509182858645E-2"/>
  </r>
  <r>
    <s v="ORD-00558"/>
    <x v="86"/>
    <x v="0"/>
    <s v="Gujarat"/>
    <x v="1"/>
    <x v="7"/>
    <s v="Rohan Patel"/>
    <s v="Small Business"/>
    <n v="8"/>
    <n v="2111"/>
    <n v="1001.71"/>
    <n v="0"/>
    <n v="16888"/>
    <n v="8013.68"/>
    <n v="8874.32"/>
    <n v="0.52548081477972519"/>
  </r>
  <r>
    <s v="ORD-00559"/>
    <x v="86"/>
    <x v="3"/>
    <s v="Tamil Nadu"/>
    <x v="0"/>
    <x v="5"/>
    <s v="Karthik Rao"/>
    <s v="Consumer"/>
    <n v="2"/>
    <n v="736"/>
    <n v="611.48"/>
    <n v="0.05"/>
    <n v="1398.3999999999999"/>
    <n v="1222.96"/>
    <n v="175.43999999999983"/>
    <n v="0.12545766590389004"/>
  </r>
  <r>
    <s v="ORD-00560"/>
    <x v="86"/>
    <x v="0"/>
    <s v="Maharashtra"/>
    <x v="3"/>
    <x v="12"/>
    <s v="Rohan Patel"/>
    <s v="Corporate"/>
    <n v="7"/>
    <n v="11520"/>
    <n v="7167.08"/>
    <n v="0.15"/>
    <n v="68544"/>
    <n v="50169.56"/>
    <n v="18374.440000000002"/>
    <n v="0.26806781045751638"/>
  </r>
  <r>
    <s v="ORD-00561"/>
    <x v="86"/>
    <x v="2"/>
    <s v="Punjab"/>
    <x v="2"/>
    <x v="6"/>
    <s v="Amit Sharma"/>
    <s v="Consumer"/>
    <n v="5"/>
    <n v="15395"/>
    <n v="11724.19"/>
    <n v="0"/>
    <n v="76975"/>
    <n v="58620.950000000004"/>
    <n v="18354.049999999996"/>
    <n v="0.23844170185125035"/>
  </r>
  <r>
    <s v="ORD-00562"/>
    <x v="86"/>
    <x v="3"/>
    <s v="Kerala"/>
    <x v="0"/>
    <x v="5"/>
    <s v="Karthik Rao"/>
    <s v="Consumer"/>
    <n v="3"/>
    <n v="772"/>
    <n v="587.29999999999995"/>
    <n v="0"/>
    <n v="2316"/>
    <n v="1761.8999999999999"/>
    <n v="554.10000000000014"/>
    <n v="0.23924870466321249"/>
  </r>
  <r>
    <s v="ORD-00563"/>
    <x v="86"/>
    <x v="0"/>
    <s v="Gujarat"/>
    <x v="0"/>
    <x v="9"/>
    <s v="Rohan Patel"/>
    <s v="Consumer"/>
    <n v="5"/>
    <n v="464"/>
    <n v="364.05"/>
    <n v="0.05"/>
    <n v="2204"/>
    <n v="1820.25"/>
    <n v="383.75"/>
    <n v="0.17411524500907441"/>
  </r>
  <r>
    <s v="ORD-00564"/>
    <x v="86"/>
    <x v="2"/>
    <s v="Uttar Pradesh"/>
    <x v="2"/>
    <x v="6"/>
    <s v="Amit Sharma"/>
    <s v="Consumer"/>
    <n v="4"/>
    <n v="14404"/>
    <n v="10568.78"/>
    <n v="0.1"/>
    <n v="51854.400000000001"/>
    <n v="42275.12"/>
    <n v="9579.2799999999988"/>
    <n v="0.18473417877750006"/>
  </r>
  <r>
    <s v="ORD-00565"/>
    <x v="87"/>
    <x v="2"/>
    <s v="Uttar Pradesh"/>
    <x v="3"/>
    <x v="12"/>
    <s v="Amit Sharma"/>
    <s v="Corporate"/>
    <n v="3"/>
    <n v="11577"/>
    <n v="7321.63"/>
    <n v="0"/>
    <n v="34731"/>
    <n v="21964.89"/>
    <n v="12766.11"/>
    <n v="0.3675710460395612"/>
  </r>
  <r>
    <s v="ORD-00566"/>
    <x v="87"/>
    <x v="2"/>
    <s v="Haryana"/>
    <x v="3"/>
    <x v="14"/>
    <s v="Amit Sharma"/>
    <s v="Consumer"/>
    <n v="3"/>
    <n v="4436"/>
    <n v="2791.38"/>
    <n v="0"/>
    <n v="13308"/>
    <n v="8374.14"/>
    <n v="4933.8600000000006"/>
    <n v="0.37074391343552754"/>
  </r>
  <r>
    <s v="ORD-00567"/>
    <x v="87"/>
    <x v="3"/>
    <s v="Kerala"/>
    <x v="1"/>
    <x v="15"/>
    <s v="Divya Nair"/>
    <s v="Corporate"/>
    <n v="2"/>
    <n v="2828"/>
    <n v="1454.59"/>
    <n v="0"/>
    <n v="5656"/>
    <n v="2909.18"/>
    <n v="2746.82"/>
    <n v="0.48564710042432818"/>
  </r>
  <r>
    <s v="ORD-00568"/>
    <x v="87"/>
    <x v="1"/>
    <s v="West Bengal"/>
    <x v="0"/>
    <x v="3"/>
    <s v="Subhro Das"/>
    <s v="Consumer"/>
    <n v="3"/>
    <n v="365"/>
    <n v="301.07"/>
    <n v="0.15"/>
    <n v="930.75"/>
    <n v="903.21"/>
    <n v="27.539999999999964"/>
    <n v="2.9589041095890372E-2"/>
  </r>
  <r>
    <s v="ORD-00569"/>
    <x v="87"/>
    <x v="1"/>
    <s v="West Bengal"/>
    <x v="2"/>
    <x v="2"/>
    <s v="Subhro Das"/>
    <s v="Small Business"/>
    <n v="7"/>
    <n v="1227"/>
    <n v="948.28"/>
    <n v="0.05"/>
    <n v="8159.5499999999993"/>
    <n v="6637.96"/>
    <n v="1521.5899999999992"/>
    <n v="0.1864796465491356"/>
  </r>
  <r>
    <s v="ORD-00570"/>
    <x v="87"/>
    <x v="1"/>
    <s v="Bihar"/>
    <x v="2"/>
    <x v="4"/>
    <s v="Priya Sen"/>
    <s v="Corporate"/>
    <n v="7"/>
    <n v="3673"/>
    <n v="2661.27"/>
    <n v="0.05"/>
    <n v="24425.449999999997"/>
    <n v="18628.89"/>
    <n v="5796.5599999999977"/>
    <n v="0.23731640563428713"/>
  </r>
  <r>
    <s v="ORD-00571"/>
    <x v="87"/>
    <x v="0"/>
    <s v="Gujarat"/>
    <x v="0"/>
    <x v="9"/>
    <s v="Sneha Kulkarni"/>
    <s v="Corporate"/>
    <n v="8"/>
    <n v="455"/>
    <n v="368.97"/>
    <n v="0"/>
    <n v="3640"/>
    <n v="2951.76"/>
    <n v="688.23999999999978"/>
    <n v="0.189076923076923"/>
  </r>
  <r>
    <s v="ORD-00572"/>
    <x v="87"/>
    <x v="0"/>
    <s v="Gujarat"/>
    <x v="1"/>
    <x v="1"/>
    <s v="Rohan Patel"/>
    <s v="Consumer"/>
    <n v="6"/>
    <n v="593"/>
    <n v="300.33999999999997"/>
    <n v="0.05"/>
    <n v="3380.1"/>
    <n v="1802.04"/>
    <n v="1578.06"/>
    <n v="0.46686784414662286"/>
  </r>
  <r>
    <s v="ORD-00573"/>
    <x v="87"/>
    <x v="2"/>
    <s v="Delhi"/>
    <x v="2"/>
    <x v="6"/>
    <s v="Amit Sharma"/>
    <s v="Corporate"/>
    <n v="6"/>
    <n v="14794"/>
    <n v="11064.64"/>
    <n v="0"/>
    <n v="88764"/>
    <n v="66387.839999999997"/>
    <n v="22376.160000000003"/>
    <n v="0.2520859808030283"/>
  </r>
  <r>
    <s v="ORD-00574"/>
    <x v="88"/>
    <x v="3"/>
    <s v="Tamil Nadu"/>
    <x v="3"/>
    <x v="10"/>
    <s v="Karthik Rao"/>
    <s v="Consumer"/>
    <n v="1"/>
    <n v="8268"/>
    <n v="5160.22"/>
    <n v="0.05"/>
    <n v="7854.5999999999995"/>
    <n v="5160.22"/>
    <n v="2694.3799999999992"/>
    <n v="0.34303210857332"/>
  </r>
  <r>
    <s v="ORD-00575"/>
    <x v="88"/>
    <x v="3"/>
    <s v="Kerala"/>
    <x v="2"/>
    <x v="11"/>
    <s v="Karthik Rao"/>
    <s v="Small Business"/>
    <n v="2"/>
    <n v="1778"/>
    <n v="1266.1300000000001"/>
    <n v="0.05"/>
    <n v="3378.2"/>
    <n v="2532.2600000000002"/>
    <n v="845.9399999999996"/>
    <n v="0.25041146172517897"/>
  </r>
  <r>
    <s v="ORD-00576"/>
    <x v="88"/>
    <x v="2"/>
    <s v="Punjab"/>
    <x v="1"/>
    <x v="1"/>
    <s v="Amit Sharma"/>
    <s v="Consumer"/>
    <n v="7"/>
    <n v="572"/>
    <n v="279.83"/>
    <n v="0"/>
    <n v="4004"/>
    <n v="1958.81"/>
    <n v="2045.19"/>
    <n v="0.51078671328671332"/>
  </r>
  <r>
    <s v="ORD-00577"/>
    <x v="88"/>
    <x v="3"/>
    <s v="Kerala"/>
    <x v="0"/>
    <x v="9"/>
    <s v="Divya Nair"/>
    <s v="Corporate"/>
    <n v="6"/>
    <n v="461"/>
    <n v="377.95"/>
    <n v="0.15"/>
    <n v="2351.1"/>
    <n v="2267.6999999999998"/>
    <n v="83.400000000000091"/>
    <n v="3.547275743269112E-2"/>
  </r>
  <r>
    <s v="ORD-00578"/>
    <x v="88"/>
    <x v="0"/>
    <s v="Maharashtra"/>
    <x v="0"/>
    <x v="5"/>
    <s v="Rohan Patel"/>
    <s v="Small Business"/>
    <n v="3"/>
    <n v="734"/>
    <n v="566.99"/>
    <n v="0.15"/>
    <n v="1871.7"/>
    <n v="1700.97"/>
    <n v="170.73000000000002"/>
    <n v="9.121654111235776E-2"/>
  </r>
  <r>
    <s v="ORD-00579"/>
    <x v="88"/>
    <x v="2"/>
    <s v="Haryana"/>
    <x v="1"/>
    <x v="7"/>
    <s v="Neha Verma"/>
    <s v="Small Business"/>
    <n v="4"/>
    <n v="2240"/>
    <n v="1187.3699999999999"/>
    <n v="0.1"/>
    <n v="8064"/>
    <n v="4749.4799999999996"/>
    <n v="3314.5200000000004"/>
    <n v="0.41102678571428575"/>
  </r>
  <r>
    <s v="ORD-00580"/>
    <x v="89"/>
    <x v="0"/>
    <s v="Gujarat"/>
    <x v="0"/>
    <x v="3"/>
    <s v="Sneha Kulkarni"/>
    <s v="Small Business"/>
    <n v="1"/>
    <n v="367"/>
    <n v="294.23"/>
    <n v="0"/>
    <n v="367"/>
    <n v="294.23"/>
    <n v="72.769999999999982"/>
    <n v="0.19828337874659396"/>
  </r>
  <r>
    <s v="ORD-00581"/>
    <x v="89"/>
    <x v="3"/>
    <s v="Telangana"/>
    <x v="1"/>
    <x v="8"/>
    <s v="Divya Nair"/>
    <s v="Consumer"/>
    <n v="1"/>
    <n v="1547"/>
    <n v="769.59"/>
    <n v="0"/>
    <n v="1547"/>
    <n v="769.59"/>
    <n v="777.41"/>
    <n v="0.50252747252747254"/>
  </r>
  <r>
    <s v="ORD-00582"/>
    <x v="89"/>
    <x v="1"/>
    <s v="Bihar"/>
    <x v="0"/>
    <x v="0"/>
    <s v="Subhro Das"/>
    <s v="Consumer"/>
    <n v="5"/>
    <n v="879"/>
    <n v="675.38"/>
    <n v="0"/>
    <n v="4395"/>
    <n v="3376.9"/>
    <n v="1018.0999999999999"/>
    <n v="0.23164960182025027"/>
  </r>
  <r>
    <s v="ORD-00583"/>
    <x v="89"/>
    <x v="3"/>
    <s v="Tamil Nadu"/>
    <x v="1"/>
    <x v="8"/>
    <s v="Karthik Rao"/>
    <s v="Small Business"/>
    <n v="1"/>
    <n v="1457"/>
    <n v="671.5"/>
    <n v="0"/>
    <n v="1457"/>
    <n v="671.5"/>
    <n v="785.5"/>
    <n v="0.53912148249828418"/>
  </r>
  <r>
    <s v="ORD-00584"/>
    <x v="89"/>
    <x v="3"/>
    <s v="Karnataka"/>
    <x v="3"/>
    <x v="13"/>
    <s v="Divya Nair"/>
    <s v="Consumer"/>
    <n v="5"/>
    <n v="6541"/>
    <n v="4207.29"/>
    <n v="0"/>
    <n v="32705"/>
    <n v="21036.45"/>
    <n v="11668.55"/>
    <n v="0.35678183763950466"/>
  </r>
  <r>
    <s v="ORD-00585"/>
    <x v="89"/>
    <x v="2"/>
    <s v="Uttar Pradesh"/>
    <x v="0"/>
    <x v="3"/>
    <s v="Neha Verma"/>
    <s v="Consumer"/>
    <n v="2"/>
    <n v="366"/>
    <n v="292.81"/>
    <n v="0"/>
    <n v="732"/>
    <n v="585.62"/>
    <n v="146.38"/>
    <n v="0.1999726775956284"/>
  </r>
  <r>
    <s v="ORD-00586"/>
    <x v="89"/>
    <x v="1"/>
    <s v="Assam"/>
    <x v="1"/>
    <x v="8"/>
    <s v="Priya Sen"/>
    <s v="Small Business"/>
    <n v="1"/>
    <n v="1500"/>
    <n v="783.01"/>
    <n v="0"/>
    <n v="1500"/>
    <n v="783.01"/>
    <n v="716.99"/>
    <n v="0.47799333333333333"/>
  </r>
  <r>
    <s v="ORD-00587"/>
    <x v="90"/>
    <x v="1"/>
    <s v="Odisha"/>
    <x v="2"/>
    <x v="2"/>
    <s v="Subhro Das"/>
    <s v="Small Business"/>
    <n v="3"/>
    <n v="1149"/>
    <n v="873.33"/>
    <n v="0.15"/>
    <n v="2929.95"/>
    <n v="2619.9900000000002"/>
    <n v="309.95999999999958"/>
    <n v="0.10579020119797253"/>
  </r>
  <r>
    <s v="ORD-00588"/>
    <x v="90"/>
    <x v="3"/>
    <s v="Kerala"/>
    <x v="0"/>
    <x v="3"/>
    <s v="Divya Nair"/>
    <s v="Consumer"/>
    <n v="7"/>
    <n v="348"/>
    <n v="268.13"/>
    <n v="0"/>
    <n v="2436"/>
    <n v="1876.9099999999999"/>
    <n v="559.09000000000015"/>
    <n v="0.22951149425287362"/>
  </r>
  <r>
    <s v="ORD-00589"/>
    <x v="90"/>
    <x v="3"/>
    <s v="Karnataka"/>
    <x v="2"/>
    <x v="6"/>
    <s v="Karthik Rao"/>
    <s v="Consumer"/>
    <n v="5"/>
    <n v="15687"/>
    <n v="11849.21"/>
    <n v="0.05"/>
    <n v="74513.25"/>
    <n v="59246.049999999996"/>
    <n v="15267.200000000004"/>
    <n v="0.20489241846248826"/>
  </r>
  <r>
    <s v="ORD-00590"/>
    <x v="90"/>
    <x v="2"/>
    <s v="Delhi"/>
    <x v="1"/>
    <x v="7"/>
    <s v="Neha Verma"/>
    <s v="Small Business"/>
    <n v="6"/>
    <n v="2159"/>
    <n v="1154.47"/>
    <n v="0"/>
    <n v="12954"/>
    <n v="6926.82"/>
    <n v="6027.18"/>
    <n v="0.46527559055118112"/>
  </r>
  <r>
    <s v="ORD-00591"/>
    <x v="91"/>
    <x v="1"/>
    <s v="Bihar"/>
    <x v="2"/>
    <x v="11"/>
    <s v="Priya Sen"/>
    <s v="Small Business"/>
    <n v="3"/>
    <n v="1838"/>
    <n v="1372.73"/>
    <n v="0.05"/>
    <n v="5238.3"/>
    <n v="4118.1900000000005"/>
    <n v="1120.1099999999997"/>
    <n v="0.21383082297691991"/>
  </r>
  <r>
    <s v="ORD-00592"/>
    <x v="91"/>
    <x v="2"/>
    <s v="Uttar Pradesh"/>
    <x v="0"/>
    <x v="9"/>
    <s v="Amit Sharma"/>
    <s v="Corporate"/>
    <n v="6"/>
    <n v="429"/>
    <n v="355.52"/>
    <n v="0.05"/>
    <n v="2445.2999999999997"/>
    <n v="2133.12"/>
    <n v="312.17999999999984"/>
    <n v="0.12766531713900128"/>
  </r>
  <r>
    <s v="ORD-00593"/>
    <x v="91"/>
    <x v="1"/>
    <s v="West Bengal"/>
    <x v="1"/>
    <x v="7"/>
    <s v="Subhro Das"/>
    <s v="Small Business"/>
    <n v="4"/>
    <n v="2201"/>
    <n v="1058.74"/>
    <n v="0.15"/>
    <n v="7483.4"/>
    <n v="4234.96"/>
    <n v="3248.4399999999996"/>
    <n v="0.43408611059144236"/>
  </r>
  <r>
    <s v="ORD-00594"/>
    <x v="91"/>
    <x v="2"/>
    <s v="Delhi"/>
    <x v="2"/>
    <x v="6"/>
    <s v="Amit Sharma"/>
    <s v="Corporate"/>
    <n v="8"/>
    <n v="14686"/>
    <n v="10612.93"/>
    <n v="0.05"/>
    <n v="111613.59999999999"/>
    <n v="84903.44"/>
    <n v="26710.159999999989"/>
    <n v="0.23930918812761162"/>
  </r>
  <r>
    <s v="ORD-00595"/>
    <x v="91"/>
    <x v="2"/>
    <s v="Delhi"/>
    <x v="3"/>
    <x v="12"/>
    <s v="Amit Sharma"/>
    <s v="Consumer"/>
    <n v="2"/>
    <n v="12171"/>
    <n v="7935.62"/>
    <n v="0.05"/>
    <n v="23124.899999999998"/>
    <n v="15871.24"/>
    <n v="7253.659999999998"/>
    <n v="0.31367314020817383"/>
  </r>
  <r>
    <s v="ORD-00596"/>
    <x v="91"/>
    <x v="0"/>
    <s v="Goa"/>
    <x v="0"/>
    <x v="0"/>
    <s v="Rohan Patel"/>
    <s v="Small Business"/>
    <n v="8"/>
    <n v="891"/>
    <n v="681.76"/>
    <n v="0"/>
    <n v="7128"/>
    <n v="5454.08"/>
    <n v="1673.92"/>
    <n v="0.23483726150392817"/>
  </r>
  <r>
    <s v="ORD-00597"/>
    <x v="92"/>
    <x v="2"/>
    <s v="Punjab"/>
    <x v="3"/>
    <x v="13"/>
    <s v="Neha Verma"/>
    <s v="Small Business"/>
    <n v="1"/>
    <n v="6529"/>
    <n v="4282.26"/>
    <n v="0"/>
    <n v="6529"/>
    <n v="4282.26"/>
    <n v="2246.7399999999998"/>
    <n v="0.34411701638842085"/>
  </r>
  <r>
    <s v="ORD-00598"/>
    <x v="92"/>
    <x v="0"/>
    <s v="Maharashtra"/>
    <x v="2"/>
    <x v="4"/>
    <s v="Rohan Patel"/>
    <s v="Consumer"/>
    <n v="7"/>
    <n v="3601"/>
    <n v="2838.61"/>
    <n v="0"/>
    <n v="25207"/>
    <n v="19870.27"/>
    <n v="5336.73"/>
    <n v="0.21171618994723687"/>
  </r>
  <r>
    <s v="ORD-00599"/>
    <x v="92"/>
    <x v="1"/>
    <s v="West Bengal"/>
    <x v="3"/>
    <x v="10"/>
    <s v="Priya Sen"/>
    <s v="Small Business"/>
    <n v="8"/>
    <n v="7667"/>
    <n v="4489.34"/>
    <n v="0.05"/>
    <n v="58269.2"/>
    <n v="35914.720000000001"/>
    <n v="22354.479999999996"/>
    <n v="0.38364144350703283"/>
  </r>
  <r>
    <s v="ORD-00600"/>
    <x v="92"/>
    <x v="0"/>
    <s v="Rajasthan"/>
    <x v="1"/>
    <x v="15"/>
    <s v="Sneha Kulkarni"/>
    <s v="Consumer"/>
    <n v="4"/>
    <n v="2712"/>
    <n v="1259.18"/>
    <n v="0.05"/>
    <n v="10305.6"/>
    <n v="5036.72"/>
    <n v="5268.88"/>
    <n v="0.51126377891631736"/>
  </r>
  <r>
    <s v="ORD-00601"/>
    <x v="92"/>
    <x v="1"/>
    <s v="Assam"/>
    <x v="0"/>
    <x v="9"/>
    <s v="Priya Sen"/>
    <s v="Small Business"/>
    <n v="7"/>
    <n v="449"/>
    <n v="365.98"/>
    <n v="0"/>
    <n v="3143"/>
    <n v="2561.86"/>
    <n v="581.13999999999987"/>
    <n v="0.18489977728285073"/>
  </r>
  <r>
    <s v="ORD-00602"/>
    <x v="92"/>
    <x v="2"/>
    <s v="Punjab"/>
    <x v="1"/>
    <x v="1"/>
    <s v="Neha Verma"/>
    <s v="Small Business"/>
    <n v="6"/>
    <n v="575"/>
    <n v="295.23"/>
    <n v="0.1"/>
    <n v="3105"/>
    <n v="1771.38"/>
    <n v="1333.62"/>
    <n v="0.42950724637681154"/>
  </r>
  <r>
    <s v="ORD-00603"/>
    <x v="92"/>
    <x v="2"/>
    <s v="Delhi"/>
    <x v="2"/>
    <x v="2"/>
    <s v="Neha Verma"/>
    <s v="Corporate"/>
    <n v="1"/>
    <n v="1252"/>
    <n v="938.94"/>
    <n v="0"/>
    <n v="1252"/>
    <n v="938.94"/>
    <n v="313.05999999999995"/>
    <n v="0.25004792332268366"/>
  </r>
  <r>
    <s v="ORD-00604"/>
    <x v="92"/>
    <x v="0"/>
    <s v="Maharashtra"/>
    <x v="0"/>
    <x v="0"/>
    <s v="Rohan Patel"/>
    <s v="Consumer"/>
    <n v="4"/>
    <n v="912"/>
    <n v="739.74"/>
    <n v="0.1"/>
    <n v="3283.2000000000003"/>
    <n v="2958.96"/>
    <n v="324.24000000000024"/>
    <n v="9.875730994152053E-2"/>
  </r>
  <r>
    <s v="ORD-00605"/>
    <x v="92"/>
    <x v="0"/>
    <s v="Gujarat"/>
    <x v="0"/>
    <x v="0"/>
    <s v="Rohan Patel"/>
    <s v="Corporate"/>
    <n v="6"/>
    <n v="909"/>
    <n v="706.56"/>
    <n v="0"/>
    <n v="5454"/>
    <n v="4239.3599999999997"/>
    <n v="1214.6400000000003"/>
    <n v="0.22270627062706277"/>
  </r>
  <r>
    <s v="ORD-00606"/>
    <x v="93"/>
    <x v="2"/>
    <s v="Uttar Pradesh"/>
    <x v="3"/>
    <x v="14"/>
    <s v="Neha Verma"/>
    <s v="Corporate"/>
    <n v="7"/>
    <n v="4501"/>
    <n v="2923.04"/>
    <n v="0.15"/>
    <n v="26780.95"/>
    <n v="20461.28"/>
    <n v="6319.6700000000019"/>
    <n v="0.23597631898793739"/>
  </r>
  <r>
    <s v="ORD-00607"/>
    <x v="93"/>
    <x v="1"/>
    <s v="Odisha"/>
    <x v="3"/>
    <x v="12"/>
    <s v="Priya Sen"/>
    <s v="Corporate"/>
    <n v="6"/>
    <n v="12028"/>
    <n v="7712.43"/>
    <n v="0"/>
    <n v="72168"/>
    <n v="46274.58"/>
    <n v="25893.42"/>
    <n v="0.35879364815430659"/>
  </r>
  <r>
    <s v="ORD-00608"/>
    <x v="93"/>
    <x v="3"/>
    <s v="Telangana"/>
    <x v="1"/>
    <x v="1"/>
    <s v="Divya Nair"/>
    <s v="Small Business"/>
    <n v="2"/>
    <n v="603"/>
    <n v="295.79000000000002"/>
    <n v="0.15"/>
    <n v="1025.0999999999999"/>
    <n v="591.58000000000004"/>
    <n v="433.51999999999987"/>
    <n v="0.42290508243098224"/>
  </r>
  <r>
    <s v="ORD-00609"/>
    <x v="93"/>
    <x v="2"/>
    <s v="Delhi"/>
    <x v="0"/>
    <x v="5"/>
    <s v="Neha Verma"/>
    <s v="Small Business"/>
    <n v="2"/>
    <n v="719"/>
    <n v="547.38"/>
    <n v="0.05"/>
    <n v="1366.1"/>
    <n v="1094.76"/>
    <n v="271.33999999999992"/>
    <n v="0.19862381963253051"/>
  </r>
  <r>
    <s v="ORD-00610"/>
    <x v="93"/>
    <x v="0"/>
    <s v="Gujarat"/>
    <x v="1"/>
    <x v="8"/>
    <s v="Sneha Kulkarni"/>
    <s v="Small Business"/>
    <n v="7"/>
    <n v="1525"/>
    <n v="805.41"/>
    <n v="0"/>
    <n v="10675"/>
    <n v="5637.87"/>
    <n v="5037.13"/>
    <n v="0.4718622950819672"/>
  </r>
  <r>
    <s v="ORD-00611"/>
    <x v="93"/>
    <x v="2"/>
    <s v="Uttar Pradesh"/>
    <x v="2"/>
    <x v="2"/>
    <s v="Neha Verma"/>
    <s v="Consumer"/>
    <n v="6"/>
    <n v="1254"/>
    <n v="925.51"/>
    <n v="0.05"/>
    <n v="7147.7999999999993"/>
    <n v="5553.0599999999995"/>
    <n v="1594.7399999999998"/>
    <n v="0.22310920842776796"/>
  </r>
  <r>
    <s v="ORD-00612"/>
    <x v="93"/>
    <x v="3"/>
    <s v="Tamil Nadu"/>
    <x v="1"/>
    <x v="15"/>
    <s v="Karthik Rao"/>
    <s v="Corporate"/>
    <n v="1"/>
    <n v="2906"/>
    <n v="1398.25"/>
    <n v="0.05"/>
    <n v="2760.7"/>
    <n v="1398.25"/>
    <n v="1362.4499999999998"/>
    <n v="0.49351613721157672"/>
  </r>
  <r>
    <s v="ORD-00613"/>
    <x v="93"/>
    <x v="2"/>
    <s v="Haryana"/>
    <x v="2"/>
    <x v="4"/>
    <s v="Neha Verma"/>
    <s v="Consumer"/>
    <n v="7"/>
    <n v="3619"/>
    <n v="2719.74"/>
    <n v="0.15"/>
    <n v="21533.05"/>
    <n v="19038.18"/>
    <n v="2494.869999999999"/>
    <n v="0.11586236041805499"/>
  </r>
  <r>
    <s v="ORD-00614"/>
    <x v="93"/>
    <x v="3"/>
    <s v="Telangana"/>
    <x v="1"/>
    <x v="7"/>
    <s v="Karthik Rao"/>
    <s v="Small Business"/>
    <n v="7"/>
    <n v="2132"/>
    <n v="1090.6300000000001"/>
    <n v="0"/>
    <n v="14924"/>
    <n v="7634.4100000000008"/>
    <n v="7289.5899999999992"/>
    <n v="0.48844746716697929"/>
  </r>
  <r>
    <s v="ORD-00615"/>
    <x v="93"/>
    <x v="3"/>
    <s v="Tamil Nadu"/>
    <x v="1"/>
    <x v="15"/>
    <s v="Karthik Rao"/>
    <s v="Small Business"/>
    <n v="7"/>
    <n v="2805"/>
    <n v="1388.45"/>
    <n v="0"/>
    <n v="19635"/>
    <n v="9719.15"/>
    <n v="9915.85"/>
    <n v="0.50500891265597148"/>
  </r>
  <r>
    <s v="ORD-00616"/>
    <x v="93"/>
    <x v="1"/>
    <s v="West Bengal"/>
    <x v="0"/>
    <x v="0"/>
    <s v="Priya Sen"/>
    <s v="Consumer"/>
    <n v="3"/>
    <n v="940"/>
    <n v="729.72"/>
    <n v="0"/>
    <n v="2820"/>
    <n v="2189.16"/>
    <n v="630.84000000000015"/>
    <n v="0.22370212765957451"/>
  </r>
  <r>
    <s v="ORD-00617"/>
    <x v="93"/>
    <x v="2"/>
    <s v="Punjab"/>
    <x v="1"/>
    <x v="8"/>
    <s v="Neha Verma"/>
    <s v="Small Business"/>
    <n v="6"/>
    <n v="1511"/>
    <n v="698.12"/>
    <n v="0.15"/>
    <n v="7706.0999999999995"/>
    <n v="4188.72"/>
    <n v="3517.3799999999992"/>
    <n v="0.45644100128469645"/>
  </r>
  <r>
    <s v="ORD-00618"/>
    <x v="94"/>
    <x v="3"/>
    <s v="Telangana"/>
    <x v="3"/>
    <x v="10"/>
    <s v="Divya Nair"/>
    <s v="Small Business"/>
    <n v="1"/>
    <n v="7838"/>
    <n v="4881.7700000000004"/>
    <n v="0"/>
    <n v="7838"/>
    <n v="4881.7700000000004"/>
    <n v="2956.2299999999996"/>
    <n v="0.37716636897167638"/>
  </r>
  <r>
    <s v="ORD-00619"/>
    <x v="94"/>
    <x v="1"/>
    <s v="West Bengal"/>
    <x v="2"/>
    <x v="11"/>
    <s v="Subhro Das"/>
    <s v="Corporate"/>
    <n v="2"/>
    <n v="1823"/>
    <n v="1387.43"/>
    <n v="0.1"/>
    <n v="3281.4"/>
    <n v="2774.86"/>
    <n v="506.53999999999996"/>
    <n v="0.15436703845919422"/>
  </r>
  <r>
    <s v="ORD-00620"/>
    <x v="94"/>
    <x v="2"/>
    <s v="Haryana"/>
    <x v="2"/>
    <x v="4"/>
    <s v="Amit Sharma"/>
    <s v="Corporate"/>
    <n v="2"/>
    <n v="3638"/>
    <n v="2609.98"/>
    <n v="0.05"/>
    <n v="6912.2"/>
    <n v="5219.96"/>
    <n v="1692.2399999999998"/>
    <n v="0.24481930499696186"/>
  </r>
  <r>
    <s v="ORD-00621"/>
    <x v="94"/>
    <x v="0"/>
    <s v="Gujarat"/>
    <x v="0"/>
    <x v="9"/>
    <s v="Sneha Kulkarni"/>
    <s v="Corporate"/>
    <n v="6"/>
    <n v="431"/>
    <n v="360.63"/>
    <n v="0"/>
    <n v="2586"/>
    <n v="2163.7799999999997"/>
    <n v="422.22000000000025"/>
    <n v="0.16327146171693746"/>
  </r>
  <r>
    <s v="ORD-00622"/>
    <x v="95"/>
    <x v="0"/>
    <s v="Maharashtra"/>
    <x v="0"/>
    <x v="0"/>
    <s v="Rohan Patel"/>
    <s v="Corporate"/>
    <n v="6"/>
    <n v="882"/>
    <n v="734.08"/>
    <n v="0.15"/>
    <n v="4498.2"/>
    <n v="4404.4800000000005"/>
    <n v="93.719999999999345"/>
    <n v="2.0835000666933296E-2"/>
  </r>
  <r>
    <s v="ORD-00623"/>
    <x v="95"/>
    <x v="0"/>
    <s v="Gujarat"/>
    <x v="0"/>
    <x v="5"/>
    <s v="Rohan Patel"/>
    <s v="Small Business"/>
    <n v="1"/>
    <n v="724"/>
    <n v="593.20000000000005"/>
    <n v="0"/>
    <n v="724"/>
    <n v="593.20000000000005"/>
    <n v="130.79999999999995"/>
    <n v="0.18066298342541431"/>
  </r>
  <r>
    <s v="ORD-00624"/>
    <x v="95"/>
    <x v="3"/>
    <s v="Tamil Nadu"/>
    <x v="3"/>
    <x v="14"/>
    <s v="Karthik Rao"/>
    <s v="Consumer"/>
    <n v="3"/>
    <n v="4327"/>
    <n v="2584.7600000000002"/>
    <n v="0"/>
    <n v="12981"/>
    <n v="7754.2800000000007"/>
    <n v="5226.7199999999993"/>
    <n v="0.40264386410908243"/>
  </r>
  <r>
    <s v="ORD-00625"/>
    <x v="95"/>
    <x v="1"/>
    <s v="Bihar"/>
    <x v="3"/>
    <x v="10"/>
    <s v="Priya Sen"/>
    <s v="Small Business"/>
    <n v="8"/>
    <n v="8363"/>
    <n v="5083.74"/>
    <n v="0.1"/>
    <n v="60213.599999999999"/>
    <n v="40669.919999999998"/>
    <n v="19543.68"/>
    <n v="0.32457252182231255"/>
  </r>
  <r>
    <s v="ORD-00626"/>
    <x v="95"/>
    <x v="0"/>
    <s v="Rajasthan"/>
    <x v="1"/>
    <x v="7"/>
    <s v="Sneha Kulkarni"/>
    <s v="Consumer"/>
    <n v="5"/>
    <n v="2293"/>
    <n v="1100.6600000000001"/>
    <n v="0"/>
    <n v="11465"/>
    <n v="5503.3"/>
    <n v="5961.7"/>
    <n v="0.51999127780200605"/>
  </r>
  <r>
    <s v="ORD-00627"/>
    <x v="95"/>
    <x v="3"/>
    <s v="Kerala"/>
    <x v="0"/>
    <x v="9"/>
    <s v="Divya Nair"/>
    <s v="Small Business"/>
    <n v="2"/>
    <n v="447"/>
    <n v="355.67"/>
    <n v="0.1"/>
    <n v="804.6"/>
    <n v="711.34"/>
    <n v="93.259999999999991"/>
    <n v="0.11590852597564005"/>
  </r>
  <r>
    <s v="ORD-00628"/>
    <x v="95"/>
    <x v="0"/>
    <s v="Goa"/>
    <x v="1"/>
    <x v="15"/>
    <s v="Rohan Patel"/>
    <s v="Consumer"/>
    <n v="5"/>
    <n v="2765"/>
    <n v="1411.85"/>
    <n v="0"/>
    <n v="13825"/>
    <n v="7059.25"/>
    <n v="6765.75"/>
    <n v="0.48938517179023511"/>
  </r>
  <r>
    <s v="ORD-00629"/>
    <x v="95"/>
    <x v="0"/>
    <s v="Goa"/>
    <x v="3"/>
    <x v="14"/>
    <s v="Rohan Patel"/>
    <s v="Corporate"/>
    <n v="4"/>
    <n v="4454"/>
    <n v="2624.17"/>
    <n v="0"/>
    <n v="17816"/>
    <n v="10496.68"/>
    <n v="7319.32"/>
    <n v="0.410828468792097"/>
  </r>
  <r>
    <s v="ORD-00630"/>
    <x v="95"/>
    <x v="2"/>
    <s v="Delhi"/>
    <x v="3"/>
    <x v="14"/>
    <s v="Neha Verma"/>
    <s v="Small Business"/>
    <n v="1"/>
    <n v="4442"/>
    <n v="2853.37"/>
    <n v="0"/>
    <n v="4442"/>
    <n v="2853.37"/>
    <n v="1588.63"/>
    <n v="0.35763845114813148"/>
  </r>
  <r>
    <s v="ORD-00631"/>
    <x v="95"/>
    <x v="1"/>
    <s v="Bihar"/>
    <x v="2"/>
    <x v="4"/>
    <s v="Subhro Das"/>
    <s v="Small Business"/>
    <n v="4"/>
    <n v="3640"/>
    <n v="2747.95"/>
    <n v="0.05"/>
    <n v="13832"/>
    <n v="10991.8"/>
    <n v="2840.2000000000007"/>
    <n v="0.2053354540196646"/>
  </r>
  <r>
    <s v="ORD-00632"/>
    <x v="95"/>
    <x v="2"/>
    <s v="Uttar Pradesh"/>
    <x v="1"/>
    <x v="8"/>
    <s v="Neha Verma"/>
    <s v="Corporate"/>
    <n v="4"/>
    <n v="1511"/>
    <n v="773.18"/>
    <n v="0.15"/>
    <n v="5137.3999999999996"/>
    <n v="3092.72"/>
    <n v="2044.6799999999998"/>
    <n v="0.39799898781484799"/>
  </r>
  <r>
    <s v="ORD-00633"/>
    <x v="95"/>
    <x v="3"/>
    <s v="Karnataka"/>
    <x v="2"/>
    <x v="2"/>
    <s v="Karthik Rao"/>
    <s v="Corporate"/>
    <n v="3"/>
    <n v="1200"/>
    <n v="947.06"/>
    <n v="0.05"/>
    <n v="3420"/>
    <n v="2841.18"/>
    <n v="578.82000000000016"/>
    <n v="0.16924561403508775"/>
  </r>
  <r>
    <s v="ORD-00634"/>
    <x v="95"/>
    <x v="1"/>
    <s v="West Bengal"/>
    <x v="1"/>
    <x v="1"/>
    <s v="Priya Sen"/>
    <s v="Corporate"/>
    <n v="3"/>
    <n v="605"/>
    <n v="292.10000000000002"/>
    <n v="0.15"/>
    <n v="1542.75"/>
    <n v="876.30000000000007"/>
    <n v="666.44999999999993"/>
    <n v="0.43198833252309182"/>
  </r>
  <r>
    <s v="ORD-00635"/>
    <x v="95"/>
    <x v="0"/>
    <s v="Maharashtra"/>
    <x v="2"/>
    <x v="6"/>
    <s v="Sneha Kulkarni"/>
    <s v="Small Business"/>
    <n v="5"/>
    <n v="14756"/>
    <n v="10495.97"/>
    <n v="0.05"/>
    <n v="70091"/>
    <n v="52479.85"/>
    <n v="17611.150000000001"/>
    <n v="0.25126121756002912"/>
  </r>
  <r>
    <s v="ORD-00636"/>
    <x v="95"/>
    <x v="1"/>
    <s v="Assam"/>
    <x v="3"/>
    <x v="14"/>
    <s v="Subhro Das"/>
    <s v="Corporate"/>
    <n v="5"/>
    <n v="4455"/>
    <n v="2782.22"/>
    <n v="0"/>
    <n v="22275"/>
    <n v="13911.099999999999"/>
    <n v="8363.9000000000015"/>
    <n v="0.37548372615039288"/>
  </r>
  <r>
    <s v="ORD-00637"/>
    <x v="95"/>
    <x v="0"/>
    <s v="Maharashtra"/>
    <x v="1"/>
    <x v="8"/>
    <s v="Rohan Patel"/>
    <s v="Consumer"/>
    <n v="1"/>
    <n v="1551"/>
    <n v="829.81"/>
    <n v="0"/>
    <n v="1551"/>
    <n v="829.81"/>
    <n v="721.19"/>
    <n v="0.46498388136686014"/>
  </r>
  <r>
    <s v="ORD-00638"/>
    <x v="96"/>
    <x v="3"/>
    <s v="Tamil Nadu"/>
    <x v="2"/>
    <x v="4"/>
    <s v="Karthik Rao"/>
    <s v="Consumer"/>
    <n v="6"/>
    <n v="3626"/>
    <n v="2784.55"/>
    <n v="0"/>
    <n v="21756"/>
    <n v="16707.300000000003"/>
    <n v="5048.6999999999971"/>
    <n v="0.23206012134583551"/>
  </r>
  <r>
    <s v="ORD-00639"/>
    <x v="96"/>
    <x v="2"/>
    <s v="Delhi"/>
    <x v="0"/>
    <x v="5"/>
    <s v="Neha Verma"/>
    <s v="Consumer"/>
    <n v="5"/>
    <n v="732"/>
    <n v="602.29"/>
    <n v="0"/>
    <n v="3660"/>
    <n v="3011.45"/>
    <n v="648.55000000000018"/>
    <n v="0.17719945355191261"/>
  </r>
  <r>
    <s v="ORD-00640"/>
    <x v="96"/>
    <x v="1"/>
    <s v="Assam"/>
    <x v="0"/>
    <x v="9"/>
    <s v="Subhro Das"/>
    <s v="Consumer"/>
    <n v="6"/>
    <n v="440"/>
    <n v="340.4"/>
    <n v="0"/>
    <n v="2640"/>
    <n v="2042.3999999999999"/>
    <n v="597.60000000000014"/>
    <n v="0.22636363636363641"/>
  </r>
  <r>
    <s v="ORD-00641"/>
    <x v="97"/>
    <x v="3"/>
    <s v="Tamil Nadu"/>
    <x v="0"/>
    <x v="9"/>
    <s v="Divya Nair"/>
    <s v="Small Business"/>
    <n v="8"/>
    <n v="456"/>
    <n v="370.94"/>
    <n v="0.1"/>
    <n v="3283.2000000000003"/>
    <n v="2967.52"/>
    <n v="315.68000000000029"/>
    <n v="9.6150097465887013E-2"/>
  </r>
  <r>
    <s v="ORD-00642"/>
    <x v="97"/>
    <x v="1"/>
    <s v="West Bengal"/>
    <x v="3"/>
    <x v="12"/>
    <s v="Priya Sen"/>
    <s v="Small Business"/>
    <n v="4"/>
    <n v="11671"/>
    <n v="7015.5"/>
    <n v="0"/>
    <n v="46684"/>
    <n v="28062"/>
    <n v="18622"/>
    <n v="0.39889469625567647"/>
  </r>
  <r>
    <s v="ORD-00643"/>
    <x v="97"/>
    <x v="3"/>
    <s v="Tamil Nadu"/>
    <x v="0"/>
    <x v="5"/>
    <s v="Divya Nair"/>
    <s v="Corporate"/>
    <n v="4"/>
    <n v="785"/>
    <n v="600.38"/>
    <n v="0"/>
    <n v="3140"/>
    <n v="2401.52"/>
    <n v="738.48"/>
    <n v="0.23518471337579619"/>
  </r>
  <r>
    <s v="ORD-00644"/>
    <x v="97"/>
    <x v="0"/>
    <s v="Rajasthan"/>
    <x v="2"/>
    <x v="11"/>
    <s v="Sneha Kulkarni"/>
    <s v="Small Business"/>
    <n v="8"/>
    <n v="1857"/>
    <n v="1431.61"/>
    <n v="0.1"/>
    <n v="13370.4"/>
    <n v="11452.88"/>
    <n v="1917.5200000000004"/>
    <n v="0.14341530545084669"/>
  </r>
  <r>
    <s v="ORD-00645"/>
    <x v="97"/>
    <x v="3"/>
    <s v="Telangana"/>
    <x v="0"/>
    <x v="5"/>
    <s v="Divya Nair"/>
    <s v="Small Business"/>
    <n v="4"/>
    <n v="781"/>
    <n v="607.23"/>
    <n v="0"/>
    <n v="3124"/>
    <n v="2428.92"/>
    <n v="695.07999999999993"/>
    <n v="0.22249679897567221"/>
  </r>
  <r>
    <s v="ORD-00646"/>
    <x v="97"/>
    <x v="0"/>
    <s v="Maharashtra"/>
    <x v="2"/>
    <x v="4"/>
    <s v="Rohan Patel"/>
    <s v="Corporate"/>
    <n v="2"/>
    <n v="3473"/>
    <n v="2656.5"/>
    <n v="0.1"/>
    <n v="6251.4000000000005"/>
    <n v="5313"/>
    <n v="938.40000000000055"/>
    <n v="0.15011037527593826"/>
  </r>
  <r>
    <s v="ORD-00647"/>
    <x v="97"/>
    <x v="2"/>
    <s v="Uttar Pradesh"/>
    <x v="3"/>
    <x v="12"/>
    <s v="Neha Verma"/>
    <s v="Corporate"/>
    <n v="2"/>
    <n v="11624"/>
    <n v="6768.5"/>
    <n v="0.15"/>
    <n v="19760.8"/>
    <n v="13537"/>
    <n v="6223.7999999999993"/>
    <n v="0.31495688433666652"/>
  </r>
  <r>
    <s v="ORD-00648"/>
    <x v="97"/>
    <x v="2"/>
    <s v="Haryana"/>
    <x v="3"/>
    <x v="10"/>
    <s v="Amit Sharma"/>
    <s v="Corporate"/>
    <n v="5"/>
    <n v="7720"/>
    <n v="4787.75"/>
    <n v="0.1"/>
    <n v="34740"/>
    <n v="23938.75"/>
    <n v="10801.25"/>
    <n v="0.31091681059297638"/>
  </r>
  <r>
    <s v="ORD-00649"/>
    <x v="98"/>
    <x v="1"/>
    <s v="Odisha"/>
    <x v="2"/>
    <x v="2"/>
    <s v="Priya Sen"/>
    <s v="Consumer"/>
    <n v="5"/>
    <n v="1228"/>
    <n v="913.4"/>
    <n v="0"/>
    <n v="6140"/>
    <n v="4567"/>
    <n v="1573"/>
    <n v="0.25618892508143321"/>
  </r>
  <r>
    <s v="ORD-00650"/>
    <x v="98"/>
    <x v="0"/>
    <s v="Gujarat"/>
    <x v="1"/>
    <x v="8"/>
    <s v="Rohan Patel"/>
    <s v="Consumer"/>
    <n v="1"/>
    <n v="1527"/>
    <n v="781.38"/>
    <n v="0"/>
    <n v="1527"/>
    <n v="781.38"/>
    <n v="745.62"/>
    <n v="0.48829076620825146"/>
  </r>
  <r>
    <s v="ORD-00651"/>
    <x v="98"/>
    <x v="1"/>
    <s v="Assam"/>
    <x v="3"/>
    <x v="13"/>
    <s v="Priya Sen"/>
    <s v="Corporate"/>
    <n v="2"/>
    <n v="6354"/>
    <n v="4133.96"/>
    <n v="0.15"/>
    <n v="10801.8"/>
    <n v="8267.92"/>
    <n v="2533.8799999999992"/>
    <n v="0.23457942194819376"/>
  </r>
  <r>
    <s v="ORD-00652"/>
    <x v="99"/>
    <x v="3"/>
    <s v="Kerala"/>
    <x v="0"/>
    <x v="3"/>
    <s v="Divya Nair"/>
    <s v="Small Business"/>
    <n v="5"/>
    <n v="350"/>
    <n v="270.79000000000002"/>
    <n v="0"/>
    <n v="1750"/>
    <n v="1353.95"/>
    <n v="396.04999999999995"/>
    <n v="0.22631428571428569"/>
  </r>
  <r>
    <s v="ORD-00653"/>
    <x v="99"/>
    <x v="2"/>
    <s v="Punjab"/>
    <x v="2"/>
    <x v="2"/>
    <s v="Amit Sharma"/>
    <s v="Corporate"/>
    <n v="2"/>
    <n v="1229"/>
    <n v="956.41"/>
    <n v="0.15"/>
    <n v="2089.2999999999997"/>
    <n v="1912.82"/>
    <n v="176.47999999999979"/>
    <n v="8.4468482266787825E-2"/>
  </r>
  <r>
    <s v="ORD-00654"/>
    <x v="99"/>
    <x v="3"/>
    <s v="Telangana"/>
    <x v="2"/>
    <x v="2"/>
    <s v="Divya Nair"/>
    <s v="Consumer"/>
    <n v="3"/>
    <n v="1157"/>
    <n v="822.65"/>
    <n v="0.05"/>
    <n v="3297.45"/>
    <n v="2467.9499999999998"/>
    <n v="829.5"/>
    <n v="0.25155802210799255"/>
  </r>
  <r>
    <s v="ORD-00655"/>
    <x v="99"/>
    <x v="1"/>
    <s v="Bihar"/>
    <x v="0"/>
    <x v="0"/>
    <s v="Priya Sen"/>
    <s v="Small Business"/>
    <n v="1"/>
    <n v="916"/>
    <n v="758.67"/>
    <n v="0.1"/>
    <n v="824.4"/>
    <n v="758.67"/>
    <n v="65.730000000000018"/>
    <n v="7.9730713245997106E-2"/>
  </r>
  <r>
    <s v="ORD-00656"/>
    <x v="99"/>
    <x v="0"/>
    <s v="Rajasthan"/>
    <x v="0"/>
    <x v="9"/>
    <s v="Rohan Patel"/>
    <s v="Small Business"/>
    <n v="3"/>
    <n v="432"/>
    <n v="356.62"/>
    <n v="0.1"/>
    <n v="1166.4000000000001"/>
    <n v="1069.8600000000001"/>
    <n v="96.539999999999964"/>
    <n v="8.2767489711934122E-2"/>
  </r>
  <r>
    <s v="ORD-00657"/>
    <x v="99"/>
    <x v="3"/>
    <s v="Telangana"/>
    <x v="0"/>
    <x v="5"/>
    <s v="Divya Nair"/>
    <s v="Small Business"/>
    <n v="5"/>
    <n v="735"/>
    <n v="601.89"/>
    <n v="0.05"/>
    <n v="3491.25"/>
    <n v="3009.45"/>
    <n v="481.80000000000018"/>
    <n v="0.1380021482277122"/>
  </r>
  <r>
    <s v="ORD-00658"/>
    <x v="99"/>
    <x v="0"/>
    <s v="Rajasthan"/>
    <x v="3"/>
    <x v="12"/>
    <s v="Sneha Kulkarni"/>
    <s v="Consumer"/>
    <n v="5"/>
    <n v="11416"/>
    <n v="6943.33"/>
    <n v="0.15"/>
    <n v="48518"/>
    <n v="34716.65"/>
    <n v="13801.349999999999"/>
    <n v="0.28445834535636255"/>
  </r>
  <r>
    <s v="ORD-00659"/>
    <x v="99"/>
    <x v="2"/>
    <s v="Haryana"/>
    <x v="2"/>
    <x v="2"/>
    <s v="Neha Verma"/>
    <s v="Consumer"/>
    <n v="4"/>
    <n v="1243"/>
    <n v="948.1"/>
    <n v="0"/>
    <n v="4972"/>
    <n v="3792.4"/>
    <n v="1179.5999999999999"/>
    <n v="0.23724859211584873"/>
  </r>
  <r>
    <s v="ORD-00660"/>
    <x v="99"/>
    <x v="0"/>
    <s v="Maharashtra"/>
    <x v="1"/>
    <x v="8"/>
    <s v="Sneha Kulkarni"/>
    <s v="Small Business"/>
    <n v="8"/>
    <n v="1454"/>
    <n v="779.9"/>
    <n v="0.15"/>
    <n v="9887.1999999999989"/>
    <n v="6239.2"/>
    <n v="3647.9999999999991"/>
    <n v="0.36896189012055985"/>
  </r>
  <r>
    <s v="ORD-00661"/>
    <x v="99"/>
    <x v="3"/>
    <s v="Kerala"/>
    <x v="3"/>
    <x v="14"/>
    <s v="Divya Nair"/>
    <s v="Consumer"/>
    <n v="1"/>
    <n v="4675"/>
    <n v="2857.74"/>
    <n v="0.05"/>
    <n v="4441.25"/>
    <n v="2857.74"/>
    <n v="1583.5100000000002"/>
    <n v="0.35654601745004227"/>
  </r>
  <r>
    <s v="ORD-00662"/>
    <x v="100"/>
    <x v="1"/>
    <s v="Bihar"/>
    <x v="0"/>
    <x v="5"/>
    <s v="Subhro Das"/>
    <s v="Consumer"/>
    <n v="8"/>
    <n v="745"/>
    <n v="593.32000000000005"/>
    <n v="0"/>
    <n v="5960"/>
    <n v="4746.5600000000004"/>
    <n v="1213.4399999999996"/>
    <n v="0.20359731543624154"/>
  </r>
  <r>
    <s v="ORD-00663"/>
    <x v="100"/>
    <x v="3"/>
    <s v="Tamil Nadu"/>
    <x v="1"/>
    <x v="1"/>
    <s v="Divya Nair"/>
    <s v="Corporate"/>
    <n v="5"/>
    <n v="601"/>
    <n v="290.39"/>
    <n v="0.1"/>
    <n v="2704.5"/>
    <n v="1451.9499999999998"/>
    <n v="1252.5500000000002"/>
    <n v="0.46313551488260313"/>
  </r>
  <r>
    <s v="ORD-00664"/>
    <x v="100"/>
    <x v="2"/>
    <s v="Delhi"/>
    <x v="0"/>
    <x v="5"/>
    <s v="Amit Sharma"/>
    <s v="Corporate"/>
    <n v="5"/>
    <n v="747"/>
    <n v="580.71"/>
    <n v="0.1"/>
    <n v="3361.5"/>
    <n v="2903.55"/>
    <n v="457.94999999999982"/>
    <n v="0.13623382418563135"/>
  </r>
  <r>
    <s v="ORD-00665"/>
    <x v="100"/>
    <x v="2"/>
    <s v="Punjab"/>
    <x v="1"/>
    <x v="8"/>
    <s v="Amit Sharma"/>
    <s v="Small Business"/>
    <n v="5"/>
    <n v="1432"/>
    <n v="674.5"/>
    <n v="0"/>
    <n v="7160"/>
    <n v="3372.5"/>
    <n v="3787.5"/>
    <n v="0.52898044692737434"/>
  </r>
  <r>
    <s v="ORD-00666"/>
    <x v="100"/>
    <x v="3"/>
    <s v="Tamil Nadu"/>
    <x v="0"/>
    <x v="0"/>
    <s v="Karthik Rao"/>
    <s v="Corporate"/>
    <n v="6"/>
    <n v="894"/>
    <n v="745.11"/>
    <n v="0"/>
    <n v="5364"/>
    <n v="4470.66"/>
    <n v="893.34000000000015"/>
    <n v="0.16654362416107385"/>
  </r>
  <r>
    <s v="ORD-00667"/>
    <x v="100"/>
    <x v="3"/>
    <s v="Kerala"/>
    <x v="0"/>
    <x v="9"/>
    <s v="Divya Nair"/>
    <s v="Small Business"/>
    <n v="5"/>
    <n v="447"/>
    <n v="374.3"/>
    <n v="0"/>
    <n v="2235"/>
    <n v="1871.5"/>
    <n v="363.5"/>
    <n v="0.16263982102908278"/>
  </r>
  <r>
    <s v="ORD-00668"/>
    <x v="100"/>
    <x v="3"/>
    <s v="Kerala"/>
    <x v="1"/>
    <x v="15"/>
    <s v="Karthik Rao"/>
    <s v="Corporate"/>
    <n v="4"/>
    <n v="2885"/>
    <n v="1359.22"/>
    <n v="0"/>
    <n v="11540"/>
    <n v="5436.88"/>
    <n v="6103.12"/>
    <n v="0.52886655112651648"/>
  </r>
  <r>
    <s v="ORD-00669"/>
    <x v="101"/>
    <x v="1"/>
    <s v="Odisha"/>
    <x v="3"/>
    <x v="14"/>
    <s v="Priya Sen"/>
    <s v="Corporate"/>
    <n v="2"/>
    <n v="4530"/>
    <n v="2855.1"/>
    <n v="0.1"/>
    <n v="8154"/>
    <n v="5710.2"/>
    <n v="2443.8000000000002"/>
    <n v="0.29970566593083153"/>
  </r>
  <r>
    <s v="ORD-00670"/>
    <x v="101"/>
    <x v="3"/>
    <s v="Telangana"/>
    <x v="1"/>
    <x v="15"/>
    <s v="Divya Nair"/>
    <s v="Corporate"/>
    <n v="8"/>
    <n v="2801"/>
    <n v="1441.99"/>
    <n v="0"/>
    <n v="22408"/>
    <n v="11535.92"/>
    <n v="10872.08"/>
    <n v="0.48518743305962159"/>
  </r>
  <r>
    <s v="ORD-00671"/>
    <x v="101"/>
    <x v="0"/>
    <s v="Maharashtra"/>
    <x v="0"/>
    <x v="9"/>
    <s v="Rohan Patel"/>
    <s v="Small Business"/>
    <n v="5"/>
    <n v="429"/>
    <n v="345.22"/>
    <n v="0.05"/>
    <n v="2037.75"/>
    <n v="1726.1000000000001"/>
    <n v="311.64999999999986"/>
    <n v="0.15293828978039498"/>
  </r>
  <r>
    <s v="ORD-00672"/>
    <x v="101"/>
    <x v="3"/>
    <s v="Kerala"/>
    <x v="1"/>
    <x v="15"/>
    <s v="Karthik Rao"/>
    <s v="Corporate"/>
    <n v="3"/>
    <n v="2696"/>
    <n v="1357.33"/>
    <n v="0.1"/>
    <n v="7279.2"/>
    <n v="4071.99"/>
    <n v="3207.21"/>
    <n v="0.44059924167490933"/>
  </r>
  <r>
    <s v="ORD-00673"/>
    <x v="101"/>
    <x v="0"/>
    <s v="Maharashtra"/>
    <x v="0"/>
    <x v="9"/>
    <s v="Rohan Patel"/>
    <s v="Consumer"/>
    <n v="5"/>
    <n v="464"/>
    <n v="385.12"/>
    <n v="0.05"/>
    <n v="2204"/>
    <n v="1925.6"/>
    <n v="278.40000000000009"/>
    <n v="0.12631578947368424"/>
  </r>
  <r>
    <s v="ORD-00674"/>
    <x v="101"/>
    <x v="2"/>
    <s v="Haryana"/>
    <x v="3"/>
    <x v="13"/>
    <s v="Amit Sharma"/>
    <s v="Consumer"/>
    <n v="1"/>
    <n v="6709"/>
    <n v="4194.7"/>
    <n v="0.15"/>
    <n v="5702.65"/>
    <n v="4194.7"/>
    <n v="1507.9499999999998"/>
    <n v="0.26442969496637525"/>
  </r>
  <r>
    <s v="ORD-00675"/>
    <x v="102"/>
    <x v="3"/>
    <s v="Tamil Nadu"/>
    <x v="1"/>
    <x v="7"/>
    <s v="Divya Nair"/>
    <s v="Small Business"/>
    <n v="5"/>
    <n v="2120"/>
    <n v="1127"/>
    <n v="0.15"/>
    <n v="9010"/>
    <n v="5635"/>
    <n v="3375"/>
    <n v="0.37458379578246392"/>
  </r>
  <r>
    <s v="ORD-00676"/>
    <x v="102"/>
    <x v="2"/>
    <s v="Delhi"/>
    <x v="0"/>
    <x v="0"/>
    <s v="Amit Sharma"/>
    <s v="Consumer"/>
    <n v="4"/>
    <n v="865"/>
    <n v="657.4"/>
    <n v="0.1"/>
    <n v="3114"/>
    <n v="2629.6"/>
    <n v="484.40000000000009"/>
    <n v="0.15555555555555559"/>
  </r>
  <r>
    <s v="ORD-00677"/>
    <x v="102"/>
    <x v="2"/>
    <s v="Uttar Pradesh"/>
    <x v="1"/>
    <x v="7"/>
    <s v="Neha Verma"/>
    <s v="Consumer"/>
    <n v="4"/>
    <n v="2176"/>
    <n v="1162.17"/>
    <n v="0"/>
    <n v="8704"/>
    <n v="4648.68"/>
    <n v="4055.3199999999997"/>
    <n v="0.4659145220588235"/>
  </r>
  <r>
    <s v="ORD-00678"/>
    <x v="102"/>
    <x v="1"/>
    <s v="Odisha"/>
    <x v="0"/>
    <x v="9"/>
    <s v="Subhro Das"/>
    <s v="Consumer"/>
    <n v="3"/>
    <n v="466"/>
    <n v="377.17"/>
    <n v="0.05"/>
    <n v="1328.1"/>
    <n v="1131.51"/>
    <n v="196.58999999999992"/>
    <n v="0.14802349220691208"/>
  </r>
  <r>
    <s v="ORD-00679"/>
    <x v="102"/>
    <x v="3"/>
    <s v="Karnataka"/>
    <x v="2"/>
    <x v="11"/>
    <s v="Divya Nair"/>
    <s v="Corporate"/>
    <n v="5"/>
    <n v="1796"/>
    <n v="1316.83"/>
    <n v="0.15"/>
    <n v="7633"/>
    <n v="6584.15"/>
    <n v="1048.8500000000004"/>
    <n v="0.13740993056465353"/>
  </r>
  <r>
    <s v="ORD-00680"/>
    <x v="102"/>
    <x v="0"/>
    <s v="Maharashtra"/>
    <x v="1"/>
    <x v="8"/>
    <s v="Sneha Kulkarni"/>
    <s v="Corporate"/>
    <n v="2"/>
    <n v="1495"/>
    <n v="784.99"/>
    <n v="0"/>
    <n v="2990"/>
    <n v="1569.98"/>
    <n v="1420.02"/>
    <n v="0.47492307692307689"/>
  </r>
  <r>
    <s v="ORD-00681"/>
    <x v="102"/>
    <x v="0"/>
    <s v="Goa"/>
    <x v="2"/>
    <x v="4"/>
    <s v="Rohan Patel"/>
    <s v="Corporate"/>
    <n v="3"/>
    <n v="3337"/>
    <n v="2542.91"/>
    <n v="0.15"/>
    <n v="8509.35"/>
    <n v="7628.73"/>
    <n v="880.6200000000008"/>
    <n v="0.10348851557404511"/>
  </r>
  <r>
    <s v="ORD-00682"/>
    <x v="102"/>
    <x v="0"/>
    <s v="Gujarat"/>
    <x v="0"/>
    <x v="9"/>
    <s v="Sneha Kulkarni"/>
    <s v="Small Business"/>
    <n v="7"/>
    <n v="440"/>
    <n v="368.96"/>
    <n v="0"/>
    <n v="3080"/>
    <n v="2582.7199999999998"/>
    <n v="497.2800000000002"/>
    <n v="0.16145454545454552"/>
  </r>
  <r>
    <s v="ORD-00683"/>
    <x v="102"/>
    <x v="2"/>
    <s v="Uttar Pradesh"/>
    <x v="2"/>
    <x v="11"/>
    <s v="Amit Sharma"/>
    <s v="Corporate"/>
    <n v="5"/>
    <n v="1773"/>
    <n v="1360.84"/>
    <n v="0"/>
    <n v="8865"/>
    <n v="6804.2"/>
    <n v="2060.8000000000002"/>
    <n v="0.23246474901297237"/>
  </r>
  <r>
    <s v="ORD-00684"/>
    <x v="102"/>
    <x v="0"/>
    <s v="Gujarat"/>
    <x v="2"/>
    <x v="2"/>
    <s v="Sneha Kulkarni"/>
    <s v="Consumer"/>
    <n v="6"/>
    <n v="1185"/>
    <n v="886.07"/>
    <n v="0.15"/>
    <n v="6043.5"/>
    <n v="5316.42"/>
    <n v="727.07999999999993"/>
    <n v="0.12030776867709107"/>
  </r>
  <r>
    <s v="ORD-00685"/>
    <x v="102"/>
    <x v="1"/>
    <s v="Odisha"/>
    <x v="1"/>
    <x v="7"/>
    <s v="Subhro Das"/>
    <s v="Consumer"/>
    <n v="2"/>
    <n v="2105"/>
    <n v="973.27"/>
    <n v="0.15"/>
    <n v="3578.5"/>
    <n v="1946.54"/>
    <n v="1631.96"/>
    <n v="0.45604582925806902"/>
  </r>
  <r>
    <s v="ORD-00686"/>
    <x v="103"/>
    <x v="0"/>
    <s v="Gujarat"/>
    <x v="0"/>
    <x v="9"/>
    <s v="Rohan Patel"/>
    <s v="Consumer"/>
    <n v="7"/>
    <n v="442"/>
    <n v="344.11"/>
    <n v="0.15"/>
    <n v="2629.9"/>
    <n v="2408.77"/>
    <n v="221.13000000000011"/>
    <n v="8.4083044982699001E-2"/>
  </r>
  <r>
    <s v="ORD-00687"/>
    <x v="103"/>
    <x v="0"/>
    <s v="Maharashtra"/>
    <x v="0"/>
    <x v="5"/>
    <s v="Sneha Kulkarni"/>
    <s v="Corporate"/>
    <n v="1"/>
    <n v="758"/>
    <n v="583.02"/>
    <n v="0.15"/>
    <n v="644.29999999999995"/>
    <n v="583.02"/>
    <n v="61.279999999999973"/>
    <n v="9.5110973149154079E-2"/>
  </r>
  <r>
    <s v="ORD-00688"/>
    <x v="103"/>
    <x v="3"/>
    <s v="Tamil Nadu"/>
    <x v="3"/>
    <x v="12"/>
    <s v="Karthik Rao"/>
    <s v="Corporate"/>
    <n v="8"/>
    <n v="11853"/>
    <n v="7812.43"/>
    <n v="0.1"/>
    <n v="85341.6"/>
    <n v="62499.44"/>
    <n v="22842.160000000003"/>
    <n v="0.26765563336051823"/>
  </r>
  <r>
    <s v="ORD-00689"/>
    <x v="103"/>
    <x v="0"/>
    <s v="Gujarat"/>
    <x v="0"/>
    <x v="0"/>
    <s v="Rohan Patel"/>
    <s v="Small Business"/>
    <n v="1"/>
    <n v="873"/>
    <n v="674.8"/>
    <n v="0.1"/>
    <n v="785.7"/>
    <n v="674.8"/>
    <n v="110.90000000000009"/>
    <n v="0.14114802087310688"/>
  </r>
  <r>
    <s v="ORD-00690"/>
    <x v="103"/>
    <x v="2"/>
    <s v="Delhi"/>
    <x v="2"/>
    <x v="11"/>
    <s v="Neha Verma"/>
    <s v="Consumer"/>
    <n v="8"/>
    <n v="1871"/>
    <n v="1382.23"/>
    <n v="0.05"/>
    <n v="14219.599999999999"/>
    <n v="11057.84"/>
    <n v="3161.7599999999984"/>
    <n v="0.22235224619539218"/>
  </r>
  <r>
    <s v="ORD-00691"/>
    <x v="103"/>
    <x v="3"/>
    <s v="Tamil Nadu"/>
    <x v="0"/>
    <x v="9"/>
    <s v="Karthik Rao"/>
    <s v="Corporate"/>
    <n v="7"/>
    <n v="450"/>
    <n v="354.83"/>
    <n v="0.1"/>
    <n v="2835"/>
    <n v="2483.81"/>
    <n v="351.19000000000005"/>
    <n v="0.12387654320987657"/>
  </r>
  <r>
    <s v="ORD-00692"/>
    <x v="103"/>
    <x v="0"/>
    <s v="Maharashtra"/>
    <x v="0"/>
    <x v="5"/>
    <s v="Sneha Kulkarni"/>
    <s v="Consumer"/>
    <n v="1"/>
    <n v="722"/>
    <n v="578.6"/>
    <n v="0"/>
    <n v="722"/>
    <n v="578.6"/>
    <n v="143.39999999999998"/>
    <n v="0.19861495844875343"/>
  </r>
  <r>
    <s v="ORD-00693"/>
    <x v="103"/>
    <x v="1"/>
    <s v="Bihar"/>
    <x v="2"/>
    <x v="4"/>
    <s v="Subhro Das"/>
    <s v="Consumer"/>
    <n v="5"/>
    <n v="3648"/>
    <n v="2663.44"/>
    <n v="0.15"/>
    <n v="15504"/>
    <n v="13317.2"/>
    <n v="2186.7999999999993"/>
    <n v="0.14104747162022699"/>
  </r>
  <r>
    <s v="ORD-00694"/>
    <x v="103"/>
    <x v="2"/>
    <s v="Haryana"/>
    <x v="1"/>
    <x v="1"/>
    <s v="Neha Verma"/>
    <s v="Small Business"/>
    <n v="1"/>
    <n v="621"/>
    <n v="331.95"/>
    <n v="0.1"/>
    <n v="558.9"/>
    <n v="331.95"/>
    <n v="226.95"/>
    <n v="0.40606548577563067"/>
  </r>
  <r>
    <s v="ORD-00695"/>
    <x v="104"/>
    <x v="2"/>
    <s v="Haryana"/>
    <x v="1"/>
    <x v="15"/>
    <s v="Amit Sharma"/>
    <s v="Corporate"/>
    <n v="1"/>
    <n v="2843"/>
    <n v="1315.12"/>
    <n v="0.05"/>
    <n v="2700.85"/>
    <n v="1315.12"/>
    <n v="1385.73"/>
    <n v="0.51307181072625285"/>
  </r>
  <r>
    <s v="ORD-00696"/>
    <x v="104"/>
    <x v="3"/>
    <s v="Tamil Nadu"/>
    <x v="2"/>
    <x v="4"/>
    <s v="Divya Nair"/>
    <s v="Consumer"/>
    <n v="1"/>
    <n v="3648"/>
    <n v="2783.67"/>
    <n v="0"/>
    <n v="3648"/>
    <n v="2783.67"/>
    <n v="864.32999999999993"/>
    <n v="0.23693256578947366"/>
  </r>
  <r>
    <s v="ORD-00697"/>
    <x v="104"/>
    <x v="1"/>
    <s v="Assam"/>
    <x v="0"/>
    <x v="9"/>
    <s v="Subhro Das"/>
    <s v="Corporate"/>
    <n v="1"/>
    <n v="454"/>
    <n v="367.28"/>
    <n v="0"/>
    <n v="454"/>
    <n v="367.28"/>
    <n v="86.720000000000027"/>
    <n v="0.19101321585903089"/>
  </r>
  <r>
    <s v="ORD-00698"/>
    <x v="104"/>
    <x v="2"/>
    <s v="Punjab"/>
    <x v="2"/>
    <x v="11"/>
    <s v="Amit Sharma"/>
    <s v="Consumer"/>
    <n v="1"/>
    <n v="1827"/>
    <n v="1360.24"/>
    <n v="0"/>
    <n v="1827"/>
    <n v="1360.24"/>
    <n v="466.76"/>
    <n v="0.25547892720306514"/>
  </r>
  <r>
    <s v="ORD-00699"/>
    <x v="104"/>
    <x v="3"/>
    <s v="Telangana"/>
    <x v="1"/>
    <x v="7"/>
    <s v="Karthik Rao"/>
    <s v="Corporate"/>
    <n v="7"/>
    <n v="2240"/>
    <n v="1162.6400000000001"/>
    <n v="0.1"/>
    <n v="14112"/>
    <n v="8138.4800000000005"/>
    <n v="5973.5199999999995"/>
    <n v="0.42329365079365078"/>
  </r>
  <r>
    <s v="ORD-00700"/>
    <x v="104"/>
    <x v="3"/>
    <s v="Kerala"/>
    <x v="1"/>
    <x v="7"/>
    <s v="Divya Nair"/>
    <s v="Consumer"/>
    <n v="6"/>
    <n v="2211"/>
    <n v="1037.5"/>
    <n v="0"/>
    <n v="13266"/>
    <n v="6225"/>
    <n v="7041"/>
    <n v="0.53075531433740386"/>
  </r>
  <r>
    <s v="ORD-00701"/>
    <x v="104"/>
    <x v="0"/>
    <s v="Goa"/>
    <x v="0"/>
    <x v="0"/>
    <s v="Rohan Patel"/>
    <s v="Consumer"/>
    <n v="4"/>
    <n v="876"/>
    <n v="707.01"/>
    <n v="0"/>
    <n v="3504"/>
    <n v="2828.04"/>
    <n v="675.96"/>
    <n v="0.19291095890410959"/>
  </r>
  <r>
    <s v="ORD-00702"/>
    <x v="104"/>
    <x v="2"/>
    <s v="Haryana"/>
    <x v="2"/>
    <x v="11"/>
    <s v="Amit Sharma"/>
    <s v="Corporate"/>
    <n v="3"/>
    <n v="1789"/>
    <n v="1310.6400000000001"/>
    <n v="0"/>
    <n v="5367"/>
    <n v="3931.92"/>
    <n v="1435.08"/>
    <n v="0.26738960313024035"/>
  </r>
  <r>
    <s v="ORD-00703"/>
    <x v="104"/>
    <x v="0"/>
    <s v="Gujarat"/>
    <x v="1"/>
    <x v="8"/>
    <s v="Sneha Kulkarni"/>
    <s v="Small Business"/>
    <n v="6"/>
    <n v="1523"/>
    <n v="709.89"/>
    <n v="0.1"/>
    <n v="8224.2000000000007"/>
    <n v="4259.34"/>
    <n v="3964.8600000000006"/>
    <n v="0.48209673889253668"/>
  </r>
  <r>
    <s v="ORD-00704"/>
    <x v="105"/>
    <x v="3"/>
    <s v="Tamil Nadu"/>
    <x v="1"/>
    <x v="15"/>
    <s v="Divya Nair"/>
    <s v="Corporate"/>
    <n v="2"/>
    <n v="2924"/>
    <n v="1527.55"/>
    <n v="0"/>
    <n v="5848"/>
    <n v="3055.1"/>
    <n v="2792.9"/>
    <n v="0.47758207934336527"/>
  </r>
  <r>
    <s v="ORD-00705"/>
    <x v="105"/>
    <x v="2"/>
    <s v="Delhi"/>
    <x v="3"/>
    <x v="12"/>
    <s v="Amit Sharma"/>
    <s v="Consumer"/>
    <n v="4"/>
    <n v="12247"/>
    <n v="7712.55"/>
    <n v="0"/>
    <n v="48988"/>
    <n v="30850.2"/>
    <n v="18137.8"/>
    <n v="0.37024985710786312"/>
  </r>
  <r>
    <s v="ORD-00706"/>
    <x v="105"/>
    <x v="1"/>
    <s v="West Bengal"/>
    <x v="0"/>
    <x v="0"/>
    <s v="Subhro Das"/>
    <s v="Small Business"/>
    <n v="8"/>
    <n v="866"/>
    <n v="708.38"/>
    <n v="0"/>
    <n v="6928"/>
    <n v="5667.04"/>
    <n v="1260.96"/>
    <n v="0.18200923787528869"/>
  </r>
  <r>
    <s v="ORD-00707"/>
    <x v="105"/>
    <x v="0"/>
    <s v="Goa"/>
    <x v="0"/>
    <x v="5"/>
    <s v="Sneha Kulkarni"/>
    <s v="Consumer"/>
    <n v="1"/>
    <n v="750"/>
    <n v="572.03"/>
    <n v="0"/>
    <n v="750"/>
    <n v="572.03"/>
    <n v="177.97000000000003"/>
    <n v="0.23729333333333336"/>
  </r>
  <r>
    <s v="ORD-00708"/>
    <x v="105"/>
    <x v="1"/>
    <s v="Assam"/>
    <x v="0"/>
    <x v="9"/>
    <s v="Subhro Das"/>
    <s v="Consumer"/>
    <n v="4"/>
    <n v="450"/>
    <n v="373.06"/>
    <n v="0.05"/>
    <n v="1710"/>
    <n v="1492.24"/>
    <n v="217.76"/>
    <n v="0.12734502923976607"/>
  </r>
  <r>
    <s v="ORD-00709"/>
    <x v="105"/>
    <x v="0"/>
    <s v="Rajasthan"/>
    <x v="2"/>
    <x v="2"/>
    <s v="Rohan Patel"/>
    <s v="Small Business"/>
    <n v="6"/>
    <n v="1204"/>
    <n v="918.45"/>
    <n v="0"/>
    <n v="7224"/>
    <n v="5510.7000000000007"/>
    <n v="1713.2999999999993"/>
    <n v="0.23716777408637862"/>
  </r>
  <r>
    <s v="ORD-00710"/>
    <x v="105"/>
    <x v="1"/>
    <s v="Assam"/>
    <x v="0"/>
    <x v="0"/>
    <s v="Priya Sen"/>
    <s v="Small Business"/>
    <n v="1"/>
    <n v="923"/>
    <n v="726.66"/>
    <n v="0.1"/>
    <n v="830.7"/>
    <n v="726.66"/>
    <n v="104.04000000000008"/>
    <n v="0.12524377031419293"/>
  </r>
  <r>
    <s v="ORD-00711"/>
    <x v="105"/>
    <x v="2"/>
    <s v="Uttar Pradesh"/>
    <x v="1"/>
    <x v="15"/>
    <s v="Neha Verma"/>
    <s v="Consumer"/>
    <n v="7"/>
    <n v="2900"/>
    <n v="1551.61"/>
    <n v="0.05"/>
    <n v="19285"/>
    <n v="10861.269999999999"/>
    <n v="8423.7300000000014"/>
    <n v="0.43680217785843928"/>
  </r>
  <r>
    <s v="ORD-00712"/>
    <x v="105"/>
    <x v="0"/>
    <s v="Rajasthan"/>
    <x v="0"/>
    <x v="0"/>
    <s v="Rohan Patel"/>
    <s v="Consumer"/>
    <n v="5"/>
    <n v="867"/>
    <n v="659.97"/>
    <n v="0.15"/>
    <n v="3684.75"/>
    <n v="3299.8500000000004"/>
    <n v="384.89999999999964"/>
    <n v="0.10445756157134124"/>
  </r>
  <r>
    <s v="ORD-00713"/>
    <x v="105"/>
    <x v="1"/>
    <s v="Bihar"/>
    <x v="1"/>
    <x v="8"/>
    <s v="Subhro Das"/>
    <s v="Consumer"/>
    <n v="5"/>
    <n v="1517"/>
    <n v="741.72"/>
    <n v="0.15"/>
    <n v="6447.25"/>
    <n v="3708.6000000000004"/>
    <n v="2738.6499999999996"/>
    <n v="0.42477800612664307"/>
  </r>
  <r>
    <s v="ORD-00714"/>
    <x v="106"/>
    <x v="1"/>
    <s v="Assam"/>
    <x v="0"/>
    <x v="0"/>
    <s v="Subhro Das"/>
    <s v="Corporate"/>
    <n v="8"/>
    <n v="895"/>
    <n v="681.44"/>
    <n v="0"/>
    <n v="7160"/>
    <n v="5451.52"/>
    <n v="1708.4799999999996"/>
    <n v="0.23861452513966475"/>
  </r>
  <r>
    <s v="ORD-00715"/>
    <x v="106"/>
    <x v="3"/>
    <s v="Karnataka"/>
    <x v="1"/>
    <x v="8"/>
    <s v="Divya Nair"/>
    <s v="Consumer"/>
    <n v="5"/>
    <n v="1466"/>
    <n v="745.94"/>
    <n v="0"/>
    <n v="7330"/>
    <n v="3729.7000000000003"/>
    <n v="3600.2999999999997"/>
    <n v="0.49117326057298766"/>
  </r>
  <r>
    <s v="ORD-00716"/>
    <x v="106"/>
    <x v="1"/>
    <s v="West Bengal"/>
    <x v="3"/>
    <x v="12"/>
    <s v="Subhro Das"/>
    <s v="Consumer"/>
    <n v="1"/>
    <n v="11553"/>
    <n v="7283.32"/>
    <n v="0"/>
    <n v="11553"/>
    <n v="7283.32"/>
    <n v="4269.68"/>
    <n v="0.36957327101185844"/>
  </r>
  <r>
    <s v="ORD-00717"/>
    <x v="106"/>
    <x v="3"/>
    <s v="Tamil Nadu"/>
    <x v="0"/>
    <x v="9"/>
    <s v="Karthik Rao"/>
    <s v="Small Business"/>
    <n v="5"/>
    <n v="454"/>
    <n v="346.56"/>
    <n v="0.15"/>
    <n v="1929.5"/>
    <n v="1732.8"/>
    <n v="196.70000000000005"/>
    <n v="0.10194350868100546"/>
  </r>
  <r>
    <s v="ORD-00718"/>
    <x v="106"/>
    <x v="1"/>
    <s v="Bihar"/>
    <x v="2"/>
    <x v="4"/>
    <s v="Subhro Das"/>
    <s v="Consumer"/>
    <n v="8"/>
    <n v="3514"/>
    <n v="2507.52"/>
    <n v="0"/>
    <n v="28112"/>
    <n v="20060.16"/>
    <n v="8051.84"/>
    <n v="0.28642003414911782"/>
  </r>
  <r>
    <s v="ORD-00719"/>
    <x v="106"/>
    <x v="2"/>
    <s v="Uttar Pradesh"/>
    <x v="1"/>
    <x v="1"/>
    <s v="Amit Sharma"/>
    <s v="Small Business"/>
    <n v="7"/>
    <n v="582"/>
    <n v="294.27999999999997"/>
    <n v="0.15"/>
    <n v="3462.9"/>
    <n v="2059.96"/>
    <n v="1402.94"/>
    <n v="0.40513442490398222"/>
  </r>
  <r>
    <s v="ORD-00720"/>
    <x v="107"/>
    <x v="1"/>
    <s v="Bihar"/>
    <x v="2"/>
    <x v="4"/>
    <s v="Priya Sen"/>
    <s v="Corporate"/>
    <n v="1"/>
    <n v="3537"/>
    <n v="2613.2199999999998"/>
    <n v="0.05"/>
    <n v="3360.1499999999996"/>
    <n v="2613.2199999999998"/>
    <n v="746.92999999999984"/>
    <n v="0.22229067154740112"/>
  </r>
  <r>
    <s v="ORD-00721"/>
    <x v="107"/>
    <x v="3"/>
    <s v="Karnataka"/>
    <x v="1"/>
    <x v="15"/>
    <s v="Karthik Rao"/>
    <s v="Corporate"/>
    <n v="6"/>
    <n v="2920"/>
    <n v="1556.21"/>
    <n v="0"/>
    <n v="17520"/>
    <n v="9337.26"/>
    <n v="8182.74"/>
    <n v="0.46705136986301371"/>
  </r>
  <r>
    <s v="ORD-00722"/>
    <x v="107"/>
    <x v="3"/>
    <s v="Karnataka"/>
    <x v="1"/>
    <x v="8"/>
    <s v="Karthik Rao"/>
    <s v="Consumer"/>
    <n v="7"/>
    <n v="1524"/>
    <n v="719.34"/>
    <n v="0.15"/>
    <n v="9067.7999999999993"/>
    <n v="5035.38"/>
    <n v="4032.4199999999992"/>
    <n v="0.44469661880500228"/>
  </r>
  <r>
    <s v="ORD-00723"/>
    <x v="107"/>
    <x v="2"/>
    <s v="Uttar Pradesh"/>
    <x v="0"/>
    <x v="5"/>
    <s v="Neha Verma"/>
    <s v="Corporate"/>
    <n v="4"/>
    <n v="758"/>
    <n v="616.04999999999995"/>
    <n v="0.1"/>
    <n v="2728.8"/>
    <n v="2464.1999999999998"/>
    <n v="264.60000000000036"/>
    <n v="9.6965699208443404E-2"/>
  </r>
  <r>
    <s v="ORD-00724"/>
    <x v="108"/>
    <x v="1"/>
    <s v="Odisha"/>
    <x v="0"/>
    <x v="3"/>
    <s v="Priya Sen"/>
    <s v="Corporate"/>
    <n v="2"/>
    <n v="341"/>
    <n v="280.10000000000002"/>
    <n v="0"/>
    <n v="682"/>
    <n v="560.20000000000005"/>
    <n v="121.79999999999995"/>
    <n v="0.17859237536656886"/>
  </r>
  <r>
    <s v="ORD-00725"/>
    <x v="108"/>
    <x v="3"/>
    <s v="Karnataka"/>
    <x v="1"/>
    <x v="7"/>
    <s v="Divya Nair"/>
    <s v="Small Business"/>
    <n v="8"/>
    <n v="2170"/>
    <n v="1059.3"/>
    <n v="0.1"/>
    <n v="15624"/>
    <n v="8474.4"/>
    <n v="7149.6"/>
    <n v="0.45760368663594475"/>
  </r>
  <r>
    <s v="ORD-00726"/>
    <x v="108"/>
    <x v="3"/>
    <s v="Tamil Nadu"/>
    <x v="1"/>
    <x v="7"/>
    <s v="Divya Nair"/>
    <s v="Small Business"/>
    <n v="3"/>
    <n v="2141"/>
    <n v="1126.6500000000001"/>
    <n v="0"/>
    <n v="6423"/>
    <n v="3379.9500000000003"/>
    <n v="3043.0499999999997"/>
    <n v="0.47377393741242407"/>
  </r>
  <r>
    <s v="ORD-00727"/>
    <x v="108"/>
    <x v="1"/>
    <s v="Odisha"/>
    <x v="0"/>
    <x v="3"/>
    <s v="Priya Sen"/>
    <s v="Small Business"/>
    <n v="4"/>
    <n v="343"/>
    <n v="262.92"/>
    <n v="0.05"/>
    <n v="1303.3999999999999"/>
    <n v="1051.68"/>
    <n v="251.7199999999998"/>
    <n v="0.1931256713211599"/>
  </r>
  <r>
    <s v="ORD-00728"/>
    <x v="108"/>
    <x v="3"/>
    <s v="Telangana"/>
    <x v="0"/>
    <x v="5"/>
    <s v="Karthik Rao"/>
    <s v="Consumer"/>
    <n v="1"/>
    <n v="725"/>
    <n v="575.28"/>
    <n v="0.1"/>
    <n v="652.5"/>
    <n v="575.28"/>
    <n v="77.220000000000027"/>
    <n v="0.11834482758620694"/>
  </r>
  <r>
    <s v="ORD-00729"/>
    <x v="108"/>
    <x v="0"/>
    <s v="Goa"/>
    <x v="2"/>
    <x v="11"/>
    <s v="Sneha Kulkarni"/>
    <s v="Corporate"/>
    <n v="3"/>
    <n v="1888"/>
    <n v="1360.47"/>
    <n v="0.1"/>
    <n v="5097.6000000000004"/>
    <n v="4081.41"/>
    <n v="1016.1900000000005"/>
    <n v="0.19934675141242947"/>
  </r>
  <r>
    <s v="ORD-00730"/>
    <x v="108"/>
    <x v="0"/>
    <s v="Maharashtra"/>
    <x v="0"/>
    <x v="0"/>
    <s v="Rohan Patel"/>
    <s v="Consumer"/>
    <n v="6"/>
    <n v="919"/>
    <n v="707.19"/>
    <n v="0"/>
    <n v="5514"/>
    <n v="4243.1400000000003"/>
    <n v="1270.8599999999997"/>
    <n v="0.23047878128400429"/>
  </r>
  <r>
    <s v="ORD-00731"/>
    <x v="108"/>
    <x v="0"/>
    <s v="Gujarat"/>
    <x v="0"/>
    <x v="9"/>
    <s v="Rohan Patel"/>
    <s v="Small Business"/>
    <n v="2"/>
    <n v="461"/>
    <n v="366.43"/>
    <n v="0.05"/>
    <n v="875.9"/>
    <n v="732.86"/>
    <n v="143.03999999999996"/>
    <n v="0.16330631350610797"/>
  </r>
  <r>
    <s v="ORD-00732"/>
    <x v="109"/>
    <x v="3"/>
    <s v="Telangana"/>
    <x v="0"/>
    <x v="3"/>
    <s v="Karthik Rao"/>
    <s v="Small Business"/>
    <n v="5"/>
    <n v="356"/>
    <n v="283.48"/>
    <n v="0"/>
    <n v="1780"/>
    <n v="1417.4"/>
    <n v="362.59999999999991"/>
    <n v="0.20370786516853928"/>
  </r>
  <r>
    <s v="ORD-00733"/>
    <x v="109"/>
    <x v="2"/>
    <s v="Uttar Pradesh"/>
    <x v="3"/>
    <x v="12"/>
    <s v="Neha Verma"/>
    <s v="Corporate"/>
    <n v="7"/>
    <n v="11809"/>
    <n v="7382.17"/>
    <n v="0.1"/>
    <n v="74396.7"/>
    <n v="51675.19"/>
    <n v="22721.509999999995"/>
    <n v="0.30541018620449556"/>
  </r>
  <r>
    <s v="ORD-00734"/>
    <x v="109"/>
    <x v="1"/>
    <s v="Odisha"/>
    <x v="0"/>
    <x v="0"/>
    <s v="Priya Sen"/>
    <s v="Small Business"/>
    <n v="5"/>
    <n v="859"/>
    <n v="717.78"/>
    <n v="0.15"/>
    <n v="3650.75"/>
    <n v="3588.8999999999996"/>
    <n v="61.850000000000364"/>
    <n v="1.6941724303225464E-2"/>
  </r>
  <r>
    <s v="ORD-00735"/>
    <x v="109"/>
    <x v="1"/>
    <s v="Assam"/>
    <x v="2"/>
    <x v="4"/>
    <s v="Subhro Das"/>
    <s v="Consumer"/>
    <n v="5"/>
    <n v="3383"/>
    <n v="2479.83"/>
    <n v="0.05"/>
    <n v="16069.25"/>
    <n v="12399.15"/>
    <n v="3670.1000000000004"/>
    <n v="0.22839273768221915"/>
  </r>
  <r>
    <s v="ORD-00736"/>
    <x v="109"/>
    <x v="1"/>
    <s v="West Bengal"/>
    <x v="0"/>
    <x v="5"/>
    <s v="Subhro Das"/>
    <s v="Small Business"/>
    <n v="3"/>
    <n v="782"/>
    <n v="636.01"/>
    <n v="0"/>
    <n v="2346"/>
    <n v="1908.03"/>
    <n v="437.97"/>
    <n v="0.18668797953964195"/>
  </r>
  <r>
    <s v="ORD-00737"/>
    <x v="109"/>
    <x v="2"/>
    <s v="Delhi"/>
    <x v="1"/>
    <x v="8"/>
    <s v="Neha Verma"/>
    <s v="Consumer"/>
    <n v="6"/>
    <n v="1569"/>
    <n v="789.5"/>
    <n v="0"/>
    <n v="9414"/>
    <n v="4737"/>
    <n v="4677"/>
    <n v="0.49681325685149774"/>
  </r>
  <r>
    <s v="ORD-00738"/>
    <x v="109"/>
    <x v="3"/>
    <s v="Kerala"/>
    <x v="3"/>
    <x v="12"/>
    <s v="Karthik Rao"/>
    <s v="Small Business"/>
    <n v="2"/>
    <n v="12279"/>
    <n v="7633.5"/>
    <n v="0.05"/>
    <n v="23330.1"/>
    <n v="15267"/>
    <n v="8063.0999999999985"/>
    <n v="0.34560932014864915"/>
  </r>
  <r>
    <s v="ORD-00739"/>
    <x v="110"/>
    <x v="0"/>
    <s v="Maharashtra"/>
    <x v="0"/>
    <x v="9"/>
    <s v="Sneha Kulkarni"/>
    <s v="Consumer"/>
    <n v="4"/>
    <n v="439"/>
    <n v="364"/>
    <n v="0"/>
    <n v="1756"/>
    <n v="1456"/>
    <n v="300"/>
    <n v="0.17084282460136674"/>
  </r>
  <r>
    <s v="ORD-00740"/>
    <x v="110"/>
    <x v="2"/>
    <s v="Delhi"/>
    <x v="3"/>
    <x v="14"/>
    <s v="Neha Verma"/>
    <s v="Consumer"/>
    <n v="7"/>
    <n v="4399"/>
    <n v="2773.35"/>
    <n v="0.1"/>
    <n v="27713.7"/>
    <n v="19413.45"/>
    <n v="8300.25"/>
    <n v="0.29949988633780406"/>
  </r>
  <r>
    <s v="ORD-00741"/>
    <x v="110"/>
    <x v="2"/>
    <s v="Delhi"/>
    <x v="0"/>
    <x v="3"/>
    <s v="Amit Sharma"/>
    <s v="Consumer"/>
    <n v="3"/>
    <n v="339"/>
    <n v="272.77999999999997"/>
    <n v="0.15"/>
    <n v="864.44999999999993"/>
    <n v="818.33999999999992"/>
    <n v="46.110000000000014"/>
    <n v="5.334027416276247E-2"/>
  </r>
  <r>
    <s v="ORD-00742"/>
    <x v="110"/>
    <x v="0"/>
    <s v="Goa"/>
    <x v="0"/>
    <x v="0"/>
    <s v="Rohan Patel"/>
    <s v="Small Business"/>
    <n v="8"/>
    <n v="916"/>
    <n v="715.6"/>
    <n v="0"/>
    <n v="7328"/>
    <n v="5724.8"/>
    <n v="1603.1999999999998"/>
    <n v="0.2187772925764192"/>
  </r>
  <r>
    <s v="ORD-00743"/>
    <x v="110"/>
    <x v="1"/>
    <s v="Odisha"/>
    <x v="2"/>
    <x v="6"/>
    <s v="Subhro Das"/>
    <s v="Corporate"/>
    <n v="2"/>
    <n v="15676"/>
    <n v="12204.9"/>
    <n v="0.15"/>
    <n v="26649.200000000001"/>
    <n v="24409.8"/>
    <n v="2239.4000000000015"/>
    <n v="8.4032541314561088E-2"/>
  </r>
  <r>
    <s v="ORD-00744"/>
    <x v="110"/>
    <x v="0"/>
    <s v="Rajasthan"/>
    <x v="1"/>
    <x v="1"/>
    <s v="Sneha Kulkarni"/>
    <s v="Small Business"/>
    <n v="4"/>
    <n v="613"/>
    <n v="283.88"/>
    <n v="0.15"/>
    <n v="2084.1999999999998"/>
    <n v="1135.52"/>
    <n v="948.67999999999984"/>
    <n v="0.45517704634871892"/>
  </r>
  <r>
    <s v="ORD-00745"/>
    <x v="110"/>
    <x v="1"/>
    <s v="Assam"/>
    <x v="1"/>
    <x v="1"/>
    <s v="Priya Sen"/>
    <s v="Small Business"/>
    <n v="7"/>
    <n v="623"/>
    <n v="328.48"/>
    <n v="0"/>
    <n v="4361"/>
    <n v="2299.36"/>
    <n v="2061.64"/>
    <n v="0.47274478330658104"/>
  </r>
  <r>
    <s v="ORD-00746"/>
    <x v="110"/>
    <x v="1"/>
    <s v="Assam"/>
    <x v="1"/>
    <x v="15"/>
    <s v="Priya Sen"/>
    <s v="Corporate"/>
    <n v="4"/>
    <n v="2687"/>
    <n v="1260.17"/>
    <n v="0"/>
    <n v="10748"/>
    <n v="5040.68"/>
    <n v="5707.32"/>
    <n v="0.5310122813546706"/>
  </r>
  <r>
    <s v="ORD-00747"/>
    <x v="110"/>
    <x v="0"/>
    <s v="Goa"/>
    <x v="2"/>
    <x v="2"/>
    <s v="Rohan Patel"/>
    <s v="Corporate"/>
    <n v="8"/>
    <n v="1255"/>
    <n v="957.38"/>
    <n v="0"/>
    <n v="10040"/>
    <n v="7659.04"/>
    <n v="2380.96"/>
    <n v="0.23714741035856574"/>
  </r>
  <r>
    <s v="ORD-00748"/>
    <x v="111"/>
    <x v="0"/>
    <s v="Maharashtra"/>
    <x v="0"/>
    <x v="5"/>
    <s v="Sneha Kulkarni"/>
    <s v="Corporate"/>
    <n v="6"/>
    <n v="734"/>
    <n v="587.64"/>
    <n v="0.05"/>
    <n v="4183.8"/>
    <n v="3525.84"/>
    <n v="657.96"/>
    <n v="0.15726373153592429"/>
  </r>
  <r>
    <s v="ORD-00749"/>
    <x v="111"/>
    <x v="0"/>
    <s v="Rajasthan"/>
    <x v="1"/>
    <x v="7"/>
    <s v="Sneha Kulkarni"/>
    <s v="Small Business"/>
    <n v="4"/>
    <n v="2184"/>
    <n v="1050.19"/>
    <n v="0"/>
    <n v="8736"/>
    <n v="4200.76"/>
    <n v="4535.24"/>
    <n v="0.51914377289377289"/>
  </r>
  <r>
    <s v="ORD-00750"/>
    <x v="111"/>
    <x v="1"/>
    <s v="Odisha"/>
    <x v="1"/>
    <x v="8"/>
    <s v="Subhro Das"/>
    <s v="Small Business"/>
    <n v="2"/>
    <n v="1471"/>
    <n v="724.89"/>
    <n v="0.1"/>
    <n v="2647.8"/>
    <n v="1449.78"/>
    <n v="1198.0200000000002"/>
    <n v="0.45245864491275783"/>
  </r>
  <r>
    <s v="ORD-00751"/>
    <x v="111"/>
    <x v="1"/>
    <s v="West Bengal"/>
    <x v="2"/>
    <x v="6"/>
    <s v="Priya Sen"/>
    <s v="Corporate"/>
    <n v="2"/>
    <n v="15675"/>
    <n v="11155.73"/>
    <n v="0.05"/>
    <n v="29782.5"/>
    <n v="22311.46"/>
    <n v="7471.0400000000009"/>
    <n v="0.2508533534793923"/>
  </r>
  <r>
    <s v="ORD-00752"/>
    <x v="111"/>
    <x v="2"/>
    <s v="Uttar Pradesh"/>
    <x v="1"/>
    <x v="15"/>
    <s v="Amit Sharma"/>
    <s v="Corporate"/>
    <n v="3"/>
    <n v="2810"/>
    <n v="1514.08"/>
    <n v="0.1"/>
    <n v="7587"/>
    <n v="4542.24"/>
    <n v="3044.76"/>
    <n v="0.40131277184657971"/>
  </r>
  <r>
    <s v="ORD-00753"/>
    <x v="111"/>
    <x v="1"/>
    <s v="West Bengal"/>
    <x v="3"/>
    <x v="10"/>
    <s v="Subhro Das"/>
    <s v="Small Business"/>
    <n v="2"/>
    <n v="8042"/>
    <n v="4824.37"/>
    <n v="0"/>
    <n v="16084"/>
    <n v="9648.74"/>
    <n v="6435.26"/>
    <n v="0.40010320815717487"/>
  </r>
  <r>
    <s v="ORD-00754"/>
    <x v="111"/>
    <x v="0"/>
    <s v="Gujarat"/>
    <x v="0"/>
    <x v="5"/>
    <s v="Rohan Patel"/>
    <s v="Corporate"/>
    <n v="2"/>
    <n v="724"/>
    <n v="567.70000000000005"/>
    <n v="0"/>
    <n v="1448"/>
    <n v="1135.4000000000001"/>
    <n v="312.59999999999991"/>
    <n v="0.21588397790055242"/>
  </r>
  <r>
    <s v="ORD-00755"/>
    <x v="112"/>
    <x v="0"/>
    <s v="Maharashtra"/>
    <x v="0"/>
    <x v="0"/>
    <s v="Rohan Patel"/>
    <s v="Small Business"/>
    <n v="7"/>
    <n v="929"/>
    <n v="771.19"/>
    <n v="0"/>
    <n v="6503"/>
    <n v="5398.33"/>
    <n v="1104.67"/>
    <n v="0.16987082884822391"/>
  </r>
  <r>
    <s v="ORD-00756"/>
    <x v="112"/>
    <x v="2"/>
    <s v="Punjab"/>
    <x v="2"/>
    <x v="11"/>
    <s v="Neha Verma"/>
    <s v="Corporate"/>
    <n v="7"/>
    <n v="1727"/>
    <n v="1307.44"/>
    <n v="0.05"/>
    <n v="11484.55"/>
    <n v="9152.08"/>
    <n v="2332.4699999999993"/>
    <n v="0.20309633377015204"/>
  </r>
  <r>
    <s v="ORD-00757"/>
    <x v="112"/>
    <x v="2"/>
    <s v="Uttar Pradesh"/>
    <x v="3"/>
    <x v="12"/>
    <s v="Neha Verma"/>
    <s v="Corporate"/>
    <n v="7"/>
    <n v="11643"/>
    <n v="6999.09"/>
    <n v="0.15"/>
    <n v="69275.849999999991"/>
    <n v="48993.630000000005"/>
    <n v="20282.219999999987"/>
    <n v="0.29277475483880733"/>
  </r>
  <r>
    <s v="ORD-00758"/>
    <x v="112"/>
    <x v="2"/>
    <s v="Punjab"/>
    <x v="3"/>
    <x v="12"/>
    <s v="Neha Verma"/>
    <s v="Consumer"/>
    <n v="8"/>
    <n v="12073"/>
    <n v="7469.18"/>
    <n v="0.15"/>
    <n v="82096.399999999994"/>
    <n v="59753.440000000002"/>
    <n v="22342.959999999992"/>
    <n v="0.27215517367387598"/>
  </r>
  <r>
    <s v="ORD-00759"/>
    <x v="113"/>
    <x v="0"/>
    <s v="Goa"/>
    <x v="0"/>
    <x v="5"/>
    <s v="Rohan Patel"/>
    <s v="Corporate"/>
    <n v="6"/>
    <n v="746"/>
    <n v="601.45000000000005"/>
    <n v="0"/>
    <n v="4476"/>
    <n v="3608.7000000000003"/>
    <n v="867.29999999999973"/>
    <n v="0.19376675603217153"/>
  </r>
  <r>
    <s v="ORD-00760"/>
    <x v="113"/>
    <x v="0"/>
    <s v="Maharashtra"/>
    <x v="1"/>
    <x v="15"/>
    <s v="Rohan Patel"/>
    <s v="Consumer"/>
    <n v="8"/>
    <n v="2753"/>
    <n v="1444.7"/>
    <n v="0"/>
    <n v="22024"/>
    <n v="11557.6"/>
    <n v="10466.4"/>
    <n v="0.47522702506356701"/>
  </r>
  <r>
    <s v="ORD-00761"/>
    <x v="113"/>
    <x v="3"/>
    <s v="Tamil Nadu"/>
    <x v="2"/>
    <x v="2"/>
    <s v="Karthik Rao"/>
    <s v="Corporate"/>
    <n v="5"/>
    <n v="1214"/>
    <n v="907.93"/>
    <n v="0.15"/>
    <n v="5159.5"/>
    <n v="4539.6499999999996"/>
    <n v="619.85000000000036"/>
    <n v="0.12013761023354984"/>
  </r>
  <r>
    <s v="ORD-00762"/>
    <x v="113"/>
    <x v="0"/>
    <s v="Goa"/>
    <x v="3"/>
    <x v="14"/>
    <s v="Rohan Patel"/>
    <s v="Corporate"/>
    <n v="4"/>
    <n v="4650"/>
    <n v="2710.58"/>
    <n v="0.15"/>
    <n v="15810"/>
    <n v="10842.32"/>
    <n v="4967.68"/>
    <n v="0.31421125869702721"/>
  </r>
  <r>
    <s v="ORD-00763"/>
    <x v="113"/>
    <x v="0"/>
    <s v="Goa"/>
    <x v="1"/>
    <x v="15"/>
    <s v="Rohan Patel"/>
    <s v="Consumer"/>
    <n v="7"/>
    <n v="2929"/>
    <n v="1402.58"/>
    <n v="0.05"/>
    <n v="19477.849999999999"/>
    <n v="9818.06"/>
    <n v="9659.7899999999991"/>
    <n v="0.495937179924889"/>
  </r>
  <r>
    <s v="ORD-00764"/>
    <x v="114"/>
    <x v="2"/>
    <s v="Punjab"/>
    <x v="1"/>
    <x v="8"/>
    <s v="Neha Verma"/>
    <s v="Consumer"/>
    <n v="1"/>
    <n v="1449"/>
    <n v="753.27"/>
    <n v="0"/>
    <n v="1449"/>
    <n v="753.27"/>
    <n v="695.73"/>
    <n v="0.48014492753623189"/>
  </r>
  <r>
    <s v="ORD-00765"/>
    <x v="114"/>
    <x v="0"/>
    <s v="Goa"/>
    <x v="1"/>
    <x v="7"/>
    <s v="Rohan Patel"/>
    <s v="Corporate"/>
    <n v="2"/>
    <n v="2121"/>
    <n v="1124"/>
    <n v="0.05"/>
    <n v="4029.8999999999996"/>
    <n v="2248"/>
    <n v="1781.8999999999996"/>
    <n v="0.44216978088786318"/>
  </r>
  <r>
    <s v="ORD-00766"/>
    <x v="114"/>
    <x v="0"/>
    <s v="Gujarat"/>
    <x v="0"/>
    <x v="3"/>
    <s v="Rohan Patel"/>
    <s v="Corporate"/>
    <n v="4"/>
    <n v="351"/>
    <n v="284.02999999999997"/>
    <n v="0"/>
    <n v="1404"/>
    <n v="1136.1199999999999"/>
    <n v="267.88000000000011"/>
    <n v="0.19079772079772087"/>
  </r>
  <r>
    <s v="ORD-00767"/>
    <x v="114"/>
    <x v="1"/>
    <s v="Odisha"/>
    <x v="1"/>
    <x v="15"/>
    <s v="Subhro Das"/>
    <s v="Small Business"/>
    <n v="8"/>
    <n v="2792"/>
    <n v="1331.36"/>
    <n v="0"/>
    <n v="22336"/>
    <n v="10650.88"/>
    <n v="11685.12"/>
    <n v="0.52315186246418344"/>
  </r>
  <r>
    <s v="ORD-00768"/>
    <x v="114"/>
    <x v="2"/>
    <s v="Haryana"/>
    <x v="3"/>
    <x v="10"/>
    <s v="Amit Sharma"/>
    <s v="Consumer"/>
    <n v="2"/>
    <n v="7720"/>
    <n v="4519.01"/>
    <n v="0"/>
    <n v="15440"/>
    <n v="9038.02"/>
    <n v="6401.98"/>
    <n v="0.41463601036269426"/>
  </r>
  <r>
    <s v="ORD-00769"/>
    <x v="115"/>
    <x v="0"/>
    <s v="Rajasthan"/>
    <x v="3"/>
    <x v="13"/>
    <s v="Rohan Patel"/>
    <s v="Corporate"/>
    <n v="1"/>
    <n v="6581"/>
    <n v="4129.95"/>
    <n v="0"/>
    <n v="6581"/>
    <n v="4129.95"/>
    <n v="2451.0500000000002"/>
    <n v="0.37244339765993012"/>
  </r>
  <r>
    <s v="ORD-00770"/>
    <x v="115"/>
    <x v="3"/>
    <s v="Telangana"/>
    <x v="3"/>
    <x v="12"/>
    <s v="Divya Nair"/>
    <s v="Small Business"/>
    <n v="4"/>
    <n v="12101"/>
    <n v="7314.57"/>
    <n v="0.1"/>
    <n v="43563.6"/>
    <n v="29258.28"/>
    <n v="14305.32"/>
    <n v="0.32837782001487481"/>
  </r>
  <r>
    <s v="ORD-00771"/>
    <x v="115"/>
    <x v="2"/>
    <s v="Delhi"/>
    <x v="1"/>
    <x v="8"/>
    <s v="Amit Sharma"/>
    <s v="Small Business"/>
    <n v="7"/>
    <n v="1535"/>
    <n v="740.48"/>
    <n v="0"/>
    <n v="10745"/>
    <n v="5183.3600000000006"/>
    <n v="5561.6399999999994"/>
    <n v="0.51760260586319218"/>
  </r>
  <r>
    <s v="ORD-00772"/>
    <x v="115"/>
    <x v="1"/>
    <s v="Assam"/>
    <x v="1"/>
    <x v="15"/>
    <s v="Subhro Das"/>
    <s v="Consumer"/>
    <n v="1"/>
    <n v="2931"/>
    <n v="1521.13"/>
    <n v="0.1"/>
    <n v="2637.9"/>
    <n v="1521.13"/>
    <n v="1116.77"/>
    <n v="0.42335569960953789"/>
  </r>
  <r>
    <s v="ORD-00773"/>
    <x v="115"/>
    <x v="3"/>
    <s v="Tamil Nadu"/>
    <x v="0"/>
    <x v="5"/>
    <s v="Divya Nair"/>
    <s v="Consumer"/>
    <n v="6"/>
    <n v="782"/>
    <n v="632.79"/>
    <n v="0"/>
    <n v="4692"/>
    <n v="3796.74"/>
    <n v="895.26000000000022"/>
    <n v="0.19080562659846553"/>
  </r>
  <r>
    <s v="ORD-00774"/>
    <x v="115"/>
    <x v="2"/>
    <s v="Uttar Pradesh"/>
    <x v="0"/>
    <x v="5"/>
    <s v="Neha Verma"/>
    <s v="Corporate"/>
    <n v="2"/>
    <n v="723"/>
    <n v="596.16999999999996"/>
    <n v="0.05"/>
    <n v="1373.7"/>
    <n v="1192.3399999999999"/>
    <n v="181.36000000000013"/>
    <n v="0.13202300356700888"/>
  </r>
  <r>
    <s v="ORD-00775"/>
    <x v="115"/>
    <x v="3"/>
    <s v="Kerala"/>
    <x v="1"/>
    <x v="7"/>
    <s v="Divya Nair"/>
    <s v="Small Business"/>
    <n v="2"/>
    <n v="2260"/>
    <n v="1167.29"/>
    <n v="0"/>
    <n v="4520"/>
    <n v="2334.58"/>
    <n v="2185.42"/>
    <n v="0.48350000000000004"/>
  </r>
  <r>
    <s v="ORD-00776"/>
    <x v="116"/>
    <x v="3"/>
    <s v="Telangana"/>
    <x v="0"/>
    <x v="3"/>
    <s v="Divya Nair"/>
    <s v="Small Business"/>
    <n v="5"/>
    <n v="357"/>
    <n v="295.31"/>
    <n v="0.1"/>
    <n v="1606.5"/>
    <n v="1476.55"/>
    <n v="129.95000000000005"/>
    <n v="8.0890133831310329E-2"/>
  </r>
  <r>
    <s v="ORD-00777"/>
    <x v="116"/>
    <x v="2"/>
    <s v="Uttar Pradesh"/>
    <x v="1"/>
    <x v="7"/>
    <s v="Neha Verma"/>
    <s v="Small Business"/>
    <n v="7"/>
    <n v="2233"/>
    <n v="1058.98"/>
    <n v="0"/>
    <n v="15631"/>
    <n v="7412.8600000000006"/>
    <n v="8218.14"/>
    <n v="0.52575906851768917"/>
  </r>
  <r>
    <s v="ORD-00778"/>
    <x v="116"/>
    <x v="3"/>
    <s v="Karnataka"/>
    <x v="1"/>
    <x v="1"/>
    <s v="Karthik Rao"/>
    <s v="Corporate"/>
    <n v="6"/>
    <n v="593"/>
    <n v="281.27"/>
    <n v="0.15"/>
    <n v="3024.2999999999997"/>
    <n v="1687.62"/>
    <n v="1336.6799999999998"/>
    <n v="0.44197996230532682"/>
  </r>
  <r>
    <s v="ORD-00779"/>
    <x v="116"/>
    <x v="3"/>
    <s v="Karnataka"/>
    <x v="2"/>
    <x v="4"/>
    <s v="Divya Nair"/>
    <s v="Consumer"/>
    <n v="5"/>
    <n v="3440"/>
    <n v="2693.12"/>
    <n v="0"/>
    <n v="17200"/>
    <n v="13465.599999999999"/>
    <n v="3734.4000000000015"/>
    <n v="0.21711627906976752"/>
  </r>
  <r>
    <s v="ORD-00780"/>
    <x v="116"/>
    <x v="0"/>
    <s v="Maharashtra"/>
    <x v="1"/>
    <x v="15"/>
    <s v="Sneha Kulkarni"/>
    <s v="Small Business"/>
    <n v="8"/>
    <n v="2737"/>
    <n v="1271.55"/>
    <n v="0.1"/>
    <n v="19706.400000000001"/>
    <n v="10172.4"/>
    <n v="9534.0000000000018"/>
    <n v="0.48380221653878946"/>
  </r>
  <r>
    <s v="ORD-00781"/>
    <x v="116"/>
    <x v="0"/>
    <s v="Gujarat"/>
    <x v="2"/>
    <x v="6"/>
    <s v="Rohan Patel"/>
    <s v="Consumer"/>
    <n v="2"/>
    <n v="14307"/>
    <n v="10190.98"/>
    <n v="0.15"/>
    <n v="24321.899999999998"/>
    <n v="20381.96"/>
    <n v="3939.9399999999987"/>
    <n v="0.16199145625958494"/>
  </r>
  <r>
    <s v="ORD-00782"/>
    <x v="116"/>
    <x v="0"/>
    <s v="Rajasthan"/>
    <x v="0"/>
    <x v="5"/>
    <s v="Rohan Patel"/>
    <s v="Small Business"/>
    <n v="5"/>
    <n v="717"/>
    <n v="581.49"/>
    <n v="0"/>
    <n v="3585"/>
    <n v="2907.45"/>
    <n v="677.55000000000018"/>
    <n v="0.18899581589958164"/>
  </r>
  <r>
    <s v="ORD-00783"/>
    <x v="116"/>
    <x v="3"/>
    <s v="Tamil Nadu"/>
    <x v="0"/>
    <x v="5"/>
    <s v="Divya Nair"/>
    <s v="Small Business"/>
    <n v="1"/>
    <n v="737"/>
    <n v="599.74"/>
    <n v="0"/>
    <n v="737"/>
    <n v="599.74"/>
    <n v="137.26"/>
    <n v="0.18624151967435548"/>
  </r>
  <r>
    <s v="ORD-00784"/>
    <x v="116"/>
    <x v="0"/>
    <s v="Gujarat"/>
    <x v="1"/>
    <x v="8"/>
    <s v="Sneha Kulkarni"/>
    <s v="Consumer"/>
    <n v="3"/>
    <n v="1435"/>
    <n v="754.82"/>
    <n v="0.1"/>
    <n v="3874.5"/>
    <n v="2264.46"/>
    <n v="1610.04"/>
    <n v="0.41554781262098334"/>
  </r>
  <r>
    <s v="ORD-00785"/>
    <x v="116"/>
    <x v="0"/>
    <s v="Maharashtra"/>
    <x v="2"/>
    <x v="11"/>
    <s v="Sneha Kulkarni"/>
    <s v="Corporate"/>
    <n v="6"/>
    <n v="1834"/>
    <n v="1362.19"/>
    <n v="0.15"/>
    <n v="9353.4"/>
    <n v="8173.14"/>
    <n v="1180.2599999999993"/>
    <n v="0.12618513054076586"/>
  </r>
  <r>
    <s v="ORD-00786"/>
    <x v="116"/>
    <x v="2"/>
    <s v="Delhi"/>
    <x v="3"/>
    <x v="13"/>
    <s v="Amit Sharma"/>
    <s v="Small Business"/>
    <n v="2"/>
    <n v="6543"/>
    <n v="4037.3"/>
    <n v="0"/>
    <n v="13086"/>
    <n v="8074.6"/>
    <n v="5011.3999999999996"/>
    <n v="0.38295888736053796"/>
  </r>
  <r>
    <s v="ORD-00787"/>
    <x v="116"/>
    <x v="3"/>
    <s v="Kerala"/>
    <x v="3"/>
    <x v="13"/>
    <s v="Divya Nair"/>
    <s v="Consumer"/>
    <n v="4"/>
    <n v="6673"/>
    <n v="4291.3999999999996"/>
    <n v="0"/>
    <n v="26692"/>
    <n v="17165.599999999999"/>
    <n v="9526.4000000000015"/>
    <n v="0.35690094410310208"/>
  </r>
  <r>
    <s v="ORD-00788"/>
    <x v="117"/>
    <x v="1"/>
    <s v="West Bengal"/>
    <x v="0"/>
    <x v="0"/>
    <s v="Priya Sen"/>
    <s v="Small Business"/>
    <n v="5"/>
    <n v="922"/>
    <n v="755.16"/>
    <n v="0"/>
    <n v="4610"/>
    <n v="3775.7999999999997"/>
    <n v="834.20000000000027"/>
    <n v="0.18095444685466383"/>
  </r>
  <r>
    <s v="ORD-00789"/>
    <x v="117"/>
    <x v="3"/>
    <s v="Tamil Nadu"/>
    <x v="3"/>
    <x v="14"/>
    <s v="Karthik Rao"/>
    <s v="Corporate"/>
    <n v="5"/>
    <n v="4461"/>
    <n v="2885.47"/>
    <n v="0"/>
    <n v="22305"/>
    <n v="14427.349999999999"/>
    <n v="7877.6500000000015"/>
    <n v="0.35317865949338723"/>
  </r>
  <r>
    <s v="ORD-00790"/>
    <x v="117"/>
    <x v="0"/>
    <s v="Goa"/>
    <x v="3"/>
    <x v="12"/>
    <s v="Rohan Patel"/>
    <s v="Consumer"/>
    <n v="7"/>
    <n v="11826"/>
    <n v="7203.09"/>
    <n v="0.15"/>
    <n v="70364.7"/>
    <n v="50421.630000000005"/>
    <n v="19943.069999999992"/>
    <n v="0.28342435908914548"/>
  </r>
  <r>
    <s v="ORD-00791"/>
    <x v="117"/>
    <x v="3"/>
    <s v="Kerala"/>
    <x v="1"/>
    <x v="1"/>
    <s v="Karthik Rao"/>
    <s v="Corporate"/>
    <n v="5"/>
    <n v="630"/>
    <n v="311.67"/>
    <n v="0.15"/>
    <n v="2677.5"/>
    <n v="1558.3500000000001"/>
    <n v="1119.1499999999999"/>
    <n v="0.41798319327731087"/>
  </r>
  <r>
    <s v="ORD-00792"/>
    <x v="117"/>
    <x v="2"/>
    <s v="Delhi"/>
    <x v="1"/>
    <x v="1"/>
    <s v="Amit Sharma"/>
    <s v="Corporate"/>
    <n v="3"/>
    <n v="585"/>
    <n v="290.99"/>
    <n v="0"/>
    <n v="1755"/>
    <n v="872.97"/>
    <n v="882.03"/>
    <n v="0.5025811965811966"/>
  </r>
  <r>
    <s v="ORD-00793"/>
    <x v="117"/>
    <x v="0"/>
    <s v="Rajasthan"/>
    <x v="1"/>
    <x v="15"/>
    <s v="Rohan Patel"/>
    <s v="Small Business"/>
    <n v="6"/>
    <n v="2818"/>
    <n v="1444.69"/>
    <n v="0"/>
    <n v="16908"/>
    <n v="8668.14"/>
    <n v="8239.86"/>
    <n v="0.48733498935415193"/>
  </r>
  <r>
    <s v="ORD-00794"/>
    <x v="117"/>
    <x v="2"/>
    <s v="Punjab"/>
    <x v="2"/>
    <x v="2"/>
    <s v="Neha Verma"/>
    <s v="Corporate"/>
    <n v="3"/>
    <n v="1180"/>
    <n v="898.96"/>
    <n v="0"/>
    <n v="3540"/>
    <n v="2696.88"/>
    <n v="843.11999999999989"/>
    <n v="0.23816949152542369"/>
  </r>
  <r>
    <s v="ORD-00795"/>
    <x v="117"/>
    <x v="0"/>
    <s v="Goa"/>
    <x v="1"/>
    <x v="8"/>
    <s v="Sneha Kulkarni"/>
    <s v="Corporate"/>
    <n v="4"/>
    <n v="1491"/>
    <n v="759.41"/>
    <n v="0.1"/>
    <n v="5367.6"/>
    <n v="3037.64"/>
    <n v="2329.9600000000005"/>
    <n v="0.43407854534615103"/>
  </r>
  <r>
    <s v="ORD-00796"/>
    <x v="117"/>
    <x v="1"/>
    <s v="Odisha"/>
    <x v="0"/>
    <x v="3"/>
    <s v="Subhro Das"/>
    <s v="Corporate"/>
    <n v="7"/>
    <n v="349"/>
    <n v="276.44"/>
    <n v="0"/>
    <n v="2443"/>
    <n v="1935.08"/>
    <n v="507.92000000000007"/>
    <n v="0.20790830945558741"/>
  </r>
  <r>
    <s v="ORD-00797"/>
    <x v="118"/>
    <x v="1"/>
    <s v="Bihar"/>
    <x v="0"/>
    <x v="9"/>
    <s v="Subhro Das"/>
    <s v="Small Business"/>
    <n v="3"/>
    <n v="454"/>
    <n v="351"/>
    <n v="0"/>
    <n v="1362"/>
    <n v="1053"/>
    <n v="309"/>
    <n v="0.22687224669603523"/>
  </r>
  <r>
    <s v="ORD-00798"/>
    <x v="118"/>
    <x v="3"/>
    <s v="Kerala"/>
    <x v="0"/>
    <x v="5"/>
    <s v="Divya Nair"/>
    <s v="Corporate"/>
    <n v="3"/>
    <n v="785"/>
    <n v="616.02"/>
    <n v="0"/>
    <n v="2355"/>
    <n v="1848.06"/>
    <n v="506.94000000000005"/>
    <n v="0.2152611464968153"/>
  </r>
  <r>
    <s v="ORD-00799"/>
    <x v="118"/>
    <x v="0"/>
    <s v="Maharashtra"/>
    <x v="2"/>
    <x v="11"/>
    <s v="Rohan Patel"/>
    <s v="Consumer"/>
    <n v="4"/>
    <n v="1746"/>
    <n v="1263.69"/>
    <n v="0"/>
    <n v="6984"/>
    <n v="5054.76"/>
    <n v="1929.2399999999998"/>
    <n v="0.27623711340206181"/>
  </r>
  <r>
    <s v="ORD-00800"/>
    <x v="118"/>
    <x v="0"/>
    <s v="Maharashtra"/>
    <x v="2"/>
    <x v="11"/>
    <s v="Sneha Kulkarni"/>
    <s v="Consumer"/>
    <n v="6"/>
    <n v="1738"/>
    <n v="1311.2"/>
    <n v="0"/>
    <n v="10428"/>
    <n v="7867.2000000000007"/>
    <n v="2560.7999999999993"/>
    <n v="0.24556962025316448"/>
  </r>
  <r>
    <s v="ORD-00801"/>
    <x v="118"/>
    <x v="2"/>
    <s v="Uttar Pradesh"/>
    <x v="1"/>
    <x v="7"/>
    <s v="Neha Verma"/>
    <s v="Small Business"/>
    <n v="4"/>
    <n v="2244"/>
    <n v="1196.1099999999999"/>
    <n v="0.15"/>
    <n v="7629.5999999999995"/>
    <n v="4784.4399999999996"/>
    <n v="2845.16"/>
    <n v="0.37291076858550909"/>
  </r>
  <r>
    <s v="ORD-00802"/>
    <x v="118"/>
    <x v="2"/>
    <s v="Haryana"/>
    <x v="1"/>
    <x v="15"/>
    <s v="Neha Verma"/>
    <s v="Small Business"/>
    <n v="7"/>
    <n v="2874"/>
    <n v="1352.74"/>
    <n v="0"/>
    <n v="20118"/>
    <n v="9469.18"/>
    <n v="10648.82"/>
    <n v="0.52931802366040359"/>
  </r>
  <r>
    <s v="ORD-00803"/>
    <x v="118"/>
    <x v="2"/>
    <s v="Haryana"/>
    <x v="3"/>
    <x v="13"/>
    <s v="Neha Verma"/>
    <s v="Corporate"/>
    <n v="1"/>
    <n v="6319"/>
    <n v="3972.64"/>
    <n v="0"/>
    <n v="6319"/>
    <n v="3972.64"/>
    <n v="2346.36"/>
    <n v="0.37131824655799972"/>
  </r>
  <r>
    <s v="ORD-00804"/>
    <x v="118"/>
    <x v="0"/>
    <s v="Rajasthan"/>
    <x v="0"/>
    <x v="0"/>
    <s v="Sneha Kulkarni"/>
    <s v="Consumer"/>
    <n v="6"/>
    <n v="867"/>
    <n v="671.96"/>
    <n v="0"/>
    <n v="5202"/>
    <n v="4031.76"/>
    <n v="1170.2399999999998"/>
    <n v="0.22495963091118795"/>
  </r>
  <r>
    <s v="ORD-00805"/>
    <x v="118"/>
    <x v="0"/>
    <s v="Goa"/>
    <x v="0"/>
    <x v="9"/>
    <s v="Rohan Patel"/>
    <s v="Corporate"/>
    <n v="7"/>
    <n v="434"/>
    <n v="340.64"/>
    <n v="0.15"/>
    <n v="2582.2999999999997"/>
    <n v="2384.48"/>
    <n v="197.81999999999971"/>
    <n v="7.6606126321496229E-2"/>
  </r>
  <r>
    <s v="ORD-00806"/>
    <x v="118"/>
    <x v="3"/>
    <s v="Karnataka"/>
    <x v="2"/>
    <x v="6"/>
    <s v="Divya Nair"/>
    <s v="Consumer"/>
    <n v="3"/>
    <n v="14947"/>
    <n v="10711.19"/>
    <n v="0.15"/>
    <n v="38114.85"/>
    <n v="32133.57"/>
    <n v="5981.2799999999988"/>
    <n v="0.15692781160099015"/>
  </r>
  <r>
    <s v="ORD-00807"/>
    <x v="118"/>
    <x v="1"/>
    <s v="Assam"/>
    <x v="2"/>
    <x v="2"/>
    <s v="Priya Sen"/>
    <s v="Consumer"/>
    <n v="5"/>
    <n v="1222"/>
    <n v="868.75"/>
    <n v="0.15"/>
    <n v="5193.5"/>
    <n v="4343.75"/>
    <n v="849.75"/>
    <n v="0.16361798401848465"/>
  </r>
  <r>
    <s v="ORD-00808"/>
    <x v="119"/>
    <x v="0"/>
    <s v="Rajasthan"/>
    <x v="3"/>
    <x v="13"/>
    <s v="Sneha Kulkarni"/>
    <s v="Small Business"/>
    <n v="6"/>
    <n v="6567"/>
    <n v="4230.42"/>
    <n v="0.05"/>
    <n v="37431.9"/>
    <n v="25382.52"/>
    <n v="12049.380000000001"/>
    <n v="0.321901372893174"/>
  </r>
  <r>
    <s v="ORD-00809"/>
    <x v="119"/>
    <x v="1"/>
    <s v="West Bengal"/>
    <x v="2"/>
    <x v="11"/>
    <s v="Subhro Das"/>
    <s v="Consumer"/>
    <n v="6"/>
    <n v="1887"/>
    <n v="1420.04"/>
    <n v="0.05"/>
    <n v="10755.9"/>
    <n v="8520.24"/>
    <n v="2235.66"/>
    <n v="0.20785429392240537"/>
  </r>
  <r>
    <s v="ORD-00810"/>
    <x v="119"/>
    <x v="1"/>
    <s v="West Bengal"/>
    <x v="2"/>
    <x v="2"/>
    <s v="Priya Sen"/>
    <s v="Corporate"/>
    <n v="6"/>
    <n v="1192"/>
    <n v="890.64"/>
    <n v="0"/>
    <n v="7152"/>
    <n v="5343.84"/>
    <n v="1808.1599999999999"/>
    <n v="0.25281879194630869"/>
  </r>
  <r>
    <s v="ORD-00811"/>
    <x v="120"/>
    <x v="2"/>
    <s v="Delhi"/>
    <x v="0"/>
    <x v="3"/>
    <s v="Neha Verma"/>
    <s v="Consumer"/>
    <n v="5"/>
    <n v="341"/>
    <n v="268.37"/>
    <n v="0"/>
    <n v="1705"/>
    <n v="1341.85"/>
    <n v="363.15000000000009"/>
    <n v="0.2129912023460411"/>
  </r>
  <r>
    <s v="ORD-00812"/>
    <x v="120"/>
    <x v="1"/>
    <s v="West Bengal"/>
    <x v="1"/>
    <x v="7"/>
    <s v="Priya Sen"/>
    <s v="Small Business"/>
    <n v="1"/>
    <n v="2161"/>
    <n v="1104.01"/>
    <n v="0.1"/>
    <n v="1944.9"/>
    <n v="1104.01"/>
    <n v="840.8900000000001"/>
    <n v="0.43235641935318014"/>
  </r>
  <r>
    <s v="ORD-00813"/>
    <x v="120"/>
    <x v="0"/>
    <s v="Goa"/>
    <x v="3"/>
    <x v="13"/>
    <s v="Sneha Kulkarni"/>
    <s v="Corporate"/>
    <n v="6"/>
    <n v="6523"/>
    <n v="3849.12"/>
    <n v="0"/>
    <n v="39138"/>
    <n v="23094.720000000001"/>
    <n v="16043.279999999999"/>
    <n v="0.40991568296795949"/>
  </r>
  <r>
    <s v="ORD-00814"/>
    <x v="120"/>
    <x v="0"/>
    <s v="Goa"/>
    <x v="0"/>
    <x v="0"/>
    <s v="Rohan Patel"/>
    <s v="Consumer"/>
    <n v="6"/>
    <n v="938"/>
    <n v="780.68"/>
    <n v="0.15"/>
    <n v="4783.8"/>
    <n v="4684.08"/>
    <n v="99.720000000000255"/>
    <n v="2.0845353066599827E-2"/>
  </r>
  <r>
    <s v="ORD-00815"/>
    <x v="120"/>
    <x v="1"/>
    <s v="Bihar"/>
    <x v="2"/>
    <x v="6"/>
    <s v="Priya Sen"/>
    <s v="Corporate"/>
    <n v="7"/>
    <n v="14823"/>
    <n v="11686.77"/>
    <n v="0"/>
    <n v="103761"/>
    <n v="81807.39"/>
    <n v="21953.61"/>
    <n v="0.21157862780813602"/>
  </r>
  <r>
    <s v="ORD-00816"/>
    <x v="120"/>
    <x v="2"/>
    <s v="Uttar Pradesh"/>
    <x v="2"/>
    <x v="4"/>
    <s v="Amit Sharma"/>
    <s v="Consumer"/>
    <n v="5"/>
    <n v="3578"/>
    <n v="2752.97"/>
    <n v="0"/>
    <n v="17890"/>
    <n v="13764.849999999999"/>
    <n v="4125.1500000000015"/>
    <n v="0.23058412520961438"/>
  </r>
  <r>
    <s v="ORD-00817"/>
    <x v="120"/>
    <x v="1"/>
    <s v="Assam"/>
    <x v="1"/>
    <x v="1"/>
    <s v="Subhro Das"/>
    <s v="Corporate"/>
    <n v="5"/>
    <n v="612"/>
    <n v="283.91000000000003"/>
    <n v="0.1"/>
    <n v="2754"/>
    <n v="1419.5500000000002"/>
    <n v="1334.4499999999998"/>
    <n v="0.48454974582425558"/>
  </r>
  <r>
    <s v="ORD-00818"/>
    <x v="120"/>
    <x v="3"/>
    <s v="Kerala"/>
    <x v="3"/>
    <x v="13"/>
    <s v="Divya Nair"/>
    <s v="Consumer"/>
    <n v="7"/>
    <n v="6568"/>
    <n v="4287.46"/>
    <n v="0.15"/>
    <n v="39079.599999999999"/>
    <n v="30012.22"/>
    <n v="9067.3799999999974"/>
    <n v="0.23202335745504044"/>
  </r>
  <r>
    <s v="ORD-00819"/>
    <x v="120"/>
    <x v="3"/>
    <s v="Kerala"/>
    <x v="2"/>
    <x v="2"/>
    <s v="Karthik Rao"/>
    <s v="Consumer"/>
    <n v="4"/>
    <n v="1219"/>
    <n v="892.29"/>
    <n v="0.05"/>
    <n v="4632.2"/>
    <n v="3569.16"/>
    <n v="1063.04"/>
    <n v="0.22948922758084711"/>
  </r>
  <r>
    <s v="ORD-00820"/>
    <x v="121"/>
    <x v="2"/>
    <s v="Uttar Pradesh"/>
    <x v="0"/>
    <x v="0"/>
    <s v="Neha Verma"/>
    <s v="Small Business"/>
    <n v="6"/>
    <n v="861"/>
    <n v="674.19"/>
    <n v="0.15"/>
    <n v="4391.0999999999995"/>
    <n v="4045.1400000000003"/>
    <n v="345.95999999999913"/>
    <n v="7.8786636605861673E-2"/>
  </r>
  <r>
    <s v="ORD-00821"/>
    <x v="121"/>
    <x v="0"/>
    <s v="Gujarat"/>
    <x v="1"/>
    <x v="8"/>
    <s v="Sneha Kulkarni"/>
    <s v="Small Business"/>
    <n v="8"/>
    <n v="1476"/>
    <n v="716.7"/>
    <n v="0.05"/>
    <n v="11217.6"/>
    <n v="5733.6"/>
    <n v="5484"/>
    <n v="0.48887462558836114"/>
  </r>
  <r>
    <s v="ORD-00822"/>
    <x v="121"/>
    <x v="3"/>
    <s v="Karnataka"/>
    <x v="1"/>
    <x v="1"/>
    <s v="Divya Nair"/>
    <s v="Small Business"/>
    <n v="6"/>
    <n v="610"/>
    <n v="293.08"/>
    <n v="0"/>
    <n v="3660"/>
    <n v="1758.48"/>
    <n v="1901.52"/>
    <n v="0.51954098360655743"/>
  </r>
  <r>
    <s v="ORD-00823"/>
    <x v="121"/>
    <x v="2"/>
    <s v="Uttar Pradesh"/>
    <x v="2"/>
    <x v="4"/>
    <s v="Amit Sharma"/>
    <s v="Consumer"/>
    <n v="3"/>
    <n v="3431"/>
    <n v="2642.11"/>
    <n v="0.05"/>
    <n v="9778.35"/>
    <n v="7926.33"/>
    <n v="1852.0200000000004"/>
    <n v="0.18940005215603864"/>
  </r>
  <r>
    <s v="ORD-00824"/>
    <x v="122"/>
    <x v="1"/>
    <s v="Assam"/>
    <x v="1"/>
    <x v="7"/>
    <s v="Subhro Das"/>
    <s v="Corporate"/>
    <n v="3"/>
    <n v="2309"/>
    <n v="1066.46"/>
    <n v="0"/>
    <n v="6927"/>
    <n v="3199.38"/>
    <n v="3727.62"/>
    <n v="0.53812906019922047"/>
  </r>
  <r>
    <s v="ORD-00825"/>
    <x v="122"/>
    <x v="0"/>
    <s v="Rajasthan"/>
    <x v="1"/>
    <x v="8"/>
    <s v="Rohan Patel"/>
    <s v="Consumer"/>
    <n v="7"/>
    <n v="1440"/>
    <n v="687.55"/>
    <n v="0"/>
    <n v="10080"/>
    <n v="4812.8499999999995"/>
    <n v="5267.1500000000005"/>
    <n v="0.5225347222222223"/>
  </r>
  <r>
    <s v="ORD-00826"/>
    <x v="122"/>
    <x v="0"/>
    <s v="Rajasthan"/>
    <x v="3"/>
    <x v="10"/>
    <s v="Rohan Patel"/>
    <s v="Small Business"/>
    <n v="6"/>
    <n v="7935"/>
    <n v="4982.7"/>
    <n v="0"/>
    <n v="47610"/>
    <n v="29896.199999999997"/>
    <n v="17713.800000000003"/>
    <n v="0.37206049149338383"/>
  </r>
  <r>
    <s v="ORD-00827"/>
    <x v="122"/>
    <x v="0"/>
    <s v="Gujarat"/>
    <x v="3"/>
    <x v="12"/>
    <s v="Rohan Patel"/>
    <s v="Corporate"/>
    <n v="5"/>
    <n v="11994"/>
    <n v="7401.65"/>
    <n v="0.05"/>
    <n v="56971.5"/>
    <n v="37008.25"/>
    <n v="19963.25"/>
    <n v="0.35040765997033607"/>
  </r>
  <r>
    <s v="ORD-00828"/>
    <x v="122"/>
    <x v="2"/>
    <s v="Delhi"/>
    <x v="1"/>
    <x v="15"/>
    <s v="Neha Verma"/>
    <s v="Small Business"/>
    <n v="7"/>
    <n v="2874"/>
    <n v="1472.91"/>
    <n v="0.15"/>
    <n v="17100.3"/>
    <n v="10310.370000000001"/>
    <n v="6789.9299999999985"/>
    <n v="0.39706496377256534"/>
  </r>
  <r>
    <s v="ORD-00829"/>
    <x v="122"/>
    <x v="0"/>
    <s v="Maharashtra"/>
    <x v="1"/>
    <x v="8"/>
    <s v="Sneha Kulkarni"/>
    <s v="Consumer"/>
    <n v="6"/>
    <n v="1518"/>
    <n v="715.11"/>
    <n v="0.1"/>
    <n v="8197.2000000000007"/>
    <n v="4290.66"/>
    <n v="3906.5400000000009"/>
    <n v="0.47657004830917882"/>
  </r>
  <r>
    <s v="ORD-00830"/>
    <x v="122"/>
    <x v="3"/>
    <s v="Telangana"/>
    <x v="2"/>
    <x v="2"/>
    <s v="Karthik Rao"/>
    <s v="Consumer"/>
    <n v="8"/>
    <n v="1222"/>
    <n v="960.67"/>
    <n v="0"/>
    <n v="9776"/>
    <n v="7685.36"/>
    <n v="2090.6400000000003"/>
    <n v="0.21385433715220953"/>
  </r>
  <r>
    <s v="ORD-00831"/>
    <x v="123"/>
    <x v="1"/>
    <s v="Bihar"/>
    <x v="0"/>
    <x v="0"/>
    <s v="Subhro Das"/>
    <s v="Corporate"/>
    <n v="2"/>
    <n v="871"/>
    <n v="727.26"/>
    <n v="0"/>
    <n v="1742"/>
    <n v="1454.52"/>
    <n v="287.48"/>
    <n v="0.16502870264064295"/>
  </r>
  <r>
    <s v="ORD-00832"/>
    <x v="123"/>
    <x v="2"/>
    <s v="Punjab"/>
    <x v="2"/>
    <x v="2"/>
    <s v="Amit Sharma"/>
    <s v="Corporate"/>
    <n v="2"/>
    <n v="1195"/>
    <n v="913.81"/>
    <n v="0.05"/>
    <n v="2270.5"/>
    <n v="1827.62"/>
    <n v="442.88000000000011"/>
    <n v="0.1950583571900463"/>
  </r>
  <r>
    <s v="ORD-00833"/>
    <x v="123"/>
    <x v="1"/>
    <s v="West Bengal"/>
    <x v="0"/>
    <x v="0"/>
    <s v="Subhro Das"/>
    <s v="Small Business"/>
    <n v="7"/>
    <n v="877"/>
    <n v="717.18"/>
    <n v="0"/>
    <n v="6139"/>
    <n v="5020.2599999999993"/>
    <n v="1118.7400000000007"/>
    <n v="0.18223489167616888"/>
  </r>
  <r>
    <s v="ORD-00834"/>
    <x v="123"/>
    <x v="0"/>
    <s v="Maharashtra"/>
    <x v="0"/>
    <x v="5"/>
    <s v="Rohan Patel"/>
    <s v="Corporate"/>
    <n v="8"/>
    <n v="771"/>
    <n v="645.02"/>
    <n v="0.15"/>
    <n v="5242.8"/>
    <n v="5160.16"/>
    <n v="82.640000000000327"/>
    <n v="1.5762569619287466E-2"/>
  </r>
  <r>
    <s v="ORD-00835"/>
    <x v="123"/>
    <x v="2"/>
    <s v="Haryana"/>
    <x v="3"/>
    <x v="12"/>
    <s v="Neha Verma"/>
    <s v="Small Business"/>
    <n v="8"/>
    <n v="12394"/>
    <n v="7907.52"/>
    <n v="0"/>
    <n v="99152"/>
    <n v="63260.160000000003"/>
    <n v="35891.839999999997"/>
    <n v="0.36198805873809903"/>
  </r>
  <r>
    <s v="ORD-00836"/>
    <x v="123"/>
    <x v="0"/>
    <s v="Maharashtra"/>
    <x v="0"/>
    <x v="5"/>
    <s v="Rohan Patel"/>
    <s v="Corporate"/>
    <n v="7"/>
    <n v="723"/>
    <n v="564.66"/>
    <n v="0.1"/>
    <n v="4554.9000000000005"/>
    <n v="3952.62"/>
    <n v="602.28000000000065"/>
    <n v="0.13222683264177054"/>
  </r>
  <r>
    <s v="ORD-00837"/>
    <x v="124"/>
    <x v="1"/>
    <s v="Bihar"/>
    <x v="2"/>
    <x v="11"/>
    <s v="Subhro Das"/>
    <s v="Corporate"/>
    <n v="8"/>
    <n v="1853"/>
    <n v="1346.77"/>
    <n v="0"/>
    <n v="14824"/>
    <n v="10774.16"/>
    <n v="4049.84"/>
    <n v="0.27319481921208849"/>
  </r>
  <r>
    <s v="ORD-00838"/>
    <x v="124"/>
    <x v="3"/>
    <s v="Kerala"/>
    <x v="0"/>
    <x v="3"/>
    <s v="Divya Nair"/>
    <s v="Small Business"/>
    <n v="1"/>
    <n v="343"/>
    <n v="272.88"/>
    <n v="0.05"/>
    <n v="325.84999999999997"/>
    <n v="272.88"/>
    <n v="52.96999999999997"/>
    <n v="0.16255945987417517"/>
  </r>
  <r>
    <s v="ORD-00839"/>
    <x v="124"/>
    <x v="3"/>
    <s v="Kerala"/>
    <x v="2"/>
    <x v="4"/>
    <s v="Divya Nair"/>
    <s v="Corporate"/>
    <n v="3"/>
    <n v="3334"/>
    <n v="2601.9"/>
    <n v="0.1"/>
    <n v="9001.8000000000011"/>
    <n v="7805.7000000000007"/>
    <n v="1196.1000000000004"/>
    <n v="0.13287342531493704"/>
  </r>
  <r>
    <s v="ORD-00840"/>
    <x v="124"/>
    <x v="1"/>
    <s v="Odisha"/>
    <x v="1"/>
    <x v="7"/>
    <s v="Subhro Das"/>
    <s v="Small Business"/>
    <n v="5"/>
    <n v="2238"/>
    <n v="1057.1300000000001"/>
    <n v="0.15"/>
    <n v="9511.5"/>
    <n v="5285.6500000000005"/>
    <n v="4225.8499999999995"/>
    <n v="0.44428849287704353"/>
  </r>
  <r>
    <s v="ORD-00841"/>
    <x v="124"/>
    <x v="0"/>
    <s v="Gujarat"/>
    <x v="3"/>
    <x v="10"/>
    <s v="Rohan Patel"/>
    <s v="Corporate"/>
    <n v="6"/>
    <n v="7622"/>
    <n v="4549.82"/>
    <n v="0"/>
    <n v="45732"/>
    <n v="27298.92"/>
    <n v="18433.080000000002"/>
    <n v="0.40306743636840731"/>
  </r>
  <r>
    <s v="ORD-00842"/>
    <x v="124"/>
    <x v="0"/>
    <s v="Rajasthan"/>
    <x v="1"/>
    <x v="1"/>
    <s v="Sneha Kulkarni"/>
    <s v="Corporate"/>
    <n v="8"/>
    <n v="628"/>
    <n v="321.23"/>
    <n v="0.1"/>
    <n v="4521.6000000000004"/>
    <n v="2569.84"/>
    <n v="1951.7600000000002"/>
    <n v="0.43165251238499647"/>
  </r>
  <r>
    <s v="ORD-00843"/>
    <x v="125"/>
    <x v="3"/>
    <s v="Karnataka"/>
    <x v="0"/>
    <x v="9"/>
    <s v="Divya Nair"/>
    <s v="Consumer"/>
    <n v="5"/>
    <n v="435"/>
    <n v="361.82"/>
    <n v="0"/>
    <n v="2175"/>
    <n v="1809.1"/>
    <n v="365.90000000000009"/>
    <n v="0.1682298850574713"/>
  </r>
  <r>
    <s v="ORD-00844"/>
    <x v="125"/>
    <x v="3"/>
    <s v="Tamil Nadu"/>
    <x v="3"/>
    <x v="14"/>
    <s v="Divya Nair"/>
    <s v="Corporate"/>
    <n v="8"/>
    <n v="4549"/>
    <n v="2903.63"/>
    <n v="0"/>
    <n v="36392"/>
    <n v="23229.040000000001"/>
    <n v="13162.96"/>
    <n v="0.36169927456583861"/>
  </r>
  <r>
    <s v="ORD-00845"/>
    <x v="125"/>
    <x v="2"/>
    <s v="Uttar Pradesh"/>
    <x v="0"/>
    <x v="0"/>
    <s v="Amit Sharma"/>
    <s v="Corporate"/>
    <n v="2"/>
    <n v="922"/>
    <n v="727.54"/>
    <n v="0"/>
    <n v="1844"/>
    <n v="1455.08"/>
    <n v="388.92000000000007"/>
    <n v="0.21091106290672454"/>
  </r>
  <r>
    <s v="ORD-00846"/>
    <x v="125"/>
    <x v="1"/>
    <s v="Odisha"/>
    <x v="1"/>
    <x v="8"/>
    <s v="Subhro Das"/>
    <s v="Corporate"/>
    <n v="3"/>
    <n v="1571"/>
    <n v="729.69"/>
    <n v="0.1"/>
    <n v="4241.7"/>
    <n v="2189.0700000000002"/>
    <n v="2052.6299999999997"/>
    <n v="0.48391682580097595"/>
  </r>
  <r>
    <s v="ORD-00847"/>
    <x v="125"/>
    <x v="3"/>
    <s v="Kerala"/>
    <x v="3"/>
    <x v="12"/>
    <s v="Karthik Rao"/>
    <s v="Small Business"/>
    <n v="4"/>
    <n v="11613"/>
    <n v="7645.42"/>
    <n v="0"/>
    <n v="46452"/>
    <n v="30581.68"/>
    <n v="15870.32"/>
    <n v="0.34164987513992939"/>
  </r>
  <r>
    <s v="ORD-00848"/>
    <x v="126"/>
    <x v="2"/>
    <s v="Punjab"/>
    <x v="0"/>
    <x v="0"/>
    <s v="Neha Verma"/>
    <s v="Corporate"/>
    <n v="2"/>
    <n v="902"/>
    <n v="689.91"/>
    <n v="0"/>
    <n v="1804"/>
    <n v="1379.82"/>
    <n v="424.18000000000006"/>
    <n v="0.23513303769401334"/>
  </r>
  <r>
    <s v="ORD-00849"/>
    <x v="126"/>
    <x v="2"/>
    <s v="Uttar Pradesh"/>
    <x v="3"/>
    <x v="13"/>
    <s v="Amit Sharma"/>
    <s v="Consumer"/>
    <n v="4"/>
    <n v="6303"/>
    <n v="3714.44"/>
    <n v="0"/>
    <n v="25212"/>
    <n v="14857.76"/>
    <n v="10354.24"/>
    <n v="0.41068697445660796"/>
  </r>
  <r>
    <s v="ORD-00850"/>
    <x v="126"/>
    <x v="0"/>
    <s v="Goa"/>
    <x v="3"/>
    <x v="13"/>
    <s v="Rohan Patel"/>
    <s v="Small Business"/>
    <n v="8"/>
    <n v="6553"/>
    <n v="4252.18"/>
    <n v="0"/>
    <n v="52424"/>
    <n v="34017.440000000002"/>
    <n v="18406.559999999998"/>
    <n v="0.35110941553486946"/>
  </r>
  <r>
    <s v="ORD-00851"/>
    <x v="126"/>
    <x v="2"/>
    <s v="Haryana"/>
    <x v="3"/>
    <x v="12"/>
    <s v="Neha Verma"/>
    <s v="Small Business"/>
    <n v="5"/>
    <n v="12122"/>
    <n v="7508.47"/>
    <n v="0"/>
    <n v="60610"/>
    <n v="37542.35"/>
    <n v="23067.65"/>
    <n v="0.38059148655337405"/>
  </r>
  <r>
    <s v="ORD-00852"/>
    <x v="126"/>
    <x v="1"/>
    <s v="Bihar"/>
    <x v="3"/>
    <x v="10"/>
    <s v="Priya Sen"/>
    <s v="Consumer"/>
    <n v="3"/>
    <n v="7873"/>
    <n v="4993.2700000000004"/>
    <n v="0.1"/>
    <n v="21257.100000000002"/>
    <n v="14979.810000000001"/>
    <n v="6277.2900000000009"/>
    <n v="0.29530321633712975"/>
  </r>
  <r>
    <s v="ORD-00853"/>
    <x v="127"/>
    <x v="0"/>
    <s v="Rajasthan"/>
    <x v="2"/>
    <x v="2"/>
    <s v="Rohan Patel"/>
    <s v="Corporate"/>
    <n v="6"/>
    <n v="1199"/>
    <n v="868.44"/>
    <n v="0.05"/>
    <n v="6834.2999999999993"/>
    <n v="5210.6400000000003"/>
    <n v="1623.6599999999989"/>
    <n v="0.23757517229269992"/>
  </r>
  <r>
    <s v="ORD-00854"/>
    <x v="127"/>
    <x v="3"/>
    <s v="Kerala"/>
    <x v="2"/>
    <x v="6"/>
    <s v="Divya Nair"/>
    <s v="Small Business"/>
    <n v="8"/>
    <n v="15394"/>
    <n v="11192.32"/>
    <n v="0.1"/>
    <n v="110836.8"/>
    <n v="89538.559999999998"/>
    <n v="21298.240000000005"/>
    <n v="0.19215856105553394"/>
  </r>
  <r>
    <s v="ORD-00855"/>
    <x v="127"/>
    <x v="2"/>
    <s v="Punjab"/>
    <x v="0"/>
    <x v="0"/>
    <s v="Neha Verma"/>
    <s v="Consumer"/>
    <n v="3"/>
    <n v="906"/>
    <n v="699.77"/>
    <n v="0"/>
    <n v="2718"/>
    <n v="2099.31"/>
    <n v="618.69000000000005"/>
    <n v="0.22762693156732894"/>
  </r>
  <r>
    <s v="ORD-00856"/>
    <x v="127"/>
    <x v="3"/>
    <s v="Kerala"/>
    <x v="3"/>
    <x v="12"/>
    <s v="Karthik Rao"/>
    <s v="Corporate"/>
    <n v="8"/>
    <n v="12184"/>
    <n v="7835.53"/>
    <n v="0.15"/>
    <n v="82851.199999999997"/>
    <n v="62684.24"/>
    <n v="20166.96"/>
    <n v="0.24341180332934223"/>
  </r>
  <r>
    <s v="ORD-00857"/>
    <x v="127"/>
    <x v="1"/>
    <s v="Bihar"/>
    <x v="1"/>
    <x v="15"/>
    <s v="Priya Sen"/>
    <s v="Corporate"/>
    <n v="7"/>
    <n v="2753"/>
    <n v="1344.33"/>
    <n v="0.15"/>
    <n v="16380.35"/>
    <n v="9410.31"/>
    <n v="6970.0400000000009"/>
    <n v="0.42551227537873126"/>
  </r>
  <r>
    <s v="ORD-00858"/>
    <x v="127"/>
    <x v="0"/>
    <s v="Rajasthan"/>
    <x v="0"/>
    <x v="5"/>
    <s v="Rohan Patel"/>
    <s v="Corporate"/>
    <n v="5"/>
    <n v="770"/>
    <n v="610.09"/>
    <n v="0.05"/>
    <n v="3657.5"/>
    <n v="3050.4500000000003"/>
    <n v="607.04999999999973"/>
    <n v="0.16597402597402591"/>
  </r>
  <r>
    <s v="ORD-00859"/>
    <x v="127"/>
    <x v="2"/>
    <s v="Haryana"/>
    <x v="0"/>
    <x v="0"/>
    <s v="Amit Sharma"/>
    <s v="Corporate"/>
    <n v="7"/>
    <n v="874"/>
    <n v="714.35"/>
    <n v="0"/>
    <n v="6118"/>
    <n v="5000.45"/>
    <n v="1117.5500000000002"/>
    <n v="0.18266590389016021"/>
  </r>
  <r>
    <s v="ORD-00860"/>
    <x v="128"/>
    <x v="0"/>
    <s v="Rajasthan"/>
    <x v="3"/>
    <x v="10"/>
    <s v="Rohan Patel"/>
    <s v="Consumer"/>
    <n v="4"/>
    <n v="8238"/>
    <n v="5185.03"/>
    <n v="0.05"/>
    <n v="31304.399999999998"/>
    <n v="20740.12"/>
    <n v="10564.279999999999"/>
    <n v="0.33746949310640034"/>
  </r>
  <r>
    <s v="ORD-00861"/>
    <x v="128"/>
    <x v="3"/>
    <s v="Telangana"/>
    <x v="3"/>
    <x v="12"/>
    <s v="Divya Nair"/>
    <s v="Consumer"/>
    <n v="5"/>
    <n v="12530"/>
    <n v="7861.76"/>
    <n v="0"/>
    <n v="62650"/>
    <n v="39308.800000000003"/>
    <n v="23341.199999999997"/>
    <n v="0.37256504389465278"/>
  </r>
  <r>
    <s v="ORD-00862"/>
    <x v="128"/>
    <x v="0"/>
    <s v="Goa"/>
    <x v="2"/>
    <x v="6"/>
    <s v="Sneha Kulkarni"/>
    <s v="Consumer"/>
    <n v="8"/>
    <n v="15209"/>
    <n v="11134.26"/>
    <n v="0"/>
    <n v="121672"/>
    <n v="89074.08"/>
    <n v="32597.919999999998"/>
    <n v="0.26791636531001378"/>
  </r>
  <r>
    <s v="ORD-00863"/>
    <x v="128"/>
    <x v="3"/>
    <s v="Tamil Nadu"/>
    <x v="0"/>
    <x v="5"/>
    <s v="Karthik Rao"/>
    <s v="Small Business"/>
    <n v="5"/>
    <n v="737"/>
    <n v="605.83000000000004"/>
    <n v="0.05"/>
    <n v="3500.75"/>
    <n v="3029.15"/>
    <n v="471.59999999999991"/>
    <n v="0.13471398985931585"/>
  </r>
  <r>
    <s v="ORD-00864"/>
    <x v="129"/>
    <x v="3"/>
    <s v="Kerala"/>
    <x v="1"/>
    <x v="7"/>
    <s v="Divya Nair"/>
    <s v="Small Business"/>
    <n v="1"/>
    <n v="2144"/>
    <n v="1084.48"/>
    <n v="0.15"/>
    <n v="1822.3999999999999"/>
    <n v="1084.48"/>
    <n v="737.91999999999985"/>
    <n v="0.4049165935030728"/>
  </r>
  <r>
    <s v="ORD-00865"/>
    <x v="129"/>
    <x v="3"/>
    <s v="Kerala"/>
    <x v="0"/>
    <x v="5"/>
    <s v="Divya Nair"/>
    <s v="Corporate"/>
    <n v="4"/>
    <n v="778"/>
    <n v="634.79999999999995"/>
    <n v="0.15"/>
    <n v="2645.2"/>
    <n v="2539.1999999999998"/>
    <n v="106"/>
    <n v="4.007258430364434E-2"/>
  </r>
  <r>
    <s v="ORD-00866"/>
    <x v="129"/>
    <x v="3"/>
    <s v="Kerala"/>
    <x v="3"/>
    <x v="10"/>
    <s v="Divya Nair"/>
    <s v="Small Business"/>
    <n v="1"/>
    <n v="7969"/>
    <n v="4834.32"/>
    <n v="0.15"/>
    <n v="6773.65"/>
    <n v="4834.32"/>
    <n v="1939.33"/>
    <n v="0.28630502018852466"/>
  </r>
  <r>
    <s v="ORD-00867"/>
    <x v="129"/>
    <x v="3"/>
    <s v="Karnataka"/>
    <x v="2"/>
    <x v="2"/>
    <s v="Divya Nair"/>
    <s v="Consumer"/>
    <n v="7"/>
    <n v="1191"/>
    <n v="922.41"/>
    <n v="0"/>
    <n v="8337"/>
    <n v="6456.87"/>
    <n v="1880.13"/>
    <n v="0.22551637279596978"/>
  </r>
  <r>
    <s v="ORD-00868"/>
    <x v="129"/>
    <x v="2"/>
    <s v="Haryana"/>
    <x v="0"/>
    <x v="3"/>
    <s v="Amit Sharma"/>
    <s v="Small Business"/>
    <n v="2"/>
    <n v="360"/>
    <n v="287.77"/>
    <n v="0.1"/>
    <n v="648"/>
    <n v="575.54"/>
    <n v="72.460000000000036"/>
    <n v="0.11182098765432104"/>
  </r>
  <r>
    <s v="ORD-00869"/>
    <x v="129"/>
    <x v="2"/>
    <s v="Uttar Pradesh"/>
    <x v="0"/>
    <x v="5"/>
    <s v="Amit Sharma"/>
    <s v="Consumer"/>
    <n v="7"/>
    <n v="752"/>
    <n v="619.55999999999995"/>
    <n v="0"/>
    <n v="5264"/>
    <n v="4336.92"/>
    <n v="927.07999999999993"/>
    <n v="0.17611702127659573"/>
  </r>
  <r>
    <s v="ORD-00870"/>
    <x v="129"/>
    <x v="1"/>
    <s v="Bihar"/>
    <x v="1"/>
    <x v="1"/>
    <s v="Priya Sen"/>
    <s v="Small Business"/>
    <n v="7"/>
    <n v="609"/>
    <n v="283.7"/>
    <n v="0.15"/>
    <n v="3623.5499999999997"/>
    <n v="1985.8999999999999"/>
    <n v="1637.6499999999999"/>
    <n v="0.4519462957596832"/>
  </r>
  <r>
    <s v="ORD-00871"/>
    <x v="129"/>
    <x v="2"/>
    <s v="Delhi"/>
    <x v="1"/>
    <x v="15"/>
    <s v="Amit Sharma"/>
    <s v="Corporate"/>
    <n v="7"/>
    <n v="2662"/>
    <n v="1400.9"/>
    <n v="0"/>
    <n v="18634"/>
    <n v="9806.3000000000011"/>
    <n v="8827.6999999999989"/>
    <n v="0.47374154770848981"/>
  </r>
  <r>
    <s v="ORD-00872"/>
    <x v="129"/>
    <x v="3"/>
    <s v="Telangana"/>
    <x v="3"/>
    <x v="10"/>
    <s v="Karthik Rao"/>
    <s v="Small Business"/>
    <n v="6"/>
    <n v="8068"/>
    <n v="5175"/>
    <n v="0.1"/>
    <n v="43567.200000000004"/>
    <n v="31050"/>
    <n v="12517.200000000004"/>
    <n v="0.2873078829945464"/>
  </r>
  <r>
    <s v="ORD-00873"/>
    <x v="129"/>
    <x v="3"/>
    <s v="Karnataka"/>
    <x v="2"/>
    <x v="11"/>
    <s v="Karthik Rao"/>
    <s v="Small Business"/>
    <n v="6"/>
    <n v="1747"/>
    <n v="1265.75"/>
    <n v="0"/>
    <n v="10482"/>
    <n v="7594.5"/>
    <n v="2887.5"/>
    <n v="0.27547223812249572"/>
  </r>
  <r>
    <s v="ORD-00874"/>
    <x v="130"/>
    <x v="2"/>
    <s v="Haryana"/>
    <x v="3"/>
    <x v="14"/>
    <s v="Amit Sharma"/>
    <s v="Corporate"/>
    <n v="5"/>
    <n v="4693"/>
    <n v="2969.04"/>
    <n v="0"/>
    <n v="23465"/>
    <n v="14845.2"/>
    <n v="8619.7999999999993"/>
    <n v="0.3673471127210739"/>
  </r>
  <r>
    <s v="ORD-00875"/>
    <x v="130"/>
    <x v="3"/>
    <s v="Karnataka"/>
    <x v="0"/>
    <x v="0"/>
    <s v="Divya Nair"/>
    <s v="Consumer"/>
    <n v="8"/>
    <n v="925"/>
    <n v="705.02"/>
    <n v="0.05"/>
    <n v="7030"/>
    <n v="5640.16"/>
    <n v="1389.8400000000001"/>
    <n v="0.19770128022759603"/>
  </r>
  <r>
    <s v="ORD-00876"/>
    <x v="130"/>
    <x v="3"/>
    <s v="Karnataka"/>
    <x v="1"/>
    <x v="7"/>
    <s v="Karthik Rao"/>
    <s v="Consumer"/>
    <n v="2"/>
    <n v="2186"/>
    <n v="1040.3"/>
    <n v="0.05"/>
    <n v="4153.3999999999996"/>
    <n v="2080.6"/>
    <n v="2072.7999999999997"/>
    <n v="0.49906101025665717"/>
  </r>
  <r>
    <s v="ORD-00877"/>
    <x v="130"/>
    <x v="3"/>
    <s v="Kerala"/>
    <x v="0"/>
    <x v="5"/>
    <s v="Divya Nair"/>
    <s v="Consumer"/>
    <n v="4"/>
    <n v="783"/>
    <n v="641.47"/>
    <n v="0"/>
    <n v="3132"/>
    <n v="2565.88"/>
    <n v="566.11999999999989"/>
    <n v="0.18075351213282245"/>
  </r>
  <r>
    <s v="ORD-00878"/>
    <x v="130"/>
    <x v="2"/>
    <s v="Delhi"/>
    <x v="0"/>
    <x v="3"/>
    <s v="Amit Sharma"/>
    <s v="Corporate"/>
    <n v="7"/>
    <n v="349"/>
    <n v="279.44"/>
    <n v="0.05"/>
    <n v="2320.85"/>
    <n v="1956.08"/>
    <n v="364.77"/>
    <n v="0.15717086412305836"/>
  </r>
  <r>
    <s v="ORD-00879"/>
    <x v="130"/>
    <x v="0"/>
    <s v="Goa"/>
    <x v="0"/>
    <x v="5"/>
    <s v="Sneha Kulkarni"/>
    <s v="Consumer"/>
    <n v="2"/>
    <n v="739"/>
    <n v="617.54999999999995"/>
    <n v="0"/>
    <n v="1478"/>
    <n v="1235.0999999999999"/>
    <n v="242.90000000000009"/>
    <n v="0.1643437077131259"/>
  </r>
  <r>
    <s v="ORD-00880"/>
    <x v="131"/>
    <x v="0"/>
    <s v="Rajasthan"/>
    <x v="0"/>
    <x v="5"/>
    <s v="Rohan Patel"/>
    <s v="Consumer"/>
    <n v="4"/>
    <n v="784"/>
    <n v="613.07000000000005"/>
    <n v="0.15"/>
    <n v="2665.6"/>
    <n v="2452.2800000000002"/>
    <n v="213.31999999999971"/>
    <n v="8.0027010804321619E-2"/>
  </r>
  <r>
    <s v="ORD-00881"/>
    <x v="131"/>
    <x v="3"/>
    <s v="Karnataka"/>
    <x v="1"/>
    <x v="1"/>
    <s v="Karthik Rao"/>
    <s v="Small Business"/>
    <n v="4"/>
    <n v="601"/>
    <n v="283.2"/>
    <n v="0.05"/>
    <n v="2283.7999999999997"/>
    <n v="1132.8"/>
    <n v="1150.9999999999998"/>
    <n v="0.50398458709168925"/>
  </r>
  <r>
    <s v="ORD-00882"/>
    <x v="131"/>
    <x v="1"/>
    <s v="Odisha"/>
    <x v="1"/>
    <x v="7"/>
    <s v="Subhro Das"/>
    <s v="Corporate"/>
    <n v="2"/>
    <n v="2271"/>
    <n v="1120.83"/>
    <n v="0"/>
    <n v="4542"/>
    <n v="2241.66"/>
    <n v="2300.34"/>
    <n v="0.50645970937912821"/>
  </r>
  <r>
    <s v="ORD-00883"/>
    <x v="131"/>
    <x v="3"/>
    <s v="Kerala"/>
    <x v="2"/>
    <x v="11"/>
    <s v="Karthik Rao"/>
    <s v="Consumer"/>
    <n v="6"/>
    <n v="1765"/>
    <n v="1341.44"/>
    <n v="0"/>
    <n v="10590"/>
    <n v="8048.64"/>
    <n v="2541.3599999999997"/>
    <n v="0.23997733711048155"/>
  </r>
  <r>
    <s v="ORD-00884"/>
    <x v="131"/>
    <x v="2"/>
    <s v="Delhi"/>
    <x v="0"/>
    <x v="5"/>
    <s v="Neha Verma"/>
    <s v="Small Business"/>
    <n v="3"/>
    <n v="768"/>
    <n v="592.54999999999995"/>
    <n v="0.05"/>
    <n v="2188.7999999999997"/>
    <n v="1777.6499999999999"/>
    <n v="411.14999999999986"/>
    <n v="0.18784265350877188"/>
  </r>
  <r>
    <s v="ORD-00885"/>
    <x v="132"/>
    <x v="3"/>
    <s v="Karnataka"/>
    <x v="2"/>
    <x v="4"/>
    <s v="Divya Nair"/>
    <s v="Corporate"/>
    <n v="7"/>
    <n v="3639"/>
    <n v="2610.5100000000002"/>
    <n v="0"/>
    <n v="25473"/>
    <n v="18273.57"/>
    <n v="7199.43"/>
    <n v="0.28262984336356145"/>
  </r>
  <r>
    <s v="ORD-00886"/>
    <x v="132"/>
    <x v="0"/>
    <s v="Gujarat"/>
    <x v="2"/>
    <x v="6"/>
    <s v="Sneha Kulkarni"/>
    <s v="Small Business"/>
    <n v="6"/>
    <n v="14717"/>
    <n v="11001.83"/>
    <n v="0"/>
    <n v="88302"/>
    <n v="66010.98"/>
    <n v="22291.020000000004"/>
    <n v="0.25244071481959646"/>
  </r>
  <r>
    <s v="ORD-00887"/>
    <x v="132"/>
    <x v="2"/>
    <s v="Punjab"/>
    <x v="1"/>
    <x v="1"/>
    <s v="Amit Sharma"/>
    <s v="Small Business"/>
    <n v="2"/>
    <n v="578"/>
    <n v="289.68"/>
    <n v="0"/>
    <n v="1156"/>
    <n v="579.36"/>
    <n v="576.64"/>
    <n v="0.49882352941176472"/>
  </r>
  <r>
    <s v="ORD-00888"/>
    <x v="132"/>
    <x v="0"/>
    <s v="Rajasthan"/>
    <x v="3"/>
    <x v="13"/>
    <s v="Sneha Kulkarni"/>
    <s v="Small Business"/>
    <n v="8"/>
    <n v="6337"/>
    <n v="3802.54"/>
    <n v="0.15"/>
    <n v="43091.6"/>
    <n v="30420.32"/>
    <n v="12671.279999999999"/>
    <n v="0.29405452570802659"/>
  </r>
  <r>
    <s v="ORD-00889"/>
    <x v="132"/>
    <x v="1"/>
    <s v="West Bengal"/>
    <x v="0"/>
    <x v="0"/>
    <s v="Priya Sen"/>
    <s v="Small Business"/>
    <n v="1"/>
    <n v="885"/>
    <n v="699.13"/>
    <n v="0"/>
    <n v="885"/>
    <n v="699.13"/>
    <n v="185.87"/>
    <n v="0.2100225988700565"/>
  </r>
  <r>
    <s v="ORD-00890"/>
    <x v="132"/>
    <x v="3"/>
    <s v="Tamil Nadu"/>
    <x v="0"/>
    <x v="5"/>
    <s v="Divya Nair"/>
    <s v="Corporate"/>
    <n v="1"/>
    <n v="723"/>
    <n v="551.45000000000005"/>
    <n v="0"/>
    <n v="723"/>
    <n v="551.45000000000005"/>
    <n v="171.54999999999995"/>
    <n v="0.23727524204702621"/>
  </r>
  <r>
    <s v="ORD-00891"/>
    <x v="133"/>
    <x v="0"/>
    <s v="Goa"/>
    <x v="1"/>
    <x v="15"/>
    <s v="Sneha Kulkarni"/>
    <s v="Consumer"/>
    <n v="8"/>
    <n v="2713"/>
    <n v="1436.7"/>
    <n v="0.1"/>
    <n v="19533.600000000002"/>
    <n v="11493.6"/>
    <n v="8040.0000000000018"/>
    <n v="0.41159847647131104"/>
  </r>
  <r>
    <s v="ORD-00892"/>
    <x v="133"/>
    <x v="1"/>
    <s v="Bihar"/>
    <x v="1"/>
    <x v="8"/>
    <s v="Priya Sen"/>
    <s v="Consumer"/>
    <n v="5"/>
    <n v="1537"/>
    <n v="787.62"/>
    <n v="0.1"/>
    <n v="6916.5"/>
    <n v="3938.1"/>
    <n v="2978.4"/>
    <n v="0.43062242463673822"/>
  </r>
  <r>
    <s v="ORD-00893"/>
    <x v="133"/>
    <x v="1"/>
    <s v="Bihar"/>
    <x v="0"/>
    <x v="9"/>
    <s v="Priya Sen"/>
    <s v="Consumer"/>
    <n v="6"/>
    <n v="462"/>
    <n v="367.99"/>
    <n v="0"/>
    <n v="2772"/>
    <n v="2207.94"/>
    <n v="564.05999999999995"/>
    <n v="0.20348484848484846"/>
  </r>
  <r>
    <s v="ORD-00894"/>
    <x v="133"/>
    <x v="0"/>
    <s v="Maharashtra"/>
    <x v="1"/>
    <x v="1"/>
    <s v="Sneha Kulkarni"/>
    <s v="Consumer"/>
    <n v="6"/>
    <n v="576"/>
    <n v="309.89"/>
    <n v="0"/>
    <n v="3456"/>
    <n v="1859.34"/>
    <n v="1596.66"/>
    <n v="0.46199652777777778"/>
  </r>
  <r>
    <s v="ORD-00895"/>
    <x v="133"/>
    <x v="1"/>
    <s v="Assam"/>
    <x v="1"/>
    <x v="8"/>
    <s v="Subhro Das"/>
    <s v="Consumer"/>
    <n v="4"/>
    <n v="1570"/>
    <n v="844.24"/>
    <n v="0"/>
    <n v="6280"/>
    <n v="3376.96"/>
    <n v="2903.04"/>
    <n v="0.46226751592356685"/>
  </r>
  <r>
    <s v="ORD-00896"/>
    <x v="133"/>
    <x v="2"/>
    <s v="Delhi"/>
    <x v="2"/>
    <x v="4"/>
    <s v="Neha Verma"/>
    <s v="Small Business"/>
    <n v="4"/>
    <n v="3509"/>
    <n v="2710.33"/>
    <n v="0.1"/>
    <n v="12632.4"/>
    <n v="10841.32"/>
    <n v="1791.08"/>
    <n v="0.14178461733320669"/>
  </r>
  <r>
    <s v="ORD-00897"/>
    <x v="133"/>
    <x v="3"/>
    <s v="Tamil Nadu"/>
    <x v="1"/>
    <x v="8"/>
    <s v="Karthik Rao"/>
    <s v="Small Business"/>
    <n v="7"/>
    <n v="1527"/>
    <n v="779.98"/>
    <n v="0.1"/>
    <n v="9620.1"/>
    <n v="5459.8600000000006"/>
    <n v="4160.24"/>
    <n v="0.4324528851051444"/>
  </r>
  <r>
    <s v="ORD-00898"/>
    <x v="133"/>
    <x v="3"/>
    <s v="Telangana"/>
    <x v="3"/>
    <x v="12"/>
    <s v="Divya Nair"/>
    <s v="Corporate"/>
    <n v="3"/>
    <n v="11756"/>
    <n v="7665.81"/>
    <n v="0.05"/>
    <n v="33504.6"/>
    <n v="22997.43"/>
    <n v="10507.169999999998"/>
    <n v="0.31360380365681129"/>
  </r>
  <r>
    <s v="ORD-00899"/>
    <x v="133"/>
    <x v="1"/>
    <s v="West Bengal"/>
    <x v="2"/>
    <x v="4"/>
    <s v="Subhro Das"/>
    <s v="Corporate"/>
    <n v="3"/>
    <n v="3573"/>
    <n v="2727.81"/>
    <n v="0"/>
    <n v="10719"/>
    <n v="8183.43"/>
    <n v="2535.5699999999997"/>
    <n v="0.23654911838790929"/>
  </r>
  <r>
    <s v="ORD-00900"/>
    <x v="134"/>
    <x v="3"/>
    <s v="Telangana"/>
    <x v="1"/>
    <x v="1"/>
    <s v="Karthik Rao"/>
    <s v="Small Business"/>
    <n v="7"/>
    <n v="616"/>
    <n v="323.13"/>
    <n v="0"/>
    <n v="4312"/>
    <n v="2261.91"/>
    <n v="2050.09"/>
    <n v="0.47543831168831174"/>
  </r>
  <r>
    <s v="ORD-00901"/>
    <x v="134"/>
    <x v="0"/>
    <s v="Gujarat"/>
    <x v="1"/>
    <x v="1"/>
    <s v="Sneha Kulkarni"/>
    <s v="Consumer"/>
    <n v="3"/>
    <n v="620"/>
    <n v="288.7"/>
    <n v="0"/>
    <n v="1860"/>
    <n v="866.09999999999991"/>
    <n v="993.90000000000009"/>
    <n v="0.53435483870967748"/>
  </r>
  <r>
    <s v="ORD-00902"/>
    <x v="134"/>
    <x v="3"/>
    <s v="Kerala"/>
    <x v="1"/>
    <x v="15"/>
    <s v="Karthik Rao"/>
    <s v="Small Business"/>
    <n v="8"/>
    <n v="2873"/>
    <n v="1324.06"/>
    <n v="0"/>
    <n v="22984"/>
    <n v="10592.48"/>
    <n v="12391.52"/>
    <n v="0.53913679081099897"/>
  </r>
  <r>
    <s v="ORD-00903"/>
    <x v="134"/>
    <x v="3"/>
    <s v="Telangana"/>
    <x v="0"/>
    <x v="3"/>
    <s v="Karthik Rao"/>
    <s v="Consumer"/>
    <n v="6"/>
    <n v="361"/>
    <n v="289.99"/>
    <n v="0.1"/>
    <n v="1949.4"/>
    <n v="1739.94"/>
    <n v="209.46000000000004"/>
    <n v="0.1074484456755925"/>
  </r>
  <r>
    <s v="ORD-00904"/>
    <x v="134"/>
    <x v="1"/>
    <s v="Assam"/>
    <x v="0"/>
    <x v="5"/>
    <s v="Priya Sen"/>
    <s v="Small Business"/>
    <n v="3"/>
    <n v="741"/>
    <n v="615.99"/>
    <n v="0"/>
    <n v="2223"/>
    <n v="1847.97"/>
    <n v="375.03"/>
    <n v="0.16870445344129553"/>
  </r>
  <r>
    <s v="ORD-00905"/>
    <x v="134"/>
    <x v="0"/>
    <s v="Rajasthan"/>
    <x v="0"/>
    <x v="0"/>
    <s v="Rohan Patel"/>
    <s v="Small Business"/>
    <n v="8"/>
    <n v="902"/>
    <n v="691.91"/>
    <n v="0.15"/>
    <n v="6133.5999999999995"/>
    <n v="5535.28"/>
    <n v="598.31999999999971"/>
    <n v="9.7547932698578282E-2"/>
  </r>
  <r>
    <s v="ORD-00906"/>
    <x v="135"/>
    <x v="0"/>
    <s v="Rajasthan"/>
    <x v="1"/>
    <x v="8"/>
    <s v="Sneha Kulkarni"/>
    <s v="Small Business"/>
    <n v="6"/>
    <n v="1555"/>
    <n v="750.16"/>
    <n v="0.15"/>
    <n v="7930.5"/>
    <n v="4500.96"/>
    <n v="3429.54"/>
    <n v="0.43244940419897865"/>
  </r>
  <r>
    <s v="ORD-00907"/>
    <x v="135"/>
    <x v="0"/>
    <s v="Goa"/>
    <x v="0"/>
    <x v="3"/>
    <s v="Rohan Patel"/>
    <s v="Small Business"/>
    <n v="8"/>
    <n v="367"/>
    <n v="281.36"/>
    <n v="0"/>
    <n v="2936"/>
    <n v="2250.88"/>
    <n v="685.11999999999989"/>
    <n v="0.23335149863760216"/>
  </r>
  <r>
    <s v="ORD-00908"/>
    <x v="135"/>
    <x v="3"/>
    <s v="Telangana"/>
    <x v="1"/>
    <x v="15"/>
    <s v="Divya Nair"/>
    <s v="Small Business"/>
    <n v="7"/>
    <n v="2689"/>
    <n v="1404.93"/>
    <n v="0.15"/>
    <n v="15999.55"/>
    <n v="9834.51"/>
    <n v="6165.0399999999991"/>
    <n v="0.38532583728917369"/>
  </r>
  <r>
    <s v="ORD-00909"/>
    <x v="135"/>
    <x v="2"/>
    <s v="Haryana"/>
    <x v="1"/>
    <x v="8"/>
    <s v="Neha Verma"/>
    <s v="Corporate"/>
    <n v="1"/>
    <n v="1511"/>
    <n v="709.26"/>
    <n v="0"/>
    <n v="1511"/>
    <n v="709.26"/>
    <n v="801.74"/>
    <n v="0.53060225016545337"/>
  </r>
  <r>
    <s v="ORD-00910"/>
    <x v="135"/>
    <x v="1"/>
    <s v="West Bengal"/>
    <x v="0"/>
    <x v="9"/>
    <s v="Priya Sen"/>
    <s v="Small Business"/>
    <n v="7"/>
    <n v="466"/>
    <n v="375.53"/>
    <n v="0.1"/>
    <n v="2935.8"/>
    <n v="2628.71"/>
    <n v="307.09000000000015"/>
    <n v="0.10460181211254177"/>
  </r>
  <r>
    <s v="ORD-00911"/>
    <x v="135"/>
    <x v="2"/>
    <s v="Haryana"/>
    <x v="3"/>
    <x v="10"/>
    <s v="Neha Verma"/>
    <s v="Consumer"/>
    <n v="8"/>
    <n v="7619"/>
    <n v="4995.6000000000004"/>
    <n v="0"/>
    <n v="60952"/>
    <n v="39964.800000000003"/>
    <n v="20987.199999999997"/>
    <n v="0.3443234020212626"/>
  </r>
  <r>
    <s v="ORD-00912"/>
    <x v="135"/>
    <x v="1"/>
    <s v="Assam"/>
    <x v="1"/>
    <x v="15"/>
    <s v="Subhro Das"/>
    <s v="Corporate"/>
    <n v="8"/>
    <n v="2759"/>
    <n v="1482.26"/>
    <n v="0"/>
    <n v="22072"/>
    <n v="11858.08"/>
    <n v="10213.92"/>
    <n v="0.46275462123957956"/>
  </r>
  <r>
    <s v="ORD-00913"/>
    <x v="135"/>
    <x v="1"/>
    <s v="Bihar"/>
    <x v="0"/>
    <x v="0"/>
    <s v="Priya Sen"/>
    <s v="Corporate"/>
    <n v="3"/>
    <n v="874"/>
    <n v="718.13"/>
    <n v="0.1"/>
    <n v="2359.8000000000002"/>
    <n v="2154.39"/>
    <n v="205.41000000000031"/>
    <n v="8.7045512331553651E-2"/>
  </r>
  <r>
    <s v="ORD-00914"/>
    <x v="135"/>
    <x v="0"/>
    <s v="Rajasthan"/>
    <x v="0"/>
    <x v="3"/>
    <s v="Sneha Kulkarni"/>
    <s v="Consumer"/>
    <n v="2"/>
    <n v="345"/>
    <n v="277.06"/>
    <n v="0"/>
    <n v="690"/>
    <n v="554.12"/>
    <n v="135.88"/>
    <n v="0.19692753623188405"/>
  </r>
  <r>
    <s v="ORD-00915"/>
    <x v="135"/>
    <x v="0"/>
    <s v="Rajasthan"/>
    <x v="3"/>
    <x v="12"/>
    <s v="Sneha Kulkarni"/>
    <s v="Corporate"/>
    <n v="6"/>
    <n v="12167"/>
    <n v="7793.27"/>
    <n v="0"/>
    <n v="73002"/>
    <n v="46759.62"/>
    <n v="26242.379999999997"/>
    <n v="0.35947480890934491"/>
  </r>
  <r>
    <s v="ORD-00916"/>
    <x v="135"/>
    <x v="0"/>
    <s v="Gujarat"/>
    <x v="0"/>
    <x v="0"/>
    <s v="Sneha Kulkarni"/>
    <s v="Small Business"/>
    <n v="5"/>
    <n v="941"/>
    <n v="739.46"/>
    <n v="0"/>
    <n v="4705"/>
    <n v="3697.3"/>
    <n v="1007.6999999999998"/>
    <n v="0.21417640807651431"/>
  </r>
  <r>
    <s v="ORD-00917"/>
    <x v="135"/>
    <x v="3"/>
    <s v="Telangana"/>
    <x v="1"/>
    <x v="8"/>
    <s v="Divya Nair"/>
    <s v="Consumer"/>
    <n v="6"/>
    <n v="1455"/>
    <n v="679.84"/>
    <n v="0.1"/>
    <n v="7857"/>
    <n v="4079.04"/>
    <n v="3777.96"/>
    <n v="0.48084001527300496"/>
  </r>
  <r>
    <s v="ORD-00918"/>
    <x v="136"/>
    <x v="1"/>
    <s v="West Bengal"/>
    <x v="1"/>
    <x v="7"/>
    <s v="Priya Sen"/>
    <s v="Consumer"/>
    <n v="8"/>
    <n v="2113"/>
    <n v="1133.5899999999999"/>
    <n v="0"/>
    <n v="16904"/>
    <n v="9068.7199999999993"/>
    <n v="7835.2800000000007"/>
    <n v="0.46351632749645061"/>
  </r>
  <r>
    <s v="ORD-00919"/>
    <x v="136"/>
    <x v="2"/>
    <s v="Punjab"/>
    <x v="3"/>
    <x v="10"/>
    <s v="Amit Sharma"/>
    <s v="Consumer"/>
    <n v="4"/>
    <n v="8134"/>
    <n v="4895.88"/>
    <n v="0.05"/>
    <n v="30909.199999999997"/>
    <n v="19583.52"/>
    <n v="11325.679999999997"/>
    <n v="0.36641776558435668"/>
  </r>
  <r>
    <s v="ORD-00920"/>
    <x v="136"/>
    <x v="0"/>
    <s v="Goa"/>
    <x v="0"/>
    <x v="0"/>
    <s v="Sneha Kulkarni"/>
    <s v="Corporate"/>
    <n v="4"/>
    <n v="868"/>
    <n v="680.29"/>
    <n v="0"/>
    <n v="3472"/>
    <n v="2721.16"/>
    <n v="750.84000000000015"/>
    <n v="0.21625576036866365"/>
  </r>
  <r>
    <s v="ORD-00921"/>
    <x v="136"/>
    <x v="0"/>
    <s v="Rajasthan"/>
    <x v="2"/>
    <x v="2"/>
    <s v="Sneha Kulkarni"/>
    <s v="Corporate"/>
    <n v="7"/>
    <n v="1215"/>
    <n v="949.02"/>
    <n v="0.05"/>
    <n v="8079.75"/>
    <n v="6643.1399999999994"/>
    <n v="1436.6100000000006"/>
    <n v="0.17780376868096173"/>
  </r>
  <r>
    <s v="ORD-00922"/>
    <x v="136"/>
    <x v="1"/>
    <s v="Odisha"/>
    <x v="1"/>
    <x v="1"/>
    <s v="Priya Sen"/>
    <s v="Small Business"/>
    <n v="4"/>
    <n v="589"/>
    <n v="287.77"/>
    <n v="0.15"/>
    <n v="2002.6"/>
    <n v="1151.08"/>
    <n v="851.52"/>
    <n v="0.4252072306002197"/>
  </r>
  <r>
    <s v="ORD-00923"/>
    <x v="136"/>
    <x v="3"/>
    <s v="Tamil Nadu"/>
    <x v="2"/>
    <x v="2"/>
    <s v="Divya Nair"/>
    <s v="Small Business"/>
    <n v="4"/>
    <n v="1204"/>
    <n v="864.94"/>
    <n v="0.1"/>
    <n v="4334.4000000000005"/>
    <n v="3459.76"/>
    <n v="874.64000000000033"/>
    <n v="0.20179032853451462"/>
  </r>
  <r>
    <s v="ORD-00924"/>
    <x v="137"/>
    <x v="0"/>
    <s v="Goa"/>
    <x v="3"/>
    <x v="13"/>
    <s v="Rohan Patel"/>
    <s v="Consumer"/>
    <n v="1"/>
    <n v="6474"/>
    <n v="3981.7"/>
    <n v="0.1"/>
    <n v="5826.6"/>
    <n v="3981.7"/>
    <n v="1844.9000000000005"/>
    <n v="0.31663405759791308"/>
  </r>
  <r>
    <s v="ORD-00925"/>
    <x v="137"/>
    <x v="0"/>
    <s v="Gujarat"/>
    <x v="1"/>
    <x v="8"/>
    <s v="Rohan Patel"/>
    <s v="Small Business"/>
    <n v="6"/>
    <n v="1559"/>
    <n v="776.58"/>
    <n v="0.15"/>
    <n v="7950.9"/>
    <n v="4659.4800000000005"/>
    <n v="3291.4199999999992"/>
    <n v="0.41396823001169669"/>
  </r>
  <r>
    <s v="ORD-00926"/>
    <x v="137"/>
    <x v="2"/>
    <s v="Delhi"/>
    <x v="0"/>
    <x v="3"/>
    <s v="Neha Verma"/>
    <s v="Corporate"/>
    <n v="3"/>
    <n v="352"/>
    <n v="294.2"/>
    <n v="0.15"/>
    <n v="897.6"/>
    <n v="882.59999999999991"/>
    <n v="15.000000000000114"/>
    <n v="1.671122994652419E-2"/>
  </r>
  <r>
    <s v="ORD-00927"/>
    <x v="137"/>
    <x v="0"/>
    <s v="Rajasthan"/>
    <x v="3"/>
    <x v="12"/>
    <s v="Rohan Patel"/>
    <s v="Small Business"/>
    <n v="7"/>
    <n v="11772"/>
    <n v="7484.36"/>
    <n v="0"/>
    <n v="82404"/>
    <n v="52390.52"/>
    <n v="30013.480000000003"/>
    <n v="0.36422358137954475"/>
  </r>
  <r>
    <s v="ORD-00928"/>
    <x v="137"/>
    <x v="3"/>
    <s v="Kerala"/>
    <x v="0"/>
    <x v="3"/>
    <s v="Karthik Rao"/>
    <s v="Consumer"/>
    <n v="2"/>
    <n v="363"/>
    <n v="304.07"/>
    <n v="0"/>
    <n v="726"/>
    <n v="608.14"/>
    <n v="117.86000000000001"/>
    <n v="0.16234159779614327"/>
  </r>
  <r>
    <s v="ORD-00929"/>
    <x v="137"/>
    <x v="0"/>
    <s v="Gujarat"/>
    <x v="0"/>
    <x v="0"/>
    <s v="Rohan Patel"/>
    <s v="Small Business"/>
    <n v="8"/>
    <n v="877"/>
    <n v="708.72"/>
    <n v="0"/>
    <n v="7016"/>
    <n v="5669.76"/>
    <n v="1346.2399999999998"/>
    <n v="0.19188141391106039"/>
  </r>
  <r>
    <s v="ORD-00930"/>
    <x v="137"/>
    <x v="2"/>
    <s v="Uttar Pradesh"/>
    <x v="3"/>
    <x v="13"/>
    <s v="Neha Verma"/>
    <s v="Corporate"/>
    <n v="8"/>
    <n v="6790"/>
    <n v="4250"/>
    <n v="0.15"/>
    <n v="46172"/>
    <n v="34000"/>
    <n v="12172"/>
    <n v="0.26362297496318116"/>
  </r>
  <r>
    <s v="ORD-00931"/>
    <x v="138"/>
    <x v="3"/>
    <s v="Telangana"/>
    <x v="0"/>
    <x v="0"/>
    <s v="Divya Nair"/>
    <s v="Corporate"/>
    <n v="2"/>
    <n v="864"/>
    <n v="681.19"/>
    <n v="0.15"/>
    <n v="1468.8"/>
    <n v="1362.38"/>
    <n v="106.41999999999985"/>
    <n v="7.2453703703703604E-2"/>
  </r>
  <r>
    <s v="ORD-00932"/>
    <x v="138"/>
    <x v="3"/>
    <s v="Karnataka"/>
    <x v="3"/>
    <x v="10"/>
    <s v="Divya Nair"/>
    <s v="Corporate"/>
    <n v="2"/>
    <n v="7781"/>
    <n v="5126.5200000000004"/>
    <n v="0.15"/>
    <n v="13227.699999999999"/>
    <n v="10253.040000000001"/>
    <n v="2974.659999999998"/>
    <n v="0.22488112067857588"/>
  </r>
  <r>
    <s v="ORD-00933"/>
    <x v="138"/>
    <x v="1"/>
    <s v="West Bengal"/>
    <x v="2"/>
    <x v="6"/>
    <s v="Subhro Das"/>
    <s v="Consumer"/>
    <n v="1"/>
    <n v="15723"/>
    <n v="11237.73"/>
    <n v="0"/>
    <n v="15723"/>
    <n v="11237.73"/>
    <n v="4485.2700000000004"/>
    <n v="0.28526807861095216"/>
  </r>
  <r>
    <s v="ORD-00934"/>
    <x v="138"/>
    <x v="2"/>
    <s v="Haryana"/>
    <x v="3"/>
    <x v="14"/>
    <s v="Amit Sharma"/>
    <s v="Consumer"/>
    <n v="4"/>
    <n v="4287"/>
    <n v="2796.89"/>
    <n v="0.1"/>
    <n v="15433.2"/>
    <n v="11187.56"/>
    <n v="4245.6400000000012"/>
    <n v="0.275097841018065"/>
  </r>
  <r>
    <s v="ORD-00935"/>
    <x v="138"/>
    <x v="0"/>
    <s v="Gujarat"/>
    <x v="2"/>
    <x v="11"/>
    <s v="Sneha Kulkarni"/>
    <s v="Small Business"/>
    <n v="3"/>
    <n v="1886"/>
    <n v="1353.69"/>
    <n v="0.15"/>
    <n v="4809.3"/>
    <n v="4061.07"/>
    <n v="748.23"/>
    <n v="0.15557981411016156"/>
  </r>
  <r>
    <s v="ORD-00936"/>
    <x v="138"/>
    <x v="0"/>
    <s v="Maharashtra"/>
    <x v="0"/>
    <x v="0"/>
    <s v="Rohan Patel"/>
    <s v="Small Business"/>
    <n v="2"/>
    <n v="901"/>
    <n v="743.46"/>
    <n v="0.05"/>
    <n v="1711.8999999999999"/>
    <n v="1486.92"/>
    <n v="224.97999999999979"/>
    <n v="0.1314212278754599"/>
  </r>
  <r>
    <s v="ORD-00937"/>
    <x v="138"/>
    <x v="1"/>
    <s v="Odisha"/>
    <x v="0"/>
    <x v="5"/>
    <s v="Subhro Das"/>
    <s v="Corporate"/>
    <n v="4"/>
    <n v="739"/>
    <n v="572.30999999999995"/>
    <n v="0.1"/>
    <n v="2660.4"/>
    <n v="2289.2399999999998"/>
    <n v="371.16000000000031"/>
    <n v="0.13951285520974302"/>
  </r>
  <r>
    <s v="ORD-00938"/>
    <x v="138"/>
    <x v="3"/>
    <s v="Telangana"/>
    <x v="0"/>
    <x v="3"/>
    <s v="Divya Nair"/>
    <s v="Consumer"/>
    <n v="2"/>
    <n v="365"/>
    <n v="304.52"/>
    <n v="0.1"/>
    <n v="657"/>
    <n v="609.04"/>
    <n v="47.960000000000036"/>
    <n v="7.2998477929984831E-2"/>
  </r>
  <r>
    <s v="ORD-00939"/>
    <x v="139"/>
    <x v="1"/>
    <s v="Assam"/>
    <x v="3"/>
    <x v="10"/>
    <s v="Subhro Das"/>
    <s v="Corporate"/>
    <n v="1"/>
    <n v="7792"/>
    <n v="5029.01"/>
    <n v="0"/>
    <n v="7792"/>
    <n v="5029.01"/>
    <n v="2762.99"/>
    <n v="0.35459317248459954"/>
  </r>
  <r>
    <s v="ORD-00940"/>
    <x v="139"/>
    <x v="0"/>
    <s v="Rajasthan"/>
    <x v="0"/>
    <x v="5"/>
    <s v="Sneha Kulkarni"/>
    <s v="Small Business"/>
    <n v="4"/>
    <n v="776"/>
    <n v="595.41"/>
    <n v="0.15"/>
    <n v="2638.4"/>
    <n v="2381.64"/>
    <n v="256.76000000000022"/>
    <n v="9.7316555488174736E-2"/>
  </r>
  <r>
    <s v="ORD-00941"/>
    <x v="139"/>
    <x v="1"/>
    <s v="Assam"/>
    <x v="3"/>
    <x v="12"/>
    <s v="Priya Sen"/>
    <s v="Corporate"/>
    <n v="7"/>
    <n v="12316"/>
    <n v="7431.93"/>
    <n v="0.15"/>
    <n v="73280.2"/>
    <n v="52023.51"/>
    <n v="21256.689999999995"/>
    <n v="0.29007412643524438"/>
  </r>
  <r>
    <s v="ORD-00942"/>
    <x v="139"/>
    <x v="2"/>
    <s v="Uttar Pradesh"/>
    <x v="1"/>
    <x v="7"/>
    <s v="Neha Verma"/>
    <s v="Corporate"/>
    <n v="5"/>
    <n v="2113"/>
    <n v="1066.8499999999999"/>
    <n v="0.1"/>
    <n v="9508.5"/>
    <n v="5334.25"/>
    <n v="4174.25"/>
    <n v="0.43900194562759637"/>
  </r>
  <r>
    <s v="ORD-00943"/>
    <x v="139"/>
    <x v="2"/>
    <s v="Punjab"/>
    <x v="1"/>
    <x v="8"/>
    <s v="Neha Verma"/>
    <s v="Small Business"/>
    <n v="1"/>
    <n v="1453"/>
    <n v="678.75"/>
    <n v="0.1"/>
    <n v="1307.7"/>
    <n v="678.75"/>
    <n v="628.95000000000005"/>
    <n v="0.48095893553567332"/>
  </r>
  <r>
    <s v="ORD-00944"/>
    <x v="140"/>
    <x v="2"/>
    <s v="Delhi"/>
    <x v="2"/>
    <x v="4"/>
    <s v="Neha Verma"/>
    <s v="Small Business"/>
    <n v="3"/>
    <n v="3460"/>
    <n v="2553.9699999999998"/>
    <n v="0.1"/>
    <n v="9342"/>
    <n v="7661.91"/>
    <n v="1680.0900000000001"/>
    <n v="0.17984264611432244"/>
  </r>
  <r>
    <s v="ORD-00945"/>
    <x v="140"/>
    <x v="1"/>
    <s v="Odisha"/>
    <x v="0"/>
    <x v="5"/>
    <s v="Priya Sen"/>
    <s v="Consumer"/>
    <n v="4"/>
    <n v="781"/>
    <n v="599.72"/>
    <n v="0"/>
    <n v="3124"/>
    <n v="2398.88"/>
    <n v="725.11999999999989"/>
    <n v="0.23211267605633798"/>
  </r>
  <r>
    <s v="ORD-00946"/>
    <x v="140"/>
    <x v="0"/>
    <s v="Maharashtra"/>
    <x v="2"/>
    <x v="6"/>
    <s v="Sneha Kulkarni"/>
    <s v="Consumer"/>
    <n v="4"/>
    <n v="14318"/>
    <n v="10602.75"/>
    <n v="0.15"/>
    <n v="48681.2"/>
    <n v="42411"/>
    <n v="6270.1999999999971"/>
    <n v="0.12880126208885562"/>
  </r>
  <r>
    <s v="ORD-00947"/>
    <x v="140"/>
    <x v="1"/>
    <s v="West Bengal"/>
    <x v="0"/>
    <x v="9"/>
    <s v="Subhro Das"/>
    <s v="Consumer"/>
    <n v="4"/>
    <n v="465"/>
    <n v="367.23"/>
    <n v="0.05"/>
    <n v="1767"/>
    <n v="1468.92"/>
    <n v="298.07999999999993"/>
    <n v="0.1686926994906621"/>
  </r>
  <r>
    <s v="ORD-00948"/>
    <x v="140"/>
    <x v="1"/>
    <s v="Bihar"/>
    <x v="0"/>
    <x v="9"/>
    <s v="Subhro Das"/>
    <s v="Small Business"/>
    <n v="5"/>
    <n v="458"/>
    <n v="374.1"/>
    <n v="0.15"/>
    <n v="1946.5"/>
    <n v="1870.5"/>
    <n v="76"/>
    <n v="3.904443873619317E-2"/>
  </r>
  <r>
    <s v="ORD-00949"/>
    <x v="140"/>
    <x v="0"/>
    <s v="Goa"/>
    <x v="0"/>
    <x v="9"/>
    <s v="Sneha Kulkarni"/>
    <s v="Small Business"/>
    <n v="1"/>
    <n v="465"/>
    <n v="367.43"/>
    <n v="0"/>
    <n v="465"/>
    <n v="367.43"/>
    <n v="97.57"/>
    <n v="0.20982795698924731"/>
  </r>
  <r>
    <s v="ORD-00950"/>
    <x v="140"/>
    <x v="0"/>
    <s v="Maharashtra"/>
    <x v="2"/>
    <x v="2"/>
    <s v="Rohan Patel"/>
    <s v="Consumer"/>
    <n v="8"/>
    <n v="1155"/>
    <n v="883.76"/>
    <n v="0"/>
    <n v="9240"/>
    <n v="7070.08"/>
    <n v="2169.92"/>
    <n v="0.23483982683982685"/>
  </r>
  <r>
    <s v="ORD-00951"/>
    <x v="140"/>
    <x v="2"/>
    <s v="Uttar Pradesh"/>
    <x v="2"/>
    <x v="4"/>
    <s v="Neha Verma"/>
    <s v="Small Business"/>
    <n v="5"/>
    <n v="3384"/>
    <n v="2603"/>
    <n v="0.15"/>
    <n v="14382"/>
    <n v="13015"/>
    <n v="1367"/>
    <n v="9.504936726463635E-2"/>
  </r>
  <r>
    <s v="ORD-00952"/>
    <x v="140"/>
    <x v="1"/>
    <s v="West Bengal"/>
    <x v="0"/>
    <x v="3"/>
    <s v="Priya Sen"/>
    <s v="Consumer"/>
    <n v="3"/>
    <n v="336"/>
    <n v="258.57"/>
    <n v="0"/>
    <n v="1008"/>
    <n v="775.71"/>
    <n v="232.28999999999996"/>
    <n v="0.23044642857142852"/>
  </r>
  <r>
    <s v="ORD-00953"/>
    <x v="140"/>
    <x v="2"/>
    <s v="Punjab"/>
    <x v="1"/>
    <x v="8"/>
    <s v="Amit Sharma"/>
    <s v="Small Business"/>
    <n v="2"/>
    <n v="1442"/>
    <n v="667.71"/>
    <n v="0.05"/>
    <n v="2739.7999999999997"/>
    <n v="1335.42"/>
    <n v="1404.3799999999997"/>
    <n v="0.51258486020877425"/>
  </r>
  <r>
    <s v="ORD-00954"/>
    <x v="140"/>
    <x v="3"/>
    <s v="Karnataka"/>
    <x v="1"/>
    <x v="15"/>
    <s v="Karthik Rao"/>
    <s v="Consumer"/>
    <n v="6"/>
    <n v="2783"/>
    <n v="1311.96"/>
    <n v="0.1"/>
    <n v="15028.2"/>
    <n v="7871.76"/>
    <n v="7156.4400000000005"/>
    <n v="0.47620074260390466"/>
  </r>
  <r>
    <s v="ORD-00955"/>
    <x v="140"/>
    <x v="2"/>
    <s v="Haryana"/>
    <x v="1"/>
    <x v="1"/>
    <s v="Neha Verma"/>
    <s v="Consumer"/>
    <n v="1"/>
    <n v="590"/>
    <n v="316.26"/>
    <n v="0"/>
    <n v="590"/>
    <n v="316.26"/>
    <n v="273.74"/>
    <n v="0.46396610169491526"/>
  </r>
  <r>
    <s v="ORD-00956"/>
    <x v="140"/>
    <x v="0"/>
    <s v="Gujarat"/>
    <x v="1"/>
    <x v="15"/>
    <s v="Sneha Kulkarni"/>
    <s v="Small Business"/>
    <n v="8"/>
    <n v="2802"/>
    <n v="1339.41"/>
    <n v="0.15"/>
    <n v="19053.599999999999"/>
    <n v="10715.28"/>
    <n v="8338.3199999999979"/>
    <n v="0.43762438594281389"/>
  </r>
  <r>
    <s v="ORD-00957"/>
    <x v="140"/>
    <x v="2"/>
    <s v="Punjab"/>
    <x v="0"/>
    <x v="5"/>
    <s v="Amit Sharma"/>
    <s v="Small Business"/>
    <n v="6"/>
    <n v="776"/>
    <n v="627.11"/>
    <n v="0"/>
    <n v="4656"/>
    <n v="3762.66"/>
    <n v="893.34000000000015"/>
    <n v="0.19186855670103095"/>
  </r>
  <r>
    <s v="ORD-00958"/>
    <x v="141"/>
    <x v="2"/>
    <s v="Punjab"/>
    <x v="2"/>
    <x v="6"/>
    <s v="Neha Verma"/>
    <s v="Corporate"/>
    <n v="1"/>
    <n v="14865"/>
    <n v="11189.51"/>
    <n v="0.1"/>
    <n v="13378.5"/>
    <n v="11189.51"/>
    <n v="2188.9899999999998"/>
    <n v="0.16361998729304481"/>
  </r>
  <r>
    <s v="ORD-00959"/>
    <x v="141"/>
    <x v="3"/>
    <s v="Telangana"/>
    <x v="0"/>
    <x v="0"/>
    <s v="Karthik Rao"/>
    <s v="Consumer"/>
    <n v="1"/>
    <n v="856"/>
    <n v="650.79"/>
    <n v="0"/>
    <n v="856"/>
    <n v="650.79"/>
    <n v="205.21000000000004"/>
    <n v="0.23973130841121498"/>
  </r>
  <r>
    <s v="ORD-00960"/>
    <x v="141"/>
    <x v="2"/>
    <s v="Uttar Pradesh"/>
    <x v="2"/>
    <x v="2"/>
    <s v="Neha Verma"/>
    <s v="Small Business"/>
    <n v="4"/>
    <n v="1252"/>
    <n v="953.5"/>
    <n v="0"/>
    <n v="5008"/>
    <n v="3814"/>
    <n v="1194"/>
    <n v="0.2384185303514377"/>
  </r>
  <r>
    <s v="ORD-00961"/>
    <x v="141"/>
    <x v="0"/>
    <s v="Gujarat"/>
    <x v="1"/>
    <x v="15"/>
    <s v="Sneha Kulkarni"/>
    <s v="Small Business"/>
    <n v="6"/>
    <n v="2934"/>
    <n v="1499.09"/>
    <n v="0.05"/>
    <n v="16723.8"/>
    <n v="8994.5399999999991"/>
    <n v="7729.26"/>
    <n v="0.46217127686291398"/>
  </r>
  <r>
    <s v="ORD-00962"/>
    <x v="141"/>
    <x v="3"/>
    <s v="Tamil Nadu"/>
    <x v="2"/>
    <x v="11"/>
    <s v="Divya Nair"/>
    <s v="Small Business"/>
    <n v="1"/>
    <n v="1883"/>
    <n v="1395.45"/>
    <n v="0"/>
    <n v="1883"/>
    <n v="1395.45"/>
    <n v="487.54999999999995"/>
    <n v="0.25892193308550182"/>
  </r>
  <r>
    <s v="ORD-00963"/>
    <x v="141"/>
    <x v="0"/>
    <s v="Gujarat"/>
    <x v="0"/>
    <x v="0"/>
    <s v="Sneha Kulkarni"/>
    <s v="Consumer"/>
    <n v="6"/>
    <n v="859"/>
    <n v="681.04"/>
    <n v="0.1"/>
    <n v="4638.6000000000004"/>
    <n v="4086.24"/>
    <n v="552.36000000000058"/>
    <n v="0.11907903246669266"/>
  </r>
  <r>
    <s v="ORD-00964"/>
    <x v="142"/>
    <x v="3"/>
    <s v="Telangana"/>
    <x v="0"/>
    <x v="9"/>
    <s v="Divya Nair"/>
    <s v="Corporate"/>
    <n v="6"/>
    <n v="467"/>
    <n v="372.13"/>
    <n v="0.05"/>
    <n v="2661.9"/>
    <n v="2232.7799999999997"/>
    <n v="429.12000000000035"/>
    <n v="0.16120815958525878"/>
  </r>
  <r>
    <s v="ORD-00965"/>
    <x v="142"/>
    <x v="1"/>
    <s v="Odisha"/>
    <x v="3"/>
    <x v="12"/>
    <s v="Subhro Das"/>
    <s v="Small Business"/>
    <n v="4"/>
    <n v="11560"/>
    <n v="7194.89"/>
    <n v="0"/>
    <n v="46240"/>
    <n v="28779.56"/>
    <n v="17460.439999999999"/>
    <n v="0.3776046712802768"/>
  </r>
  <r>
    <s v="ORD-00966"/>
    <x v="142"/>
    <x v="1"/>
    <s v="Odisha"/>
    <x v="0"/>
    <x v="9"/>
    <s v="Priya Sen"/>
    <s v="Consumer"/>
    <n v="8"/>
    <n v="444"/>
    <n v="348.34"/>
    <n v="0.05"/>
    <n v="3374.3999999999996"/>
    <n v="2786.72"/>
    <n v="587.67999999999984"/>
    <n v="0.17415836889521097"/>
  </r>
  <r>
    <s v="ORD-00967"/>
    <x v="142"/>
    <x v="1"/>
    <s v="Odisha"/>
    <x v="0"/>
    <x v="9"/>
    <s v="Priya Sen"/>
    <s v="Small Business"/>
    <n v="7"/>
    <n v="430"/>
    <n v="334.27"/>
    <n v="0.1"/>
    <n v="2709"/>
    <n v="2339.89"/>
    <n v="369.11000000000013"/>
    <n v="0.13625322997416026"/>
  </r>
  <r>
    <s v="ORD-00968"/>
    <x v="142"/>
    <x v="3"/>
    <s v="Tamil Nadu"/>
    <x v="0"/>
    <x v="5"/>
    <s v="Divya Nair"/>
    <s v="Small Business"/>
    <n v="3"/>
    <n v="765"/>
    <n v="605.02"/>
    <n v="0.15"/>
    <n v="1950.75"/>
    <n v="1815.06"/>
    <n v="135.69000000000005"/>
    <n v="6.9557862360630551E-2"/>
  </r>
  <r>
    <s v="ORD-00969"/>
    <x v="142"/>
    <x v="0"/>
    <s v="Gujarat"/>
    <x v="1"/>
    <x v="1"/>
    <s v="Sneha Kulkarni"/>
    <s v="Corporate"/>
    <n v="1"/>
    <n v="579"/>
    <n v="281"/>
    <n v="0"/>
    <n v="579"/>
    <n v="281"/>
    <n v="298"/>
    <n v="0.51468048359240071"/>
  </r>
  <r>
    <s v="ORD-00970"/>
    <x v="142"/>
    <x v="2"/>
    <s v="Haryana"/>
    <x v="0"/>
    <x v="5"/>
    <s v="Amit Sharma"/>
    <s v="Corporate"/>
    <n v="6"/>
    <n v="714"/>
    <n v="595.20000000000005"/>
    <n v="0"/>
    <n v="4284"/>
    <n v="3571.2000000000003"/>
    <n v="712.79999999999973"/>
    <n v="0.16638655462184868"/>
  </r>
  <r>
    <s v="ORD-00971"/>
    <x v="143"/>
    <x v="3"/>
    <s v="Kerala"/>
    <x v="0"/>
    <x v="0"/>
    <s v="Divya Nair"/>
    <s v="Corporate"/>
    <n v="6"/>
    <n v="883"/>
    <n v="675.74"/>
    <n v="0.1"/>
    <n v="4768.2"/>
    <n v="4054.44"/>
    <n v="713.75999999999976"/>
    <n v="0.14969170756260219"/>
  </r>
  <r>
    <s v="ORD-00972"/>
    <x v="143"/>
    <x v="3"/>
    <s v="Tamil Nadu"/>
    <x v="3"/>
    <x v="13"/>
    <s v="Divya Nair"/>
    <s v="Consumer"/>
    <n v="7"/>
    <n v="6697"/>
    <n v="3969.88"/>
    <n v="0"/>
    <n v="46879"/>
    <n v="27789.16"/>
    <n v="19089.84"/>
    <n v="0.40721517097207705"/>
  </r>
  <r>
    <s v="ORD-00973"/>
    <x v="143"/>
    <x v="3"/>
    <s v="Karnataka"/>
    <x v="1"/>
    <x v="7"/>
    <s v="Karthik Rao"/>
    <s v="Corporate"/>
    <n v="2"/>
    <n v="2244"/>
    <n v="1082.73"/>
    <n v="0"/>
    <n v="4488"/>
    <n v="2165.46"/>
    <n v="2322.54"/>
    <n v="0.51749999999999996"/>
  </r>
  <r>
    <s v="ORD-00974"/>
    <x v="143"/>
    <x v="2"/>
    <s v="Haryana"/>
    <x v="2"/>
    <x v="2"/>
    <s v="Neha Verma"/>
    <s v="Small Business"/>
    <n v="3"/>
    <n v="1197"/>
    <n v="895.54"/>
    <n v="0"/>
    <n v="3591"/>
    <n v="2686.62"/>
    <n v="904.38000000000011"/>
    <n v="0.25184628237259821"/>
  </r>
  <r>
    <s v="ORD-00975"/>
    <x v="143"/>
    <x v="0"/>
    <s v="Maharashtra"/>
    <x v="0"/>
    <x v="9"/>
    <s v="Sneha Kulkarni"/>
    <s v="Consumer"/>
    <n v="3"/>
    <n v="470"/>
    <n v="378.51"/>
    <n v="0"/>
    <n v="1410"/>
    <n v="1135.53"/>
    <n v="274.47000000000003"/>
    <n v="0.19465957446808513"/>
  </r>
  <r>
    <s v="ORD-00976"/>
    <x v="143"/>
    <x v="3"/>
    <s v="Tamil Nadu"/>
    <x v="1"/>
    <x v="7"/>
    <s v="Divya Nair"/>
    <s v="Corporate"/>
    <n v="2"/>
    <n v="2292"/>
    <n v="1074.67"/>
    <n v="0.15"/>
    <n v="3896.4"/>
    <n v="2149.34"/>
    <n v="1747.06"/>
    <n v="0.44837798993943123"/>
  </r>
  <r>
    <s v="ORD-00977"/>
    <x v="143"/>
    <x v="1"/>
    <s v="Odisha"/>
    <x v="1"/>
    <x v="7"/>
    <s v="Priya Sen"/>
    <s v="Corporate"/>
    <n v="4"/>
    <n v="2094"/>
    <n v="1112.51"/>
    <n v="0.05"/>
    <n v="7957.2"/>
    <n v="4450.04"/>
    <n v="3507.16"/>
    <n v="0.44075302870356409"/>
  </r>
  <r>
    <s v="ORD-00978"/>
    <x v="143"/>
    <x v="1"/>
    <s v="Odisha"/>
    <x v="0"/>
    <x v="5"/>
    <s v="Priya Sen"/>
    <s v="Corporate"/>
    <n v="8"/>
    <n v="749"/>
    <n v="623.52"/>
    <n v="0"/>
    <n v="5992"/>
    <n v="4988.16"/>
    <n v="1003.8400000000001"/>
    <n v="0.16753004005340458"/>
  </r>
  <r>
    <s v="ORD-00979"/>
    <x v="143"/>
    <x v="0"/>
    <s v="Maharashtra"/>
    <x v="3"/>
    <x v="14"/>
    <s v="Sneha Kulkarni"/>
    <s v="Small Business"/>
    <n v="1"/>
    <n v="4612"/>
    <n v="2955.28"/>
    <n v="0.05"/>
    <n v="4381.3999999999996"/>
    <n v="2955.28"/>
    <n v="1426.1199999999994"/>
    <n v="0.32549413429497409"/>
  </r>
  <r>
    <s v="ORD-00980"/>
    <x v="143"/>
    <x v="3"/>
    <s v="Tamil Nadu"/>
    <x v="0"/>
    <x v="5"/>
    <s v="Divya Nair"/>
    <s v="Corporate"/>
    <n v="7"/>
    <n v="768"/>
    <n v="584.86"/>
    <n v="0.05"/>
    <n v="5107.2"/>
    <n v="4094.02"/>
    <n v="1013.1799999999998"/>
    <n v="0.19838267543859647"/>
  </r>
  <r>
    <s v="ORD-00981"/>
    <x v="143"/>
    <x v="2"/>
    <s v="Uttar Pradesh"/>
    <x v="0"/>
    <x v="3"/>
    <s v="Neha Verma"/>
    <s v="Small Business"/>
    <n v="6"/>
    <n v="357"/>
    <n v="280.91000000000003"/>
    <n v="0.1"/>
    <n v="1927.8"/>
    <n v="1685.46"/>
    <n v="242.33999999999992"/>
    <n v="0.1257080610021786"/>
  </r>
  <r>
    <s v="ORD-00982"/>
    <x v="143"/>
    <x v="3"/>
    <s v="Karnataka"/>
    <x v="0"/>
    <x v="3"/>
    <s v="Divya Nair"/>
    <s v="Small Business"/>
    <n v="2"/>
    <n v="352"/>
    <n v="281.29000000000002"/>
    <n v="0"/>
    <n v="704"/>
    <n v="562.58000000000004"/>
    <n v="141.41999999999996"/>
    <n v="0.20088068181818175"/>
  </r>
  <r>
    <s v="ORD-00983"/>
    <x v="144"/>
    <x v="1"/>
    <s v="Odisha"/>
    <x v="0"/>
    <x v="5"/>
    <s v="Subhro Das"/>
    <s v="Consumer"/>
    <n v="6"/>
    <n v="714"/>
    <n v="549.98"/>
    <n v="0"/>
    <n v="4284"/>
    <n v="3299.88"/>
    <n v="984.11999999999989"/>
    <n v="0.22971988795518206"/>
  </r>
  <r>
    <s v="ORD-00984"/>
    <x v="144"/>
    <x v="2"/>
    <s v="Delhi"/>
    <x v="2"/>
    <x v="11"/>
    <s v="Neha Verma"/>
    <s v="Small Business"/>
    <n v="2"/>
    <n v="1850"/>
    <n v="1441.33"/>
    <n v="0"/>
    <n v="3700"/>
    <n v="2882.66"/>
    <n v="817.34000000000015"/>
    <n v="0.22090270270270274"/>
  </r>
  <r>
    <s v="ORD-00985"/>
    <x v="144"/>
    <x v="3"/>
    <s v="Karnataka"/>
    <x v="1"/>
    <x v="7"/>
    <s v="Karthik Rao"/>
    <s v="Consumer"/>
    <n v="3"/>
    <n v="2229"/>
    <n v="1084.3499999999999"/>
    <n v="0.15"/>
    <n v="5683.95"/>
    <n v="3253.0499999999997"/>
    <n v="2430.9"/>
    <n v="0.42767793523869846"/>
  </r>
  <r>
    <s v="ORD-00986"/>
    <x v="144"/>
    <x v="3"/>
    <s v="Karnataka"/>
    <x v="0"/>
    <x v="5"/>
    <s v="Divya Nair"/>
    <s v="Small Business"/>
    <n v="4"/>
    <n v="726"/>
    <n v="593.48"/>
    <n v="0"/>
    <n v="2904"/>
    <n v="2373.92"/>
    <n v="530.07999999999993"/>
    <n v="0.18253443526170796"/>
  </r>
  <r>
    <s v="ORD-00987"/>
    <x v="144"/>
    <x v="3"/>
    <s v="Telangana"/>
    <x v="2"/>
    <x v="6"/>
    <s v="Karthik Rao"/>
    <s v="Small Business"/>
    <n v="8"/>
    <n v="14830"/>
    <n v="11271.34"/>
    <n v="0"/>
    <n v="118640"/>
    <n v="90170.72"/>
    <n v="28469.279999999999"/>
    <n v="0.23996358732299392"/>
  </r>
  <r>
    <s v="ORD-00988"/>
    <x v="145"/>
    <x v="3"/>
    <s v="Tamil Nadu"/>
    <x v="1"/>
    <x v="8"/>
    <s v="Karthik Rao"/>
    <s v="Corporate"/>
    <n v="3"/>
    <n v="1491"/>
    <n v="746.4"/>
    <n v="0"/>
    <n v="4473"/>
    <n v="2239.1999999999998"/>
    <n v="2233.8000000000002"/>
    <n v="0.49939637826961775"/>
  </r>
  <r>
    <s v="ORD-00989"/>
    <x v="145"/>
    <x v="3"/>
    <s v="Tamil Nadu"/>
    <x v="0"/>
    <x v="5"/>
    <s v="Divya Nair"/>
    <s v="Small Business"/>
    <n v="5"/>
    <n v="727"/>
    <n v="601.88"/>
    <n v="0"/>
    <n v="3635"/>
    <n v="3009.4"/>
    <n v="625.59999999999991"/>
    <n v="0.17210453920220081"/>
  </r>
  <r>
    <s v="ORD-00990"/>
    <x v="145"/>
    <x v="0"/>
    <s v="Gujarat"/>
    <x v="1"/>
    <x v="15"/>
    <s v="Rohan Patel"/>
    <s v="Small Business"/>
    <n v="5"/>
    <n v="2721"/>
    <n v="1306.29"/>
    <n v="0"/>
    <n v="13605"/>
    <n v="6531.45"/>
    <n v="7073.55"/>
    <n v="0.51992282249173094"/>
  </r>
  <r>
    <s v="ORD-00991"/>
    <x v="145"/>
    <x v="1"/>
    <s v="West Bengal"/>
    <x v="0"/>
    <x v="5"/>
    <s v="Priya Sen"/>
    <s v="Consumer"/>
    <n v="8"/>
    <n v="717"/>
    <n v="573.25"/>
    <n v="0.15"/>
    <n v="4875.5999999999995"/>
    <n v="4586"/>
    <n v="289.59999999999945"/>
    <n v="5.939781770448755E-2"/>
  </r>
  <r>
    <s v="ORD-00992"/>
    <x v="145"/>
    <x v="2"/>
    <s v="Delhi"/>
    <x v="0"/>
    <x v="5"/>
    <s v="Neha Verma"/>
    <s v="Small Business"/>
    <n v="6"/>
    <n v="736"/>
    <n v="604.78"/>
    <n v="0"/>
    <n v="4416"/>
    <n v="3628.68"/>
    <n v="787.32000000000016"/>
    <n v="0.17828804347826091"/>
  </r>
  <r>
    <s v="ORD-00993"/>
    <x v="145"/>
    <x v="0"/>
    <s v="Rajasthan"/>
    <x v="1"/>
    <x v="7"/>
    <s v="Rohan Patel"/>
    <s v="Consumer"/>
    <n v="3"/>
    <n v="2171"/>
    <n v="1050.81"/>
    <n v="0.05"/>
    <n v="6187.3499999999995"/>
    <n v="3152.43"/>
    <n v="3034.9199999999996"/>
    <n v="0.490504012218478"/>
  </r>
  <r>
    <s v="ORD-00994"/>
    <x v="145"/>
    <x v="2"/>
    <s v="Uttar Pradesh"/>
    <x v="0"/>
    <x v="9"/>
    <s v="Neha Verma"/>
    <s v="Corporate"/>
    <n v="3"/>
    <n v="448"/>
    <n v="357.03"/>
    <n v="0.05"/>
    <n v="1276.8"/>
    <n v="1071.0899999999999"/>
    <n v="205.71000000000004"/>
    <n v="0.16111372180451131"/>
  </r>
  <r>
    <s v="ORD-00995"/>
    <x v="146"/>
    <x v="3"/>
    <s v="Kerala"/>
    <x v="0"/>
    <x v="9"/>
    <s v="Divya Nair"/>
    <s v="Small Business"/>
    <n v="3"/>
    <n v="446"/>
    <n v="339.83"/>
    <n v="0"/>
    <n v="1338"/>
    <n v="1019.49"/>
    <n v="318.51"/>
    <n v="0.23804932735426007"/>
  </r>
  <r>
    <s v="ORD-00996"/>
    <x v="146"/>
    <x v="0"/>
    <s v="Gujarat"/>
    <x v="1"/>
    <x v="7"/>
    <s v="Rohan Patel"/>
    <s v="Consumer"/>
    <n v="2"/>
    <n v="2264"/>
    <n v="1161.3"/>
    <n v="0"/>
    <n v="4528"/>
    <n v="2322.6"/>
    <n v="2205.4"/>
    <n v="0.48705830388692584"/>
  </r>
  <r>
    <s v="ORD-00997"/>
    <x v="146"/>
    <x v="2"/>
    <s v="Uttar Pradesh"/>
    <x v="1"/>
    <x v="1"/>
    <s v="Amit Sharma"/>
    <s v="Corporate"/>
    <n v="5"/>
    <n v="586"/>
    <n v="278.83"/>
    <n v="0.05"/>
    <n v="2783.5"/>
    <n v="1394.1499999999999"/>
    <n v="1389.3500000000001"/>
    <n v="0.49913777618106703"/>
  </r>
  <r>
    <s v="ORD-00998"/>
    <x v="146"/>
    <x v="3"/>
    <s v="Telangana"/>
    <x v="2"/>
    <x v="2"/>
    <s v="Karthik Rao"/>
    <s v="Corporate"/>
    <n v="2"/>
    <n v="1192"/>
    <n v="936.66"/>
    <n v="0"/>
    <n v="2384"/>
    <n v="1873.32"/>
    <n v="510.68000000000006"/>
    <n v="0.21421140939597319"/>
  </r>
  <r>
    <s v="ORD-00999"/>
    <x v="146"/>
    <x v="2"/>
    <s v="Uttar Pradesh"/>
    <x v="0"/>
    <x v="9"/>
    <s v="Amit Sharma"/>
    <s v="Corporate"/>
    <n v="8"/>
    <n v="455"/>
    <n v="350.95"/>
    <n v="0.1"/>
    <n v="3276"/>
    <n v="2807.6"/>
    <n v="468.40000000000009"/>
    <n v="0.142979242979243"/>
  </r>
  <r>
    <s v="ORD-01000"/>
    <x v="146"/>
    <x v="2"/>
    <s v="Uttar Pradesh"/>
    <x v="0"/>
    <x v="0"/>
    <s v="Amit Sharma"/>
    <s v="Small Business"/>
    <n v="3"/>
    <n v="885"/>
    <n v="694.59"/>
    <n v="0.1"/>
    <n v="2389.5"/>
    <n v="2083.77"/>
    <n v="305.73"/>
    <n v="0.12794726930320152"/>
  </r>
  <r>
    <s v="ORD-01001"/>
    <x v="146"/>
    <x v="1"/>
    <s v="Assam"/>
    <x v="3"/>
    <x v="14"/>
    <s v="Subhro Das"/>
    <s v="Consumer"/>
    <n v="8"/>
    <n v="4638"/>
    <n v="3010.65"/>
    <n v="0"/>
    <n v="37104"/>
    <n v="24085.200000000001"/>
    <n v="13018.8"/>
    <n v="0.35087322121604136"/>
  </r>
  <r>
    <s v="ORD-01002"/>
    <x v="147"/>
    <x v="1"/>
    <s v="Assam"/>
    <x v="1"/>
    <x v="1"/>
    <s v="Priya Sen"/>
    <s v="Small Business"/>
    <n v="6"/>
    <n v="627"/>
    <n v="322.94"/>
    <n v="0"/>
    <n v="3762"/>
    <n v="1937.6399999999999"/>
    <n v="1824.3600000000001"/>
    <n v="0.48494417862838918"/>
  </r>
  <r>
    <s v="ORD-01003"/>
    <x v="147"/>
    <x v="1"/>
    <s v="Odisha"/>
    <x v="0"/>
    <x v="0"/>
    <s v="Subhro Das"/>
    <s v="Consumer"/>
    <n v="8"/>
    <n v="942"/>
    <n v="774.82"/>
    <n v="0.1"/>
    <n v="6782.4000000000005"/>
    <n v="6198.56"/>
    <n v="583.84000000000015"/>
    <n v="8.6081623024298198E-2"/>
  </r>
  <r>
    <s v="ORD-01004"/>
    <x v="147"/>
    <x v="0"/>
    <s v="Rajasthan"/>
    <x v="0"/>
    <x v="3"/>
    <s v="Rohan Patel"/>
    <s v="Small Business"/>
    <n v="8"/>
    <n v="350"/>
    <n v="268.68"/>
    <n v="0"/>
    <n v="2800"/>
    <n v="2149.44"/>
    <n v="650.55999999999995"/>
    <n v="0.23234285714285713"/>
  </r>
  <r>
    <s v="ORD-01005"/>
    <x v="147"/>
    <x v="0"/>
    <s v="Rajasthan"/>
    <x v="1"/>
    <x v="15"/>
    <s v="Rohan Patel"/>
    <s v="Corporate"/>
    <n v="1"/>
    <n v="2679"/>
    <n v="1315.83"/>
    <n v="0"/>
    <n v="2679"/>
    <n v="1315.83"/>
    <n v="1363.17"/>
    <n v="0.50883538633818592"/>
  </r>
  <r>
    <s v="ORD-01006"/>
    <x v="147"/>
    <x v="0"/>
    <s v="Gujarat"/>
    <x v="3"/>
    <x v="13"/>
    <s v="Sneha Kulkarni"/>
    <s v="Corporate"/>
    <n v="8"/>
    <n v="6388"/>
    <n v="4126.5600000000004"/>
    <n v="0.05"/>
    <n v="48548.799999999996"/>
    <n v="33012.480000000003"/>
    <n v="15536.319999999992"/>
    <n v="0.32001450087334793"/>
  </r>
  <r>
    <s v="ORD-01007"/>
    <x v="147"/>
    <x v="1"/>
    <s v="West Bengal"/>
    <x v="1"/>
    <x v="1"/>
    <s v="Priya Sen"/>
    <s v="Small Business"/>
    <n v="1"/>
    <n v="619"/>
    <n v="316.72000000000003"/>
    <n v="0.1"/>
    <n v="557.1"/>
    <n v="316.72000000000003"/>
    <n v="240.38"/>
    <n v="0.43148447316460237"/>
  </r>
  <r>
    <s v="ORD-01008"/>
    <x v="147"/>
    <x v="3"/>
    <s v="Karnataka"/>
    <x v="1"/>
    <x v="15"/>
    <s v="Divya Nair"/>
    <s v="Corporate"/>
    <n v="4"/>
    <n v="2730"/>
    <n v="1337.92"/>
    <n v="0.15"/>
    <n v="9282"/>
    <n v="5351.68"/>
    <n v="3930.3199999999997"/>
    <n v="0.42343460461107518"/>
  </r>
  <r>
    <s v="ORD-01009"/>
    <x v="148"/>
    <x v="3"/>
    <s v="Kerala"/>
    <x v="3"/>
    <x v="13"/>
    <s v="Divya Nair"/>
    <s v="Consumer"/>
    <n v="8"/>
    <n v="6599"/>
    <n v="4229.8900000000003"/>
    <n v="0"/>
    <n v="52792"/>
    <n v="33839.120000000003"/>
    <n v="18952.879999999997"/>
    <n v="0.35901045612971655"/>
  </r>
  <r>
    <s v="ORD-01010"/>
    <x v="148"/>
    <x v="0"/>
    <s v="Goa"/>
    <x v="1"/>
    <x v="7"/>
    <s v="Sneha Kulkarni"/>
    <s v="Consumer"/>
    <n v="8"/>
    <n v="2257"/>
    <n v="1057.67"/>
    <n v="0"/>
    <n v="18056"/>
    <n v="8461.36"/>
    <n v="9594.64"/>
    <n v="0.53138236597252986"/>
  </r>
  <r>
    <s v="ORD-01011"/>
    <x v="149"/>
    <x v="1"/>
    <s v="Bihar"/>
    <x v="2"/>
    <x v="11"/>
    <s v="Priya Sen"/>
    <s v="Corporate"/>
    <n v="3"/>
    <n v="1768"/>
    <n v="1257.68"/>
    <n v="0"/>
    <n v="5304"/>
    <n v="3773.04"/>
    <n v="1530.96"/>
    <n v="0.28864253393665157"/>
  </r>
  <r>
    <s v="ORD-01012"/>
    <x v="149"/>
    <x v="1"/>
    <s v="Bihar"/>
    <x v="0"/>
    <x v="9"/>
    <s v="Priya Sen"/>
    <s v="Consumer"/>
    <n v="6"/>
    <n v="452"/>
    <n v="366.26"/>
    <n v="0.15"/>
    <n v="2305.1999999999998"/>
    <n v="2197.56"/>
    <n v="107.63999999999987"/>
    <n v="4.6694429984383085E-2"/>
  </r>
  <r>
    <s v="ORD-01013"/>
    <x v="149"/>
    <x v="2"/>
    <s v="Delhi"/>
    <x v="0"/>
    <x v="3"/>
    <s v="Amit Sharma"/>
    <s v="Corporate"/>
    <n v="2"/>
    <n v="352"/>
    <n v="283.52999999999997"/>
    <n v="0.1"/>
    <n v="633.6"/>
    <n v="567.05999999999995"/>
    <n v="66.540000000000077"/>
    <n v="0.10501893939393951"/>
  </r>
  <r>
    <s v="ORD-01014"/>
    <x v="149"/>
    <x v="2"/>
    <s v="Delhi"/>
    <x v="2"/>
    <x v="6"/>
    <s v="Neha Verma"/>
    <s v="Corporate"/>
    <n v="6"/>
    <n v="15034"/>
    <n v="11804.84"/>
    <n v="0"/>
    <n v="90204"/>
    <n v="70829.040000000008"/>
    <n v="19374.959999999992"/>
    <n v="0.21479047492350664"/>
  </r>
  <r>
    <s v="ORD-01015"/>
    <x v="149"/>
    <x v="2"/>
    <s v="Uttar Pradesh"/>
    <x v="1"/>
    <x v="8"/>
    <s v="Neha Verma"/>
    <s v="Small Business"/>
    <n v="3"/>
    <n v="1499"/>
    <n v="754.91"/>
    <n v="0.1"/>
    <n v="4047.3"/>
    <n v="2264.73"/>
    <n v="1782.5700000000002"/>
    <n v="0.44043436364984068"/>
  </r>
  <r>
    <s v="ORD-01016"/>
    <x v="149"/>
    <x v="2"/>
    <s v="Punjab"/>
    <x v="0"/>
    <x v="9"/>
    <s v="Amit Sharma"/>
    <s v="Consumer"/>
    <n v="1"/>
    <n v="435"/>
    <n v="357.14"/>
    <n v="0"/>
    <n v="435"/>
    <n v="357.14"/>
    <n v="77.860000000000014"/>
    <n v="0.17898850574712646"/>
  </r>
  <r>
    <s v="ORD-01017"/>
    <x v="149"/>
    <x v="2"/>
    <s v="Punjab"/>
    <x v="0"/>
    <x v="0"/>
    <s v="Amit Sharma"/>
    <s v="Small Business"/>
    <n v="6"/>
    <n v="898"/>
    <n v="685.51"/>
    <n v="0"/>
    <n v="5388"/>
    <n v="4113.0599999999995"/>
    <n v="1274.9400000000005"/>
    <n v="0.23662583518930966"/>
  </r>
  <r>
    <s v="ORD-01018"/>
    <x v="150"/>
    <x v="1"/>
    <s v="West Bengal"/>
    <x v="1"/>
    <x v="7"/>
    <s v="Priya Sen"/>
    <s v="Small Business"/>
    <n v="2"/>
    <n v="2094"/>
    <n v="1091.48"/>
    <n v="0.05"/>
    <n v="3978.6"/>
    <n v="2182.96"/>
    <n v="1795.6399999999999"/>
    <n v="0.45132458653797813"/>
  </r>
  <r>
    <s v="ORD-01019"/>
    <x v="150"/>
    <x v="2"/>
    <s v="Haryana"/>
    <x v="2"/>
    <x v="6"/>
    <s v="Amit Sharma"/>
    <s v="Small Business"/>
    <n v="6"/>
    <n v="14563"/>
    <n v="11018.64"/>
    <n v="0"/>
    <n v="87378"/>
    <n v="66111.839999999997"/>
    <n v="21266.160000000003"/>
    <n v="0.24338117146192409"/>
  </r>
  <r>
    <s v="ORD-01020"/>
    <x v="150"/>
    <x v="3"/>
    <s v="Kerala"/>
    <x v="1"/>
    <x v="1"/>
    <s v="Divya Nair"/>
    <s v="Small Business"/>
    <n v="6"/>
    <n v="602"/>
    <n v="321"/>
    <n v="0.15"/>
    <n v="3070.2"/>
    <n v="1926"/>
    <n v="1144.1999999999998"/>
    <n v="0.37267930427985146"/>
  </r>
  <r>
    <s v="ORD-01021"/>
    <x v="151"/>
    <x v="0"/>
    <s v="Rajasthan"/>
    <x v="2"/>
    <x v="11"/>
    <s v="Sneha Kulkarni"/>
    <s v="Corporate"/>
    <n v="2"/>
    <n v="1846"/>
    <n v="1348.51"/>
    <n v="0"/>
    <n v="3692"/>
    <n v="2697.02"/>
    <n v="994.98"/>
    <n v="0.26949620801733476"/>
  </r>
  <r>
    <s v="ORD-01022"/>
    <x v="151"/>
    <x v="1"/>
    <s v="Assam"/>
    <x v="1"/>
    <x v="7"/>
    <s v="Subhro Das"/>
    <s v="Consumer"/>
    <n v="2"/>
    <n v="2223"/>
    <n v="1138.43"/>
    <n v="0.1"/>
    <n v="4001.4"/>
    <n v="2276.86"/>
    <n v="1724.54"/>
    <n v="0.43098415554555902"/>
  </r>
  <r>
    <s v="ORD-01023"/>
    <x v="151"/>
    <x v="2"/>
    <s v="Haryana"/>
    <x v="1"/>
    <x v="8"/>
    <s v="Amit Sharma"/>
    <s v="Small Business"/>
    <n v="5"/>
    <n v="1536"/>
    <n v="813.99"/>
    <n v="0"/>
    <n v="7680"/>
    <n v="4069.95"/>
    <n v="3610.05"/>
    <n v="0.47005859375000003"/>
  </r>
  <r>
    <s v="ORD-01024"/>
    <x v="151"/>
    <x v="1"/>
    <s v="Odisha"/>
    <x v="1"/>
    <x v="1"/>
    <s v="Subhro Das"/>
    <s v="Corporate"/>
    <n v="1"/>
    <n v="604"/>
    <n v="320.57"/>
    <n v="0"/>
    <n v="604"/>
    <n v="320.57"/>
    <n v="283.43"/>
    <n v="0.46925496688741725"/>
  </r>
  <r>
    <s v="ORD-01025"/>
    <x v="151"/>
    <x v="3"/>
    <s v="Kerala"/>
    <x v="0"/>
    <x v="3"/>
    <s v="Divya Nair"/>
    <s v="Corporate"/>
    <n v="3"/>
    <n v="340"/>
    <n v="284.14999999999998"/>
    <n v="0.05"/>
    <n v="969"/>
    <n v="852.44999999999993"/>
    <n v="116.55000000000007"/>
    <n v="0.12027863777089791"/>
  </r>
  <r>
    <s v="ORD-01026"/>
    <x v="151"/>
    <x v="0"/>
    <s v="Maharashtra"/>
    <x v="1"/>
    <x v="15"/>
    <s v="Rohan Patel"/>
    <s v="Consumer"/>
    <n v="1"/>
    <n v="2883"/>
    <n v="1480.02"/>
    <n v="0"/>
    <n v="2883"/>
    <n v="1480.02"/>
    <n v="1402.98"/>
    <n v="0.48663891779396462"/>
  </r>
  <r>
    <s v="ORD-01027"/>
    <x v="151"/>
    <x v="2"/>
    <s v="Punjab"/>
    <x v="0"/>
    <x v="3"/>
    <s v="Amit Sharma"/>
    <s v="Consumer"/>
    <n v="6"/>
    <n v="365"/>
    <n v="286.26"/>
    <n v="0.05"/>
    <n v="2080.5"/>
    <n v="1717.56"/>
    <n v="362.94000000000005"/>
    <n v="0.17444844989185296"/>
  </r>
  <r>
    <s v="ORD-01028"/>
    <x v="151"/>
    <x v="3"/>
    <s v="Telangana"/>
    <x v="0"/>
    <x v="9"/>
    <s v="Karthik Rao"/>
    <s v="Corporate"/>
    <n v="1"/>
    <n v="461"/>
    <n v="364.11"/>
    <n v="0"/>
    <n v="461"/>
    <n v="364.11"/>
    <n v="96.889999999999986"/>
    <n v="0.21017353579175702"/>
  </r>
  <r>
    <s v="ORD-01029"/>
    <x v="151"/>
    <x v="2"/>
    <s v="Delhi"/>
    <x v="3"/>
    <x v="14"/>
    <s v="Amit Sharma"/>
    <s v="Corporate"/>
    <n v="3"/>
    <n v="4481"/>
    <n v="2933.17"/>
    <n v="0"/>
    <n v="13443"/>
    <n v="8799.51"/>
    <n v="4643.49"/>
    <n v="0.34542066503012719"/>
  </r>
  <r>
    <s v="ORD-01030"/>
    <x v="151"/>
    <x v="2"/>
    <s v="Haryana"/>
    <x v="2"/>
    <x v="11"/>
    <s v="Neha Verma"/>
    <s v="Consumer"/>
    <n v="8"/>
    <n v="1792"/>
    <n v="1399.4"/>
    <n v="0.15"/>
    <n v="12185.6"/>
    <n v="11195.2"/>
    <n v="990.39999999999964"/>
    <n v="8.1276260504201642E-2"/>
  </r>
  <r>
    <s v="ORD-01031"/>
    <x v="152"/>
    <x v="2"/>
    <s v="Delhi"/>
    <x v="0"/>
    <x v="0"/>
    <s v="Amit Sharma"/>
    <s v="Corporate"/>
    <n v="7"/>
    <n v="874"/>
    <n v="692.04"/>
    <n v="0.05"/>
    <n v="5812.0999999999995"/>
    <n v="4844.28"/>
    <n v="967.81999999999971"/>
    <n v="0.16651812597856194"/>
  </r>
  <r>
    <s v="ORD-01032"/>
    <x v="152"/>
    <x v="0"/>
    <s v="Rajasthan"/>
    <x v="1"/>
    <x v="8"/>
    <s v="Sneha Kulkarni"/>
    <s v="Small Business"/>
    <n v="8"/>
    <n v="1512"/>
    <n v="700.85"/>
    <n v="0"/>
    <n v="12096"/>
    <n v="5606.8"/>
    <n v="6489.2"/>
    <n v="0.53647486772486774"/>
  </r>
  <r>
    <s v="ORD-01033"/>
    <x v="152"/>
    <x v="3"/>
    <s v="Tamil Nadu"/>
    <x v="0"/>
    <x v="5"/>
    <s v="Divya Nair"/>
    <s v="Consumer"/>
    <n v="1"/>
    <n v="763"/>
    <n v="638.66999999999996"/>
    <n v="0"/>
    <n v="763"/>
    <n v="638.66999999999996"/>
    <n v="124.33000000000004"/>
    <n v="0.16294888597640897"/>
  </r>
  <r>
    <s v="ORD-01034"/>
    <x v="152"/>
    <x v="0"/>
    <s v="Maharashtra"/>
    <x v="1"/>
    <x v="7"/>
    <s v="Sneha Kulkarni"/>
    <s v="Corporate"/>
    <n v="2"/>
    <n v="2264"/>
    <n v="1171.04"/>
    <n v="0.15"/>
    <n v="3848.7999999999997"/>
    <n v="2342.08"/>
    <n v="1506.7199999999998"/>
    <n v="0.39147786323009764"/>
  </r>
  <r>
    <s v="ORD-01035"/>
    <x v="152"/>
    <x v="1"/>
    <s v="Odisha"/>
    <x v="1"/>
    <x v="7"/>
    <s v="Priya Sen"/>
    <s v="Small Business"/>
    <n v="6"/>
    <n v="2210"/>
    <n v="1082.5899999999999"/>
    <n v="0"/>
    <n v="13260"/>
    <n v="6495.5399999999991"/>
    <n v="6764.4600000000009"/>
    <n v="0.51014027149321273"/>
  </r>
  <r>
    <s v="ORD-01036"/>
    <x v="152"/>
    <x v="0"/>
    <s v="Gujarat"/>
    <x v="2"/>
    <x v="2"/>
    <s v="Sneha Kulkarni"/>
    <s v="Small Business"/>
    <n v="7"/>
    <n v="1185"/>
    <n v="934.59"/>
    <n v="0"/>
    <n v="8295"/>
    <n v="6542.13"/>
    <n v="1752.87"/>
    <n v="0.21131645569620253"/>
  </r>
  <r>
    <s v="ORD-01037"/>
    <x v="152"/>
    <x v="1"/>
    <s v="Bihar"/>
    <x v="0"/>
    <x v="5"/>
    <s v="Priya Sen"/>
    <s v="Corporate"/>
    <n v="3"/>
    <n v="758"/>
    <n v="629.73"/>
    <n v="0"/>
    <n v="2274"/>
    <n v="1889.19"/>
    <n v="384.80999999999995"/>
    <n v="0.16922163588390499"/>
  </r>
  <r>
    <s v="ORD-01038"/>
    <x v="152"/>
    <x v="2"/>
    <s v="Punjab"/>
    <x v="3"/>
    <x v="10"/>
    <s v="Amit Sharma"/>
    <s v="Consumer"/>
    <n v="7"/>
    <n v="8079"/>
    <n v="5034.97"/>
    <n v="0.15"/>
    <n v="48070.049999999996"/>
    <n v="35244.79"/>
    <n v="12825.259999999995"/>
    <n v="0.26680355023554159"/>
  </r>
  <r>
    <s v="ORD-01039"/>
    <x v="152"/>
    <x v="2"/>
    <s v="Delhi"/>
    <x v="0"/>
    <x v="5"/>
    <s v="Amit Sharma"/>
    <s v="Corporate"/>
    <n v="3"/>
    <n v="787"/>
    <n v="632.37"/>
    <n v="0.1"/>
    <n v="2124.9"/>
    <n v="1897.1100000000001"/>
    <n v="227.78999999999996"/>
    <n v="0.10720033883947477"/>
  </r>
  <r>
    <s v="ORD-01040"/>
    <x v="152"/>
    <x v="3"/>
    <s v="Telangana"/>
    <x v="0"/>
    <x v="3"/>
    <s v="Divya Nair"/>
    <s v="Consumer"/>
    <n v="6"/>
    <n v="350"/>
    <n v="275.11"/>
    <n v="0"/>
    <n v="2100"/>
    <n v="1650.66"/>
    <n v="449.33999999999992"/>
    <n v="0.21397142857142853"/>
  </r>
  <r>
    <s v="ORD-01041"/>
    <x v="153"/>
    <x v="0"/>
    <s v="Gujarat"/>
    <x v="0"/>
    <x v="5"/>
    <s v="Rohan Patel"/>
    <s v="Small Business"/>
    <n v="2"/>
    <n v="729"/>
    <n v="591.59"/>
    <n v="0"/>
    <n v="1458"/>
    <n v="1183.18"/>
    <n v="274.81999999999994"/>
    <n v="0.18849108367626882"/>
  </r>
  <r>
    <s v="ORD-01042"/>
    <x v="153"/>
    <x v="0"/>
    <s v="Rajasthan"/>
    <x v="2"/>
    <x v="6"/>
    <s v="Rohan Patel"/>
    <s v="Small Business"/>
    <n v="2"/>
    <n v="15292"/>
    <n v="11232.35"/>
    <n v="0.05"/>
    <n v="29054.799999999999"/>
    <n v="22464.7"/>
    <n v="6590.0999999999985"/>
    <n v="0.22681622313696873"/>
  </r>
  <r>
    <s v="ORD-01043"/>
    <x v="153"/>
    <x v="3"/>
    <s v="Karnataka"/>
    <x v="2"/>
    <x v="6"/>
    <s v="Karthik Rao"/>
    <s v="Corporate"/>
    <n v="8"/>
    <n v="14694"/>
    <n v="10676.18"/>
    <n v="0.15"/>
    <n v="99919.2"/>
    <n v="85409.44"/>
    <n v="14509.759999999995"/>
    <n v="0.1452149336664024"/>
  </r>
  <r>
    <s v="ORD-01044"/>
    <x v="153"/>
    <x v="2"/>
    <s v="Haryana"/>
    <x v="1"/>
    <x v="15"/>
    <s v="Neha Verma"/>
    <s v="Corporate"/>
    <n v="6"/>
    <n v="2845"/>
    <n v="1311.11"/>
    <n v="0.1"/>
    <n v="15363"/>
    <n v="7866.66"/>
    <n v="7496.34"/>
    <n v="0.48794766647139232"/>
  </r>
  <r>
    <s v="ORD-01045"/>
    <x v="153"/>
    <x v="3"/>
    <s v="Telangana"/>
    <x v="3"/>
    <x v="12"/>
    <s v="Karthik Rao"/>
    <s v="Corporate"/>
    <n v="6"/>
    <n v="12162"/>
    <n v="7631.25"/>
    <n v="0.15"/>
    <n v="62026.2"/>
    <n v="45787.5"/>
    <n v="16238.699999999997"/>
    <n v="0.26180388287530104"/>
  </r>
  <r>
    <s v="ORD-01046"/>
    <x v="153"/>
    <x v="1"/>
    <s v="West Bengal"/>
    <x v="2"/>
    <x v="2"/>
    <s v="Priya Sen"/>
    <s v="Small Business"/>
    <n v="6"/>
    <n v="1243"/>
    <n v="920.69"/>
    <n v="0.1"/>
    <n v="6712.2"/>
    <n v="5524.14"/>
    <n v="1188.0599999999995"/>
    <n v="0.17700008938946984"/>
  </r>
  <r>
    <s v="ORD-01047"/>
    <x v="154"/>
    <x v="0"/>
    <s v="Goa"/>
    <x v="0"/>
    <x v="9"/>
    <s v="Sneha Kulkarni"/>
    <s v="Small Business"/>
    <n v="2"/>
    <n v="429"/>
    <n v="342.77"/>
    <n v="0"/>
    <n v="858"/>
    <n v="685.54"/>
    <n v="172.46000000000004"/>
    <n v="0.20100233100233106"/>
  </r>
  <r>
    <s v="ORD-01048"/>
    <x v="154"/>
    <x v="2"/>
    <s v="Uttar Pradesh"/>
    <x v="3"/>
    <x v="13"/>
    <s v="Amit Sharma"/>
    <s v="Corporate"/>
    <n v="5"/>
    <n v="6471"/>
    <n v="4140.95"/>
    <n v="0"/>
    <n v="32355"/>
    <n v="20704.75"/>
    <n v="11650.25"/>
    <n v="0.36007572245402564"/>
  </r>
  <r>
    <s v="ORD-01049"/>
    <x v="154"/>
    <x v="0"/>
    <s v="Maharashtra"/>
    <x v="3"/>
    <x v="12"/>
    <s v="Sneha Kulkarni"/>
    <s v="Consumer"/>
    <n v="3"/>
    <n v="11514"/>
    <n v="7308"/>
    <n v="0.1"/>
    <n v="31087.8"/>
    <n v="21924"/>
    <n v="9163.7999999999993"/>
    <n v="0.2947715824214"/>
  </r>
  <r>
    <s v="ORD-01050"/>
    <x v="154"/>
    <x v="0"/>
    <s v="Maharashtra"/>
    <x v="3"/>
    <x v="12"/>
    <s v="Sneha Kulkarni"/>
    <s v="Small Business"/>
    <n v="2"/>
    <n v="12362"/>
    <n v="7699.71"/>
    <n v="0.15"/>
    <n v="21015.399999999998"/>
    <n v="15399.42"/>
    <n v="5615.9799999999977"/>
    <n v="0.26723164917155984"/>
  </r>
  <r>
    <s v="ORD-01051"/>
    <x v="154"/>
    <x v="0"/>
    <s v="Rajasthan"/>
    <x v="2"/>
    <x v="2"/>
    <s v="Sneha Kulkarni"/>
    <s v="Consumer"/>
    <n v="3"/>
    <n v="1175"/>
    <n v="849.55"/>
    <n v="0"/>
    <n v="3525"/>
    <n v="2548.6499999999996"/>
    <n v="976.35000000000036"/>
    <n v="0.27697872340425544"/>
  </r>
  <r>
    <s v="ORD-01052"/>
    <x v="154"/>
    <x v="2"/>
    <s v="Punjab"/>
    <x v="2"/>
    <x v="2"/>
    <s v="Neha Verma"/>
    <s v="Consumer"/>
    <n v="5"/>
    <n v="1170"/>
    <n v="866.95"/>
    <n v="0.15"/>
    <n v="4972.5"/>
    <n v="4334.75"/>
    <n v="637.75"/>
    <n v="0.12825540472599295"/>
  </r>
  <r>
    <s v="ORD-01053"/>
    <x v="154"/>
    <x v="3"/>
    <s v="Karnataka"/>
    <x v="3"/>
    <x v="12"/>
    <s v="Karthik Rao"/>
    <s v="Consumer"/>
    <n v="3"/>
    <n v="11674"/>
    <n v="7186.2"/>
    <n v="0.15"/>
    <n v="29768.7"/>
    <n v="21558.6"/>
    <n v="8210.1000000000022"/>
    <n v="0.27579639016819685"/>
  </r>
  <r>
    <s v="ORD-01054"/>
    <x v="154"/>
    <x v="3"/>
    <s v="Telangana"/>
    <x v="0"/>
    <x v="5"/>
    <s v="Karthik Rao"/>
    <s v="Small Business"/>
    <n v="6"/>
    <n v="745"/>
    <n v="588.04999999999995"/>
    <n v="0.15"/>
    <n v="3799.5"/>
    <n v="3528.2999999999997"/>
    <n v="271.20000000000027"/>
    <n v="7.1377812870114563E-2"/>
  </r>
  <r>
    <s v="ORD-01055"/>
    <x v="155"/>
    <x v="2"/>
    <s v="Delhi"/>
    <x v="1"/>
    <x v="8"/>
    <s v="Amit Sharma"/>
    <s v="Consumer"/>
    <n v="5"/>
    <n v="1467"/>
    <n v="740.22"/>
    <n v="0.05"/>
    <n v="6968.25"/>
    <n v="3701.1000000000004"/>
    <n v="3267.1499999999996"/>
    <n v="0.46886233989882675"/>
  </r>
  <r>
    <s v="ORD-01056"/>
    <x v="155"/>
    <x v="1"/>
    <s v="West Bengal"/>
    <x v="1"/>
    <x v="1"/>
    <s v="Subhro Das"/>
    <s v="Consumer"/>
    <n v="3"/>
    <n v="624"/>
    <n v="330.75"/>
    <n v="0"/>
    <n v="1872"/>
    <n v="992.25"/>
    <n v="879.75"/>
    <n v="0.46995192307692307"/>
  </r>
  <r>
    <s v="ORD-01057"/>
    <x v="155"/>
    <x v="3"/>
    <s v="Tamil Nadu"/>
    <x v="1"/>
    <x v="15"/>
    <s v="Divya Nair"/>
    <s v="Consumer"/>
    <n v="1"/>
    <n v="2816"/>
    <n v="1403.02"/>
    <n v="0.15"/>
    <n v="2393.6"/>
    <n v="1403.02"/>
    <n v="990.57999999999993"/>
    <n v="0.41384525401069516"/>
  </r>
  <r>
    <s v="ORD-01058"/>
    <x v="155"/>
    <x v="3"/>
    <s v="Kerala"/>
    <x v="2"/>
    <x v="4"/>
    <s v="Karthik Rao"/>
    <s v="Small Business"/>
    <n v="1"/>
    <n v="3372"/>
    <n v="2583.35"/>
    <n v="0"/>
    <n v="3372"/>
    <n v="2583.35"/>
    <n v="788.65000000000009"/>
    <n v="0.2338819691577699"/>
  </r>
  <r>
    <s v="ORD-01059"/>
    <x v="156"/>
    <x v="2"/>
    <s v="Haryana"/>
    <x v="1"/>
    <x v="15"/>
    <s v="Amit Sharma"/>
    <s v="Corporate"/>
    <n v="4"/>
    <n v="2824"/>
    <n v="1301.04"/>
    <n v="0"/>
    <n v="11296"/>
    <n v="5204.16"/>
    <n v="6091.84"/>
    <n v="0.53929178470254957"/>
  </r>
  <r>
    <s v="ORD-01060"/>
    <x v="156"/>
    <x v="3"/>
    <s v="Karnataka"/>
    <x v="0"/>
    <x v="9"/>
    <s v="Karthik Rao"/>
    <s v="Small Business"/>
    <n v="3"/>
    <n v="449"/>
    <n v="344.8"/>
    <n v="0.05"/>
    <n v="1279.6499999999999"/>
    <n v="1034.4000000000001"/>
    <n v="245.24999999999977"/>
    <n v="0.19165396788184252"/>
  </r>
  <r>
    <s v="ORD-01061"/>
    <x v="156"/>
    <x v="3"/>
    <s v="Tamil Nadu"/>
    <x v="0"/>
    <x v="5"/>
    <s v="Karthik Rao"/>
    <s v="Small Business"/>
    <n v="7"/>
    <n v="748"/>
    <n v="627.71"/>
    <n v="0"/>
    <n v="5236"/>
    <n v="4393.97"/>
    <n v="842.02999999999975"/>
    <n v="0.16081550802139033"/>
  </r>
  <r>
    <s v="ORD-01062"/>
    <x v="156"/>
    <x v="1"/>
    <s v="Bihar"/>
    <x v="0"/>
    <x v="3"/>
    <s v="Priya Sen"/>
    <s v="Consumer"/>
    <n v="4"/>
    <n v="347"/>
    <n v="284.61"/>
    <n v="0"/>
    <n v="1388"/>
    <n v="1138.44"/>
    <n v="249.55999999999995"/>
    <n v="0.17979827089337172"/>
  </r>
  <r>
    <s v="ORD-01063"/>
    <x v="156"/>
    <x v="1"/>
    <s v="Assam"/>
    <x v="1"/>
    <x v="1"/>
    <s v="Subhro Das"/>
    <s v="Consumer"/>
    <n v="5"/>
    <n v="615"/>
    <n v="289.16000000000003"/>
    <n v="0.1"/>
    <n v="2767.5"/>
    <n v="1445.8000000000002"/>
    <n v="1321.6999999999998"/>
    <n v="0.47757904245709115"/>
  </r>
  <r>
    <s v="ORD-01064"/>
    <x v="156"/>
    <x v="0"/>
    <s v="Maharashtra"/>
    <x v="0"/>
    <x v="9"/>
    <s v="Rohan Patel"/>
    <s v="Small Business"/>
    <n v="1"/>
    <n v="454"/>
    <n v="360.2"/>
    <n v="0.1"/>
    <n v="408.6"/>
    <n v="360.2"/>
    <n v="48.400000000000034"/>
    <n v="0.11845325501713175"/>
  </r>
  <r>
    <s v="ORD-01065"/>
    <x v="156"/>
    <x v="1"/>
    <s v="Bihar"/>
    <x v="3"/>
    <x v="14"/>
    <s v="Priya Sen"/>
    <s v="Corporate"/>
    <n v="8"/>
    <n v="4484"/>
    <n v="2890.14"/>
    <n v="0"/>
    <n v="35872"/>
    <n v="23121.119999999999"/>
    <n v="12750.880000000001"/>
    <n v="0.35545495093666374"/>
  </r>
  <r>
    <s v="ORD-01066"/>
    <x v="156"/>
    <x v="0"/>
    <s v="Rajasthan"/>
    <x v="1"/>
    <x v="1"/>
    <s v="Rohan Patel"/>
    <s v="Corporate"/>
    <n v="5"/>
    <n v="598"/>
    <n v="279.43"/>
    <n v="0.05"/>
    <n v="2840.5"/>
    <n v="1397.15"/>
    <n v="1443.35"/>
    <n v="0.50813237106143283"/>
  </r>
  <r>
    <s v="ORD-01067"/>
    <x v="156"/>
    <x v="1"/>
    <s v="Odisha"/>
    <x v="0"/>
    <x v="0"/>
    <s v="Priya Sen"/>
    <s v="Corporate"/>
    <n v="4"/>
    <n v="883"/>
    <n v="735.07"/>
    <n v="0"/>
    <n v="3532"/>
    <n v="2940.28"/>
    <n v="591.7199999999998"/>
    <n v="0.16753114382785952"/>
  </r>
  <r>
    <s v="ORD-01068"/>
    <x v="156"/>
    <x v="1"/>
    <s v="Odisha"/>
    <x v="1"/>
    <x v="7"/>
    <s v="Subhro Das"/>
    <s v="Small Business"/>
    <n v="5"/>
    <n v="2151"/>
    <n v="1092.32"/>
    <n v="0.15"/>
    <n v="9141.75"/>
    <n v="5461.5999999999995"/>
    <n v="3680.1500000000005"/>
    <n v="0.40256515437416257"/>
  </r>
  <r>
    <s v="ORD-01069"/>
    <x v="156"/>
    <x v="3"/>
    <s v="Telangana"/>
    <x v="0"/>
    <x v="3"/>
    <s v="Karthik Rao"/>
    <s v="Consumer"/>
    <n v="5"/>
    <n v="357"/>
    <n v="287.11"/>
    <n v="0"/>
    <n v="1785"/>
    <n v="1435.5500000000002"/>
    <n v="349.44999999999982"/>
    <n v="0.19577030812324919"/>
  </r>
  <r>
    <s v="ORD-01070"/>
    <x v="156"/>
    <x v="3"/>
    <s v="Kerala"/>
    <x v="2"/>
    <x v="4"/>
    <s v="Karthik Rao"/>
    <s v="Corporate"/>
    <n v="8"/>
    <n v="3389"/>
    <n v="2581.73"/>
    <n v="0.05"/>
    <n v="25756.399999999998"/>
    <n v="20653.84"/>
    <n v="5102.5599999999977"/>
    <n v="0.19810843130251116"/>
  </r>
  <r>
    <s v="ORD-01071"/>
    <x v="157"/>
    <x v="1"/>
    <s v="West Bengal"/>
    <x v="0"/>
    <x v="9"/>
    <s v="Priya Sen"/>
    <s v="Consumer"/>
    <n v="7"/>
    <n v="452"/>
    <n v="348.81"/>
    <n v="0.1"/>
    <n v="2847.6"/>
    <n v="2441.67"/>
    <n v="405.92999999999984"/>
    <n v="0.142551622418879"/>
  </r>
  <r>
    <s v="ORD-01072"/>
    <x v="157"/>
    <x v="0"/>
    <s v="Goa"/>
    <x v="2"/>
    <x v="11"/>
    <s v="Sneha Kulkarni"/>
    <s v="Small Business"/>
    <n v="7"/>
    <n v="1856"/>
    <n v="1355.59"/>
    <n v="0.05"/>
    <n v="12342.4"/>
    <n v="9489.1299999999992"/>
    <n v="2853.2700000000004"/>
    <n v="0.23117627041742292"/>
  </r>
  <r>
    <s v="ORD-01073"/>
    <x v="157"/>
    <x v="3"/>
    <s v="Telangana"/>
    <x v="3"/>
    <x v="12"/>
    <s v="Divya Nair"/>
    <s v="Corporate"/>
    <n v="6"/>
    <n v="12154"/>
    <n v="7525.33"/>
    <n v="0"/>
    <n v="72924"/>
    <n v="45151.979999999996"/>
    <n v="27772.020000000004"/>
    <n v="0.3808351160111898"/>
  </r>
  <r>
    <s v="ORD-01074"/>
    <x v="157"/>
    <x v="2"/>
    <s v="Delhi"/>
    <x v="2"/>
    <x v="6"/>
    <s v="Amit Sharma"/>
    <s v="Corporate"/>
    <n v="2"/>
    <n v="14792"/>
    <n v="11450.55"/>
    <n v="0"/>
    <n v="29584"/>
    <n v="22901.1"/>
    <n v="6682.9000000000015"/>
    <n v="0.22589575446187132"/>
  </r>
  <r>
    <s v="ORD-01075"/>
    <x v="157"/>
    <x v="1"/>
    <s v="West Bengal"/>
    <x v="2"/>
    <x v="6"/>
    <s v="Subhro Das"/>
    <s v="Consumer"/>
    <n v="2"/>
    <n v="15639"/>
    <n v="11962.86"/>
    <n v="0"/>
    <n v="31278"/>
    <n v="23925.72"/>
    <n v="7352.2799999999988"/>
    <n v="0.23506234413965083"/>
  </r>
  <r>
    <s v="ORD-01076"/>
    <x v="157"/>
    <x v="1"/>
    <s v="Bihar"/>
    <x v="0"/>
    <x v="3"/>
    <s v="Priya Sen"/>
    <s v="Consumer"/>
    <n v="3"/>
    <n v="342"/>
    <n v="266.51"/>
    <n v="0"/>
    <n v="1026"/>
    <n v="799.53"/>
    <n v="226.47000000000003"/>
    <n v="0.22073099415204681"/>
  </r>
  <r>
    <s v="ORD-01077"/>
    <x v="157"/>
    <x v="2"/>
    <s v="Punjab"/>
    <x v="1"/>
    <x v="15"/>
    <s v="Amit Sharma"/>
    <s v="Consumer"/>
    <n v="2"/>
    <n v="2873"/>
    <n v="1361.08"/>
    <n v="0.05"/>
    <n v="5458.7"/>
    <n v="2722.16"/>
    <n v="2736.54"/>
    <n v="0.50131716342718968"/>
  </r>
  <r>
    <s v="ORD-01078"/>
    <x v="157"/>
    <x v="1"/>
    <s v="Odisha"/>
    <x v="0"/>
    <x v="5"/>
    <s v="Priya Sen"/>
    <s v="Small Business"/>
    <n v="3"/>
    <n v="720"/>
    <n v="595.89"/>
    <n v="0"/>
    <n v="2160"/>
    <n v="1787.67"/>
    <n v="372.32999999999993"/>
    <n v="0.17237499999999997"/>
  </r>
  <r>
    <s v="ORD-01079"/>
    <x v="158"/>
    <x v="3"/>
    <s v="Telangana"/>
    <x v="0"/>
    <x v="3"/>
    <s v="Divya Nair"/>
    <s v="Corporate"/>
    <n v="4"/>
    <n v="336"/>
    <n v="261.77999999999997"/>
    <n v="0"/>
    <n v="1344"/>
    <n v="1047.1199999999999"/>
    <n v="296.88000000000011"/>
    <n v="0.22089285714285722"/>
  </r>
  <r>
    <s v="ORD-01080"/>
    <x v="158"/>
    <x v="3"/>
    <s v="Telangana"/>
    <x v="2"/>
    <x v="6"/>
    <s v="Divya Nair"/>
    <s v="Consumer"/>
    <n v="5"/>
    <n v="14863"/>
    <n v="11080.82"/>
    <n v="0"/>
    <n v="74315"/>
    <n v="55404.1"/>
    <n v="18910.900000000001"/>
    <n v="0.25446948799031155"/>
  </r>
  <r>
    <s v="ORD-01081"/>
    <x v="158"/>
    <x v="3"/>
    <s v="Kerala"/>
    <x v="0"/>
    <x v="9"/>
    <s v="Karthik Rao"/>
    <s v="Corporate"/>
    <n v="7"/>
    <n v="447"/>
    <n v="371.02"/>
    <n v="0"/>
    <n v="3129"/>
    <n v="2597.14"/>
    <n v="531.86000000000013"/>
    <n v="0.16997762863534679"/>
  </r>
  <r>
    <s v="ORD-01082"/>
    <x v="158"/>
    <x v="0"/>
    <s v="Goa"/>
    <x v="1"/>
    <x v="15"/>
    <s v="Rohan Patel"/>
    <s v="Corporate"/>
    <n v="4"/>
    <n v="2700"/>
    <n v="1258.71"/>
    <n v="0.15"/>
    <n v="9180"/>
    <n v="5034.84"/>
    <n v="4145.16"/>
    <n v="0.45154248366013072"/>
  </r>
  <r>
    <s v="ORD-01083"/>
    <x v="158"/>
    <x v="3"/>
    <s v="Telangana"/>
    <x v="3"/>
    <x v="12"/>
    <s v="Divya Nair"/>
    <s v="Consumer"/>
    <n v="4"/>
    <n v="11729"/>
    <n v="7473.66"/>
    <n v="0"/>
    <n v="46916"/>
    <n v="29894.639999999999"/>
    <n v="17021.36"/>
    <n v="0.36280501321510789"/>
  </r>
  <r>
    <s v="ORD-01084"/>
    <x v="158"/>
    <x v="2"/>
    <s v="Delhi"/>
    <x v="1"/>
    <x v="8"/>
    <s v="Neha Verma"/>
    <s v="Corporate"/>
    <n v="8"/>
    <n v="1483"/>
    <n v="723.13"/>
    <n v="0.05"/>
    <n v="11270.8"/>
    <n v="5785.04"/>
    <n v="5485.7599999999993"/>
    <n v="0.48672321396883983"/>
  </r>
  <r>
    <s v="ORD-01085"/>
    <x v="158"/>
    <x v="0"/>
    <s v="Goa"/>
    <x v="2"/>
    <x v="4"/>
    <s v="Rohan Patel"/>
    <s v="Consumer"/>
    <n v="4"/>
    <n v="3447"/>
    <n v="2521.58"/>
    <n v="0"/>
    <n v="13788"/>
    <n v="10086.32"/>
    <n v="3701.6800000000003"/>
    <n v="0.26847113431969832"/>
  </r>
  <r>
    <s v="ORD-01086"/>
    <x v="159"/>
    <x v="3"/>
    <s v="Tamil Nadu"/>
    <x v="0"/>
    <x v="9"/>
    <s v="Karthik Rao"/>
    <s v="Small Business"/>
    <n v="1"/>
    <n v="444"/>
    <n v="364.46"/>
    <n v="0"/>
    <n v="444"/>
    <n v="364.46"/>
    <n v="79.54000000000002"/>
    <n v="0.1791441441441442"/>
  </r>
  <r>
    <s v="ORD-01087"/>
    <x v="159"/>
    <x v="1"/>
    <s v="Bihar"/>
    <x v="2"/>
    <x v="4"/>
    <s v="Subhro Das"/>
    <s v="Consumer"/>
    <n v="7"/>
    <n v="3484"/>
    <n v="2555.35"/>
    <n v="0.05"/>
    <n v="23168.6"/>
    <n v="17887.45"/>
    <n v="5281.1499999999978"/>
    <n v="0.22794428666384667"/>
  </r>
  <r>
    <s v="ORD-01088"/>
    <x v="159"/>
    <x v="1"/>
    <s v="Odisha"/>
    <x v="2"/>
    <x v="6"/>
    <s v="Priya Sen"/>
    <s v="Small Business"/>
    <n v="8"/>
    <n v="14598"/>
    <n v="10472.34"/>
    <n v="0"/>
    <n v="116784"/>
    <n v="83778.720000000001"/>
    <n v="33005.279999999999"/>
    <n v="0.28261816687217428"/>
  </r>
  <r>
    <s v="ORD-01089"/>
    <x v="159"/>
    <x v="0"/>
    <s v="Maharashtra"/>
    <x v="0"/>
    <x v="0"/>
    <s v="Rohan Patel"/>
    <s v="Consumer"/>
    <n v="5"/>
    <n v="857"/>
    <n v="717.23"/>
    <n v="0.1"/>
    <n v="3856.5"/>
    <n v="3586.15"/>
    <n v="270.34999999999991"/>
    <n v="7.0102424478153749E-2"/>
  </r>
  <r>
    <s v="ORD-01090"/>
    <x v="159"/>
    <x v="3"/>
    <s v="Tamil Nadu"/>
    <x v="1"/>
    <x v="7"/>
    <s v="Karthik Rao"/>
    <s v="Consumer"/>
    <n v="1"/>
    <n v="2212"/>
    <n v="1082.81"/>
    <n v="0"/>
    <n v="2212"/>
    <n v="1082.81"/>
    <n v="1129.19"/>
    <n v="0.5104837251356239"/>
  </r>
  <r>
    <s v="ORD-01091"/>
    <x v="160"/>
    <x v="1"/>
    <s v="West Bengal"/>
    <x v="0"/>
    <x v="3"/>
    <s v="Priya Sen"/>
    <s v="Consumer"/>
    <n v="3"/>
    <n v="350"/>
    <n v="266.58"/>
    <n v="0.1"/>
    <n v="945"/>
    <n v="799.74"/>
    <n v="145.26"/>
    <n v="0.15371428571428569"/>
  </r>
  <r>
    <s v="ORD-01092"/>
    <x v="160"/>
    <x v="2"/>
    <s v="Haryana"/>
    <x v="1"/>
    <x v="1"/>
    <s v="Neha Verma"/>
    <s v="Consumer"/>
    <n v="8"/>
    <n v="585"/>
    <n v="297.60000000000002"/>
    <n v="0"/>
    <n v="4680"/>
    <n v="2380.8000000000002"/>
    <n v="2299.1999999999998"/>
    <n v="0.49128205128205127"/>
  </r>
  <r>
    <s v="ORD-01093"/>
    <x v="160"/>
    <x v="3"/>
    <s v="Karnataka"/>
    <x v="0"/>
    <x v="0"/>
    <s v="Divya Nair"/>
    <s v="Consumer"/>
    <n v="1"/>
    <n v="870"/>
    <n v="703.38"/>
    <n v="0"/>
    <n v="870"/>
    <n v="703.38"/>
    <n v="166.62"/>
    <n v="0.19151724137931034"/>
  </r>
  <r>
    <s v="ORD-01094"/>
    <x v="160"/>
    <x v="1"/>
    <s v="Assam"/>
    <x v="1"/>
    <x v="7"/>
    <s v="Priya Sen"/>
    <s v="Small Business"/>
    <n v="6"/>
    <n v="2239"/>
    <n v="1100.7"/>
    <n v="0.1"/>
    <n v="12090.6"/>
    <n v="6604.2000000000007"/>
    <n v="5486.4"/>
    <n v="0.45377400625279141"/>
  </r>
  <r>
    <s v="ORD-01095"/>
    <x v="161"/>
    <x v="0"/>
    <s v="Maharashtra"/>
    <x v="0"/>
    <x v="9"/>
    <s v="Rohan Patel"/>
    <s v="Consumer"/>
    <n v="6"/>
    <n v="435"/>
    <n v="360.46"/>
    <n v="0"/>
    <n v="2610"/>
    <n v="2162.7599999999998"/>
    <n v="447.24000000000024"/>
    <n v="0.17135632183908056"/>
  </r>
  <r>
    <s v="ORD-01096"/>
    <x v="161"/>
    <x v="1"/>
    <s v="Bihar"/>
    <x v="2"/>
    <x v="2"/>
    <s v="Priya Sen"/>
    <s v="Consumer"/>
    <n v="1"/>
    <n v="1186"/>
    <n v="870.48"/>
    <n v="0"/>
    <n v="1186"/>
    <n v="870.48"/>
    <n v="315.52"/>
    <n v="0.26603709949409782"/>
  </r>
  <r>
    <s v="ORD-01097"/>
    <x v="161"/>
    <x v="3"/>
    <s v="Tamil Nadu"/>
    <x v="1"/>
    <x v="1"/>
    <s v="Divya Nair"/>
    <s v="Corporate"/>
    <n v="4"/>
    <n v="597"/>
    <n v="302.82"/>
    <n v="0.15"/>
    <n v="2029.8"/>
    <n v="1211.28"/>
    <n v="818.52"/>
    <n v="0.40325155187703221"/>
  </r>
  <r>
    <s v="ORD-01098"/>
    <x v="161"/>
    <x v="3"/>
    <s v="Telangana"/>
    <x v="2"/>
    <x v="11"/>
    <s v="Divya Nair"/>
    <s v="Corporate"/>
    <n v="4"/>
    <n v="1873"/>
    <n v="1367.73"/>
    <n v="0.05"/>
    <n v="7117.4"/>
    <n v="5470.92"/>
    <n v="1646.4799999999996"/>
    <n v="0.23133166605783007"/>
  </r>
  <r>
    <s v="ORD-01099"/>
    <x v="161"/>
    <x v="0"/>
    <s v="Maharashtra"/>
    <x v="2"/>
    <x v="6"/>
    <s v="Sneha Kulkarni"/>
    <s v="Corporate"/>
    <n v="1"/>
    <n v="14618"/>
    <n v="10548.98"/>
    <n v="0.15"/>
    <n v="12425.3"/>
    <n v="10548.98"/>
    <n v="1876.3199999999997"/>
    <n v="0.15100802395113194"/>
  </r>
  <r>
    <s v="ORD-01100"/>
    <x v="161"/>
    <x v="1"/>
    <s v="Bihar"/>
    <x v="1"/>
    <x v="7"/>
    <s v="Priya Sen"/>
    <s v="Small Business"/>
    <n v="8"/>
    <n v="2285"/>
    <n v="1210.52"/>
    <n v="0"/>
    <n v="18280"/>
    <n v="9684.16"/>
    <n v="8595.84"/>
    <n v="0.47023194748358865"/>
  </r>
  <r>
    <s v="ORD-01101"/>
    <x v="161"/>
    <x v="2"/>
    <s v="Punjab"/>
    <x v="0"/>
    <x v="9"/>
    <s v="Amit Sharma"/>
    <s v="Consumer"/>
    <n v="3"/>
    <n v="431"/>
    <n v="338.99"/>
    <n v="0"/>
    <n v="1293"/>
    <n v="1016.97"/>
    <n v="276.02999999999997"/>
    <n v="0.21348027842227377"/>
  </r>
  <r>
    <s v="ORD-01102"/>
    <x v="161"/>
    <x v="1"/>
    <s v="Assam"/>
    <x v="2"/>
    <x v="11"/>
    <s v="Priya Sen"/>
    <s v="Small Business"/>
    <n v="8"/>
    <n v="1824"/>
    <n v="1349.22"/>
    <n v="0.05"/>
    <n v="13862.4"/>
    <n v="10793.76"/>
    <n v="3068.6399999999994"/>
    <n v="0.22136426592797781"/>
  </r>
  <r>
    <s v="ORD-01103"/>
    <x v="161"/>
    <x v="1"/>
    <s v="West Bengal"/>
    <x v="1"/>
    <x v="15"/>
    <s v="Priya Sen"/>
    <s v="Corporate"/>
    <n v="7"/>
    <n v="2763"/>
    <n v="1448.08"/>
    <n v="0.1"/>
    <n v="17406.900000000001"/>
    <n v="10136.56"/>
    <n v="7270.340000000002"/>
    <n v="0.41767000442353325"/>
  </r>
  <r>
    <s v="ORD-01104"/>
    <x v="161"/>
    <x v="2"/>
    <s v="Haryana"/>
    <x v="0"/>
    <x v="5"/>
    <s v="Neha Verma"/>
    <s v="Small Business"/>
    <n v="5"/>
    <n v="787"/>
    <n v="607.77"/>
    <n v="0.05"/>
    <n v="3738.25"/>
    <n v="3038.85"/>
    <n v="699.40000000000009"/>
    <n v="0.18709289105865046"/>
  </r>
  <r>
    <s v="ORD-01105"/>
    <x v="161"/>
    <x v="3"/>
    <s v="Tamil Nadu"/>
    <x v="2"/>
    <x v="11"/>
    <s v="Karthik Rao"/>
    <s v="Consumer"/>
    <n v="5"/>
    <n v="1727"/>
    <n v="1279.21"/>
    <n v="0.05"/>
    <n v="8203.25"/>
    <n v="6396.05"/>
    <n v="1807.1999999999998"/>
    <n v="0.22030292871727666"/>
  </r>
  <r>
    <s v="ORD-01106"/>
    <x v="161"/>
    <x v="2"/>
    <s v="Uttar Pradesh"/>
    <x v="0"/>
    <x v="0"/>
    <s v="Neha Verma"/>
    <s v="Consumer"/>
    <n v="1"/>
    <n v="893"/>
    <n v="692.52"/>
    <n v="0"/>
    <n v="893"/>
    <n v="692.52"/>
    <n v="200.48000000000002"/>
    <n v="0.22450167973124302"/>
  </r>
  <r>
    <s v="ORD-01107"/>
    <x v="161"/>
    <x v="2"/>
    <s v="Punjab"/>
    <x v="2"/>
    <x v="6"/>
    <s v="Neha Verma"/>
    <s v="Consumer"/>
    <n v="8"/>
    <n v="14648"/>
    <n v="10965.69"/>
    <n v="0"/>
    <n v="117184"/>
    <n v="87725.52"/>
    <n v="29458.479999999996"/>
    <n v="0.25138653741125067"/>
  </r>
  <r>
    <s v="ORD-01108"/>
    <x v="162"/>
    <x v="2"/>
    <s v="Haryana"/>
    <x v="2"/>
    <x v="2"/>
    <s v="Neha Verma"/>
    <s v="Corporate"/>
    <n v="6"/>
    <n v="1237"/>
    <n v="912.19"/>
    <n v="0.15"/>
    <n v="6308.7"/>
    <n v="5473.14"/>
    <n v="835.55999999999949"/>
    <n v="0.13244567026487225"/>
  </r>
  <r>
    <s v="ORD-01109"/>
    <x v="162"/>
    <x v="1"/>
    <s v="Odisha"/>
    <x v="1"/>
    <x v="15"/>
    <s v="Subhro Das"/>
    <s v="Corporate"/>
    <n v="8"/>
    <n v="2886"/>
    <n v="1507.25"/>
    <n v="0"/>
    <n v="23088"/>
    <n v="12058"/>
    <n v="11030"/>
    <n v="0.47773735273735274"/>
  </r>
  <r>
    <s v="ORD-01110"/>
    <x v="162"/>
    <x v="1"/>
    <s v="West Bengal"/>
    <x v="3"/>
    <x v="14"/>
    <s v="Priya Sen"/>
    <s v="Corporate"/>
    <n v="2"/>
    <n v="4499"/>
    <n v="2870.1"/>
    <n v="0.05"/>
    <n v="8548.1"/>
    <n v="5740.2"/>
    <n v="2807.9000000000005"/>
    <n v="0.32848235280354704"/>
  </r>
  <r>
    <s v="ORD-01111"/>
    <x v="162"/>
    <x v="3"/>
    <s v="Karnataka"/>
    <x v="1"/>
    <x v="1"/>
    <s v="Divya Nair"/>
    <s v="Corporate"/>
    <n v="7"/>
    <n v="623"/>
    <n v="298.98"/>
    <n v="0"/>
    <n v="4361"/>
    <n v="2092.86"/>
    <n v="2268.14"/>
    <n v="0.52009630818619579"/>
  </r>
  <r>
    <s v="ORD-01112"/>
    <x v="162"/>
    <x v="0"/>
    <s v="Maharashtra"/>
    <x v="1"/>
    <x v="15"/>
    <s v="Sneha Kulkarni"/>
    <s v="Consumer"/>
    <n v="7"/>
    <n v="2683"/>
    <n v="1269.05"/>
    <n v="0.05"/>
    <n v="17841.95"/>
    <n v="8883.35"/>
    <n v="8958.6"/>
    <n v="0.5021087941620731"/>
  </r>
  <r>
    <s v="ORD-01113"/>
    <x v="162"/>
    <x v="0"/>
    <s v="Rajasthan"/>
    <x v="0"/>
    <x v="0"/>
    <s v="Rohan Patel"/>
    <s v="Corporate"/>
    <n v="4"/>
    <n v="892"/>
    <n v="747.74"/>
    <n v="0"/>
    <n v="3568"/>
    <n v="2990.96"/>
    <n v="577.04"/>
    <n v="0.16172645739910313"/>
  </r>
  <r>
    <s v="ORD-01114"/>
    <x v="163"/>
    <x v="0"/>
    <s v="Goa"/>
    <x v="0"/>
    <x v="9"/>
    <s v="Sneha Kulkarni"/>
    <s v="Consumer"/>
    <n v="5"/>
    <n v="469"/>
    <n v="371.31"/>
    <n v="0"/>
    <n v="2345"/>
    <n v="1856.55"/>
    <n v="488.45000000000005"/>
    <n v="0.20829424307036248"/>
  </r>
  <r>
    <s v="ORD-01115"/>
    <x v="163"/>
    <x v="3"/>
    <s v="Telangana"/>
    <x v="1"/>
    <x v="1"/>
    <s v="Karthik Rao"/>
    <s v="Consumer"/>
    <n v="2"/>
    <n v="590"/>
    <n v="299.62"/>
    <n v="0.1"/>
    <n v="1062"/>
    <n v="599.24"/>
    <n v="462.76"/>
    <n v="0.435743879472693"/>
  </r>
  <r>
    <s v="ORD-01116"/>
    <x v="163"/>
    <x v="2"/>
    <s v="Punjab"/>
    <x v="0"/>
    <x v="5"/>
    <s v="Amit Sharma"/>
    <s v="Consumer"/>
    <n v="8"/>
    <n v="724"/>
    <n v="575.05999999999995"/>
    <n v="0"/>
    <n v="5792"/>
    <n v="4600.4799999999996"/>
    <n v="1191.5200000000004"/>
    <n v="0.20571823204419898"/>
  </r>
  <r>
    <s v="ORD-01117"/>
    <x v="163"/>
    <x v="3"/>
    <s v="Kerala"/>
    <x v="2"/>
    <x v="4"/>
    <s v="Karthik Rao"/>
    <s v="Consumer"/>
    <n v="3"/>
    <n v="3669"/>
    <n v="2712.64"/>
    <n v="0.15"/>
    <n v="9355.9499999999989"/>
    <n v="8137.92"/>
    <n v="1218.0299999999988"/>
    <n v="0.13018774149070902"/>
  </r>
  <r>
    <s v="ORD-01118"/>
    <x v="163"/>
    <x v="1"/>
    <s v="West Bengal"/>
    <x v="3"/>
    <x v="13"/>
    <s v="Subhro Das"/>
    <s v="Consumer"/>
    <n v="7"/>
    <n v="6823"/>
    <n v="4002.29"/>
    <n v="0"/>
    <n v="47761"/>
    <n v="28016.03"/>
    <n v="19744.97"/>
    <n v="0.41341198886120478"/>
  </r>
  <r>
    <s v="ORD-01119"/>
    <x v="163"/>
    <x v="0"/>
    <s v="Rajasthan"/>
    <x v="2"/>
    <x v="4"/>
    <s v="Rohan Patel"/>
    <s v="Consumer"/>
    <n v="8"/>
    <n v="3540"/>
    <n v="2662.39"/>
    <n v="0.1"/>
    <n v="25488"/>
    <n v="21299.119999999999"/>
    <n v="4188.880000000001"/>
    <n v="0.16434714375392345"/>
  </r>
  <r>
    <s v="ORD-01120"/>
    <x v="163"/>
    <x v="1"/>
    <s v="West Bengal"/>
    <x v="2"/>
    <x v="6"/>
    <s v="Priya Sen"/>
    <s v="Corporate"/>
    <n v="3"/>
    <n v="14995"/>
    <n v="10914.91"/>
    <n v="0"/>
    <n v="44985"/>
    <n v="32744.73"/>
    <n v="12240.27"/>
    <n v="0.27209669889963323"/>
  </r>
  <r>
    <s v="ORD-01121"/>
    <x v="163"/>
    <x v="0"/>
    <s v="Goa"/>
    <x v="0"/>
    <x v="3"/>
    <s v="Sneha Kulkarni"/>
    <s v="Consumer"/>
    <n v="5"/>
    <n v="366"/>
    <n v="287.13"/>
    <n v="0.15"/>
    <n v="1555.5"/>
    <n v="1435.65"/>
    <n v="119.84999999999991"/>
    <n v="7.7049180327868796E-2"/>
  </r>
  <r>
    <s v="ORD-01122"/>
    <x v="163"/>
    <x v="1"/>
    <s v="West Bengal"/>
    <x v="2"/>
    <x v="2"/>
    <s v="Subhro Das"/>
    <s v="Consumer"/>
    <n v="2"/>
    <n v="1158"/>
    <n v="836.56"/>
    <n v="0"/>
    <n v="2316"/>
    <n v="1673.12"/>
    <n v="642.88000000000011"/>
    <n v="0.27758203799654579"/>
  </r>
  <r>
    <s v="ORD-01123"/>
    <x v="163"/>
    <x v="0"/>
    <s v="Gujarat"/>
    <x v="2"/>
    <x v="6"/>
    <s v="Sneha Kulkarni"/>
    <s v="Corporate"/>
    <n v="7"/>
    <n v="14674"/>
    <n v="10809.14"/>
    <n v="0"/>
    <n v="102718"/>
    <n v="75663.98"/>
    <n v="27054.020000000004"/>
    <n v="0.26338149107264552"/>
  </r>
  <r>
    <s v="ORD-01124"/>
    <x v="164"/>
    <x v="2"/>
    <s v="Delhi"/>
    <x v="0"/>
    <x v="3"/>
    <s v="Neha Verma"/>
    <s v="Consumer"/>
    <n v="7"/>
    <n v="365"/>
    <n v="283.52999999999997"/>
    <n v="0.05"/>
    <n v="2427.25"/>
    <n v="1984.7099999999998"/>
    <n v="442.54000000000019"/>
    <n v="0.18232155731795249"/>
  </r>
  <r>
    <s v="ORD-01125"/>
    <x v="164"/>
    <x v="3"/>
    <s v="Telangana"/>
    <x v="3"/>
    <x v="13"/>
    <s v="Karthik Rao"/>
    <s v="Corporate"/>
    <n v="8"/>
    <n v="6195"/>
    <n v="4015.88"/>
    <n v="0"/>
    <n v="49560"/>
    <n v="32127.040000000001"/>
    <n v="17432.96"/>
    <n v="0.35175464083938657"/>
  </r>
  <r>
    <s v="ORD-01126"/>
    <x v="164"/>
    <x v="0"/>
    <s v="Goa"/>
    <x v="0"/>
    <x v="3"/>
    <s v="Sneha Kulkarni"/>
    <s v="Small Business"/>
    <n v="3"/>
    <n v="348"/>
    <n v="287.19"/>
    <n v="0.15"/>
    <n v="887.4"/>
    <n v="861.56999999999994"/>
    <n v="25.830000000000041"/>
    <n v="2.9107505070993963E-2"/>
  </r>
  <r>
    <s v="ORD-01127"/>
    <x v="164"/>
    <x v="2"/>
    <s v="Haryana"/>
    <x v="0"/>
    <x v="0"/>
    <s v="Amit Sharma"/>
    <s v="Consumer"/>
    <n v="3"/>
    <n v="941"/>
    <n v="746.46"/>
    <n v="0.05"/>
    <n v="2681.85"/>
    <n v="2239.38"/>
    <n v="442.4699999999998"/>
    <n v="0.16498685608814803"/>
  </r>
  <r>
    <s v="ORD-01128"/>
    <x v="165"/>
    <x v="3"/>
    <s v="Tamil Nadu"/>
    <x v="1"/>
    <x v="7"/>
    <s v="Divya Nair"/>
    <s v="Consumer"/>
    <n v="1"/>
    <n v="2301"/>
    <n v="1225.48"/>
    <n v="0.15"/>
    <n v="1955.85"/>
    <n v="1225.48"/>
    <n v="730.36999999999989"/>
    <n v="0.37342843265076564"/>
  </r>
  <r>
    <s v="ORD-01129"/>
    <x v="165"/>
    <x v="1"/>
    <s v="Odisha"/>
    <x v="0"/>
    <x v="3"/>
    <s v="Subhro Das"/>
    <s v="Consumer"/>
    <n v="6"/>
    <n v="344"/>
    <n v="264.32"/>
    <n v="0.1"/>
    <n v="1857.6000000000001"/>
    <n v="1585.92"/>
    <n v="271.68000000000006"/>
    <n v="0.14625322997416024"/>
  </r>
  <r>
    <s v="ORD-01130"/>
    <x v="165"/>
    <x v="1"/>
    <s v="Assam"/>
    <x v="1"/>
    <x v="1"/>
    <s v="Priya Sen"/>
    <s v="Small Business"/>
    <n v="8"/>
    <n v="596"/>
    <n v="319.45"/>
    <n v="0"/>
    <n v="4768"/>
    <n v="2555.6"/>
    <n v="2212.4"/>
    <n v="0.46401006711409398"/>
  </r>
  <r>
    <s v="ORD-01131"/>
    <x v="165"/>
    <x v="2"/>
    <s v="Uttar Pradesh"/>
    <x v="3"/>
    <x v="13"/>
    <s v="Neha Verma"/>
    <s v="Corporate"/>
    <n v="4"/>
    <n v="6440"/>
    <n v="4058.25"/>
    <n v="0"/>
    <n v="25760"/>
    <n v="16233"/>
    <n v="9527"/>
    <n v="0.36983695652173915"/>
  </r>
  <r>
    <s v="ORD-01132"/>
    <x v="166"/>
    <x v="1"/>
    <s v="West Bengal"/>
    <x v="0"/>
    <x v="0"/>
    <s v="Subhro Das"/>
    <s v="Small Business"/>
    <n v="5"/>
    <n v="895"/>
    <n v="701.7"/>
    <n v="0.15"/>
    <n v="3803.75"/>
    <n v="3508.5"/>
    <n v="295.25"/>
    <n v="7.7620768977982257E-2"/>
  </r>
  <r>
    <s v="ORD-01133"/>
    <x v="166"/>
    <x v="0"/>
    <s v="Gujarat"/>
    <x v="3"/>
    <x v="10"/>
    <s v="Sneha Kulkarni"/>
    <s v="Consumer"/>
    <n v="7"/>
    <n v="7632"/>
    <n v="5007.82"/>
    <n v="0.05"/>
    <n v="50752.799999999996"/>
    <n v="35054.74"/>
    <n v="15698.059999999998"/>
    <n v="0.30930431424473132"/>
  </r>
  <r>
    <s v="ORD-01134"/>
    <x v="166"/>
    <x v="2"/>
    <s v="Delhi"/>
    <x v="0"/>
    <x v="3"/>
    <s v="Neha Verma"/>
    <s v="Small Business"/>
    <n v="1"/>
    <n v="351"/>
    <n v="292.02"/>
    <n v="0.05"/>
    <n v="333.45"/>
    <n v="292.02"/>
    <n v="41.430000000000007"/>
    <n v="0.12424651372019796"/>
  </r>
  <r>
    <s v="ORD-01135"/>
    <x v="166"/>
    <x v="0"/>
    <s v="Gujarat"/>
    <x v="0"/>
    <x v="0"/>
    <s v="Sneha Kulkarni"/>
    <s v="Small Business"/>
    <n v="6"/>
    <n v="903"/>
    <n v="726.18"/>
    <n v="0"/>
    <n v="5418"/>
    <n v="4357.08"/>
    <n v="1060.92"/>
    <n v="0.19581395348837211"/>
  </r>
  <r>
    <s v="ORD-01136"/>
    <x v="166"/>
    <x v="3"/>
    <s v="Tamil Nadu"/>
    <x v="1"/>
    <x v="1"/>
    <s v="Divya Nair"/>
    <s v="Consumer"/>
    <n v="2"/>
    <n v="571"/>
    <n v="282.27999999999997"/>
    <n v="0"/>
    <n v="1142"/>
    <n v="564.55999999999995"/>
    <n v="577.44000000000005"/>
    <n v="0.50563922942206663"/>
  </r>
  <r>
    <s v="ORD-01137"/>
    <x v="166"/>
    <x v="3"/>
    <s v="Telangana"/>
    <x v="0"/>
    <x v="3"/>
    <s v="Karthik Rao"/>
    <s v="Corporate"/>
    <n v="4"/>
    <n v="338"/>
    <n v="264.77999999999997"/>
    <n v="0"/>
    <n v="1352"/>
    <n v="1059.1199999999999"/>
    <n v="292.88000000000011"/>
    <n v="0.21662721893491133"/>
  </r>
  <r>
    <s v="ORD-01138"/>
    <x v="166"/>
    <x v="3"/>
    <s v="Karnataka"/>
    <x v="1"/>
    <x v="15"/>
    <s v="Karthik Rao"/>
    <s v="Consumer"/>
    <n v="2"/>
    <n v="2747"/>
    <n v="1382.8"/>
    <n v="0.1"/>
    <n v="4944.6000000000004"/>
    <n v="2765.6"/>
    <n v="2179.0000000000005"/>
    <n v="0.44068276503660564"/>
  </r>
  <r>
    <s v="ORD-01139"/>
    <x v="166"/>
    <x v="2"/>
    <s v="Punjab"/>
    <x v="0"/>
    <x v="5"/>
    <s v="Amit Sharma"/>
    <s v="Corporate"/>
    <n v="6"/>
    <n v="771"/>
    <n v="634.96"/>
    <n v="0"/>
    <n v="4626"/>
    <n v="3809.76"/>
    <n v="816.23999999999978"/>
    <n v="0.17644617380025934"/>
  </r>
  <r>
    <s v="ORD-01140"/>
    <x v="167"/>
    <x v="2"/>
    <s v="Haryana"/>
    <x v="1"/>
    <x v="7"/>
    <s v="Amit Sharma"/>
    <s v="Corporate"/>
    <n v="2"/>
    <n v="2202"/>
    <n v="1097.7"/>
    <n v="0.1"/>
    <n v="3963.6"/>
    <n v="2195.4"/>
    <n v="1768.1999999999998"/>
    <n v="0.44610959733575534"/>
  </r>
  <r>
    <s v="ORD-01141"/>
    <x v="167"/>
    <x v="1"/>
    <s v="West Bengal"/>
    <x v="2"/>
    <x v="11"/>
    <s v="Subhro Das"/>
    <s v="Consumer"/>
    <n v="3"/>
    <n v="1808"/>
    <n v="1319.88"/>
    <n v="0"/>
    <n v="5424"/>
    <n v="3959.6400000000003"/>
    <n v="1464.3599999999997"/>
    <n v="0.26997787610619461"/>
  </r>
  <r>
    <s v="ORD-01142"/>
    <x v="167"/>
    <x v="1"/>
    <s v="Bihar"/>
    <x v="2"/>
    <x v="11"/>
    <s v="Subhro Das"/>
    <s v="Corporate"/>
    <n v="7"/>
    <n v="1796"/>
    <n v="1408.02"/>
    <n v="0.15"/>
    <n v="10686.199999999999"/>
    <n v="9856.14"/>
    <n v="830.05999999999949"/>
    <n v="7.7675881042840261E-2"/>
  </r>
  <r>
    <s v="ORD-01143"/>
    <x v="167"/>
    <x v="0"/>
    <s v="Goa"/>
    <x v="2"/>
    <x v="2"/>
    <s v="Rohan Patel"/>
    <s v="Small Business"/>
    <n v="4"/>
    <n v="1165"/>
    <n v="844.87"/>
    <n v="0.15"/>
    <n v="3961"/>
    <n v="3379.48"/>
    <n v="581.52"/>
    <n v="0.14681141125978286"/>
  </r>
  <r>
    <s v="ORD-01144"/>
    <x v="168"/>
    <x v="0"/>
    <s v="Maharashtra"/>
    <x v="1"/>
    <x v="7"/>
    <s v="Rohan Patel"/>
    <s v="Corporate"/>
    <n v="4"/>
    <n v="2175"/>
    <n v="1112.3"/>
    <n v="0"/>
    <n v="8700"/>
    <n v="4449.2"/>
    <n v="4250.8"/>
    <n v="0.4885977011494253"/>
  </r>
  <r>
    <s v="ORD-01145"/>
    <x v="168"/>
    <x v="2"/>
    <s v="Haryana"/>
    <x v="1"/>
    <x v="8"/>
    <s v="Neha Verma"/>
    <s v="Small Business"/>
    <n v="1"/>
    <n v="1573"/>
    <n v="841.1"/>
    <n v="0.15"/>
    <n v="1337.05"/>
    <n v="841.1"/>
    <n v="495.94999999999993"/>
    <n v="0.37092853670393772"/>
  </r>
  <r>
    <s v="ORD-01146"/>
    <x v="168"/>
    <x v="1"/>
    <s v="West Bengal"/>
    <x v="0"/>
    <x v="5"/>
    <s v="Subhro Das"/>
    <s v="Corporate"/>
    <n v="8"/>
    <n v="723"/>
    <n v="555.03"/>
    <n v="0.1"/>
    <n v="5205.6000000000004"/>
    <n v="4440.24"/>
    <n v="765.36000000000058"/>
    <n v="0.14702627939142471"/>
  </r>
  <r>
    <s v="ORD-01147"/>
    <x v="168"/>
    <x v="1"/>
    <s v="Bihar"/>
    <x v="2"/>
    <x v="6"/>
    <s v="Priya Sen"/>
    <s v="Corporate"/>
    <n v="1"/>
    <n v="15429"/>
    <n v="11742.19"/>
    <n v="0"/>
    <n v="15429"/>
    <n v="11742.19"/>
    <n v="3686.8099999999995"/>
    <n v="0.23895326981657913"/>
  </r>
  <r>
    <s v="ORD-01148"/>
    <x v="168"/>
    <x v="2"/>
    <s v="Haryana"/>
    <x v="2"/>
    <x v="4"/>
    <s v="Neha Verma"/>
    <s v="Consumer"/>
    <n v="5"/>
    <n v="3558"/>
    <n v="2810.37"/>
    <n v="0.15"/>
    <n v="15121.5"/>
    <n v="14051.849999999999"/>
    <n v="1069.6500000000015"/>
    <n v="7.0737030056542111E-2"/>
  </r>
  <r>
    <s v="ORD-01149"/>
    <x v="168"/>
    <x v="1"/>
    <s v="Bihar"/>
    <x v="0"/>
    <x v="5"/>
    <s v="Priya Sen"/>
    <s v="Corporate"/>
    <n v="1"/>
    <n v="786"/>
    <n v="620.23"/>
    <n v="0.05"/>
    <n v="746.69999999999993"/>
    <n v="620.23"/>
    <n v="126.46999999999991"/>
    <n v="0.16937190304004276"/>
  </r>
  <r>
    <s v="ORD-01150"/>
    <x v="168"/>
    <x v="2"/>
    <s v="Delhi"/>
    <x v="0"/>
    <x v="3"/>
    <s v="Neha Verma"/>
    <s v="Consumer"/>
    <n v="2"/>
    <n v="339"/>
    <n v="260.16000000000003"/>
    <n v="0"/>
    <n v="678"/>
    <n v="520.32000000000005"/>
    <n v="157.67999999999995"/>
    <n v="0.23256637168141586"/>
  </r>
  <r>
    <s v="ORD-01151"/>
    <x v="168"/>
    <x v="1"/>
    <s v="West Bengal"/>
    <x v="0"/>
    <x v="3"/>
    <s v="Subhro Das"/>
    <s v="Consumer"/>
    <n v="5"/>
    <n v="364"/>
    <n v="281.95999999999998"/>
    <n v="0"/>
    <n v="1820"/>
    <n v="1409.8"/>
    <n v="410.20000000000005"/>
    <n v="0.22538461538461541"/>
  </r>
  <r>
    <s v="ORD-01152"/>
    <x v="168"/>
    <x v="1"/>
    <s v="Bihar"/>
    <x v="0"/>
    <x v="5"/>
    <s v="Priya Sen"/>
    <s v="Consumer"/>
    <n v="7"/>
    <n v="773"/>
    <n v="621.42999999999995"/>
    <n v="0.1"/>
    <n v="4869.9000000000005"/>
    <n v="4350.0099999999993"/>
    <n v="519.89000000000124"/>
    <n v="0.10675578553974438"/>
  </r>
  <r>
    <s v="ORD-01153"/>
    <x v="169"/>
    <x v="2"/>
    <s v="Delhi"/>
    <x v="3"/>
    <x v="12"/>
    <s v="Amit Sharma"/>
    <s v="Consumer"/>
    <n v="2"/>
    <n v="11512"/>
    <n v="6983.89"/>
    <n v="0.15"/>
    <n v="19570.399999999998"/>
    <n v="13967.78"/>
    <n v="5602.6199999999972"/>
    <n v="0.28628030086252698"/>
  </r>
  <r>
    <s v="ORD-01154"/>
    <x v="169"/>
    <x v="2"/>
    <s v="Delhi"/>
    <x v="2"/>
    <x v="2"/>
    <s v="Neha Verma"/>
    <s v="Consumer"/>
    <n v="4"/>
    <n v="1145"/>
    <n v="887.1"/>
    <n v="0.05"/>
    <n v="4351"/>
    <n v="3548.4"/>
    <n v="802.59999999999991"/>
    <n v="0.18446334176051479"/>
  </r>
  <r>
    <s v="ORD-01155"/>
    <x v="169"/>
    <x v="2"/>
    <s v="Delhi"/>
    <x v="3"/>
    <x v="10"/>
    <s v="Neha Verma"/>
    <s v="Consumer"/>
    <n v="3"/>
    <n v="8119"/>
    <n v="5078.6099999999997"/>
    <n v="0"/>
    <n v="24357"/>
    <n v="15235.829999999998"/>
    <n v="9121.1700000000019"/>
    <n v="0.3744783840374431"/>
  </r>
  <r>
    <s v="ORD-01156"/>
    <x v="169"/>
    <x v="3"/>
    <s v="Kerala"/>
    <x v="0"/>
    <x v="0"/>
    <s v="Karthik Rao"/>
    <s v="Corporate"/>
    <n v="4"/>
    <n v="944"/>
    <n v="717.84"/>
    <n v="0.1"/>
    <n v="3398.4"/>
    <n v="2871.36"/>
    <n v="527.04"/>
    <n v="0.15508474576271186"/>
  </r>
  <r>
    <s v="ORD-01157"/>
    <x v="169"/>
    <x v="2"/>
    <s v="Punjab"/>
    <x v="1"/>
    <x v="7"/>
    <s v="Neha Verma"/>
    <s v="Small Business"/>
    <n v="7"/>
    <n v="2132"/>
    <n v="1070.74"/>
    <n v="0"/>
    <n v="14924"/>
    <n v="7495.18"/>
    <n v="7428.82"/>
    <n v="0.49777673545966228"/>
  </r>
  <r>
    <s v="ORD-01158"/>
    <x v="169"/>
    <x v="1"/>
    <s v="Assam"/>
    <x v="3"/>
    <x v="13"/>
    <s v="Subhro Das"/>
    <s v="Consumer"/>
    <n v="7"/>
    <n v="6634"/>
    <n v="3983.05"/>
    <n v="0.1"/>
    <n v="41794.200000000004"/>
    <n v="27881.350000000002"/>
    <n v="13912.850000000002"/>
    <n v="0.33288949184336586"/>
  </r>
  <r>
    <s v="ORD-01159"/>
    <x v="170"/>
    <x v="3"/>
    <s v="Karnataka"/>
    <x v="0"/>
    <x v="0"/>
    <s v="Karthik Rao"/>
    <s v="Consumer"/>
    <n v="1"/>
    <n v="907"/>
    <n v="748.42"/>
    <n v="0.1"/>
    <n v="816.30000000000007"/>
    <n v="748.42"/>
    <n v="67.880000000000109"/>
    <n v="8.3155702560333333E-2"/>
  </r>
  <r>
    <s v="ORD-01160"/>
    <x v="170"/>
    <x v="3"/>
    <s v="Tamil Nadu"/>
    <x v="0"/>
    <x v="5"/>
    <s v="Divya Nair"/>
    <s v="Consumer"/>
    <n v="1"/>
    <n v="767"/>
    <n v="624.89"/>
    <n v="0"/>
    <n v="767"/>
    <n v="624.89"/>
    <n v="142.11000000000001"/>
    <n v="0.18528031290743158"/>
  </r>
  <r>
    <s v="ORD-01161"/>
    <x v="170"/>
    <x v="3"/>
    <s v="Tamil Nadu"/>
    <x v="0"/>
    <x v="5"/>
    <s v="Karthik Rao"/>
    <s v="Small Business"/>
    <n v="2"/>
    <n v="744"/>
    <n v="585.76"/>
    <n v="0.05"/>
    <n v="1413.6"/>
    <n v="1171.52"/>
    <n v="242.07999999999993"/>
    <n v="0.1712507074136955"/>
  </r>
  <r>
    <s v="ORD-01162"/>
    <x v="170"/>
    <x v="1"/>
    <s v="Assam"/>
    <x v="3"/>
    <x v="12"/>
    <s v="Subhro Das"/>
    <s v="Small Business"/>
    <n v="3"/>
    <n v="11854"/>
    <n v="7367.37"/>
    <n v="0"/>
    <n v="35562"/>
    <n v="22102.11"/>
    <n v="13459.89"/>
    <n v="0.3784908047916315"/>
  </r>
  <r>
    <s v="ORD-01163"/>
    <x v="170"/>
    <x v="3"/>
    <s v="Tamil Nadu"/>
    <x v="1"/>
    <x v="1"/>
    <s v="Divya Nair"/>
    <s v="Corporate"/>
    <n v="5"/>
    <n v="622"/>
    <n v="328.82"/>
    <n v="0.15"/>
    <n v="2643.5"/>
    <n v="1644.1"/>
    <n v="999.40000000000009"/>
    <n v="0.37805939095895597"/>
  </r>
  <r>
    <s v="ORD-01164"/>
    <x v="170"/>
    <x v="0"/>
    <s v="Goa"/>
    <x v="2"/>
    <x v="6"/>
    <s v="Sneha Kulkarni"/>
    <s v="Consumer"/>
    <n v="7"/>
    <n v="14900"/>
    <n v="10768.06"/>
    <n v="0"/>
    <n v="104300"/>
    <n v="75376.42"/>
    <n v="28923.58"/>
    <n v="0.27731140939597315"/>
  </r>
  <r>
    <s v="ORD-01165"/>
    <x v="170"/>
    <x v="2"/>
    <s v="Uttar Pradesh"/>
    <x v="0"/>
    <x v="0"/>
    <s v="Amit Sharma"/>
    <s v="Small Business"/>
    <n v="8"/>
    <n v="881"/>
    <n v="682.04"/>
    <n v="0"/>
    <n v="7048"/>
    <n v="5456.32"/>
    <n v="1591.6800000000003"/>
    <n v="0.22583427922814986"/>
  </r>
  <r>
    <s v="ORD-01166"/>
    <x v="170"/>
    <x v="1"/>
    <s v="Assam"/>
    <x v="3"/>
    <x v="10"/>
    <s v="Priya Sen"/>
    <s v="Corporate"/>
    <n v="3"/>
    <n v="7959"/>
    <n v="5054.5600000000004"/>
    <n v="0"/>
    <n v="23877"/>
    <n v="15163.68"/>
    <n v="8713.32"/>
    <n v="0.36492524186455583"/>
  </r>
  <r>
    <s v="ORD-01167"/>
    <x v="170"/>
    <x v="0"/>
    <s v="Goa"/>
    <x v="3"/>
    <x v="10"/>
    <s v="Rohan Patel"/>
    <s v="Small Business"/>
    <n v="3"/>
    <n v="7614"/>
    <n v="4558.91"/>
    <n v="0.05"/>
    <n v="21699.899999999998"/>
    <n v="13676.73"/>
    <n v="8023.1699999999983"/>
    <n v="0.36973304024442505"/>
  </r>
  <r>
    <s v="ORD-01168"/>
    <x v="171"/>
    <x v="2"/>
    <s v="Haryana"/>
    <x v="3"/>
    <x v="14"/>
    <s v="Neha Verma"/>
    <s v="Consumer"/>
    <n v="2"/>
    <n v="4510"/>
    <n v="2864.72"/>
    <n v="0"/>
    <n v="9020"/>
    <n v="5729.44"/>
    <n v="3290.5600000000004"/>
    <n v="0.36480709534368078"/>
  </r>
  <r>
    <s v="ORD-01169"/>
    <x v="171"/>
    <x v="2"/>
    <s v="Punjab"/>
    <x v="3"/>
    <x v="14"/>
    <s v="Neha Verma"/>
    <s v="Small Business"/>
    <n v="1"/>
    <n v="4388"/>
    <n v="2630.8"/>
    <n v="0.15"/>
    <n v="3729.7999999999997"/>
    <n v="2630.8"/>
    <n v="1098.9999999999995"/>
    <n v="0.29465386884015221"/>
  </r>
  <r>
    <s v="ORD-01170"/>
    <x v="171"/>
    <x v="3"/>
    <s v="Kerala"/>
    <x v="0"/>
    <x v="3"/>
    <s v="Karthik Rao"/>
    <s v="Corporate"/>
    <n v="4"/>
    <n v="359"/>
    <n v="294.95"/>
    <n v="0.05"/>
    <n v="1364.2"/>
    <n v="1179.8"/>
    <n v="184.40000000000009"/>
    <n v="0.13517079607095739"/>
  </r>
  <r>
    <s v="ORD-01171"/>
    <x v="171"/>
    <x v="3"/>
    <s v="Kerala"/>
    <x v="2"/>
    <x v="4"/>
    <s v="Karthik Rao"/>
    <s v="Small Business"/>
    <n v="7"/>
    <n v="3577"/>
    <n v="2661.24"/>
    <n v="0.15"/>
    <n v="21283.149999999998"/>
    <n v="18628.68"/>
    <n v="2654.4699999999975"/>
    <n v="0.1247216694897136"/>
  </r>
  <r>
    <s v="ORD-01172"/>
    <x v="171"/>
    <x v="1"/>
    <s v="West Bengal"/>
    <x v="2"/>
    <x v="2"/>
    <s v="Priya Sen"/>
    <s v="Corporate"/>
    <n v="8"/>
    <n v="1215"/>
    <n v="949.18"/>
    <n v="0"/>
    <n v="9720"/>
    <n v="7593.44"/>
    <n v="2126.5600000000004"/>
    <n v="0.21878189300411527"/>
  </r>
  <r>
    <s v="ORD-01173"/>
    <x v="171"/>
    <x v="3"/>
    <s v="Karnataka"/>
    <x v="1"/>
    <x v="7"/>
    <s v="Karthik Rao"/>
    <s v="Small Business"/>
    <n v="3"/>
    <n v="2140"/>
    <n v="1148.32"/>
    <n v="0"/>
    <n v="6420"/>
    <n v="3444.96"/>
    <n v="2975.04"/>
    <n v="0.46340186915887849"/>
  </r>
  <r>
    <s v="ORD-01174"/>
    <x v="172"/>
    <x v="3"/>
    <s v="Karnataka"/>
    <x v="1"/>
    <x v="8"/>
    <s v="Karthik Rao"/>
    <s v="Small Business"/>
    <n v="8"/>
    <n v="1456"/>
    <n v="717.79"/>
    <n v="0.15"/>
    <n v="9900.7999999999993"/>
    <n v="5742.32"/>
    <n v="4158.4799999999996"/>
    <n v="0.42001454427925017"/>
  </r>
  <r>
    <s v="ORD-01175"/>
    <x v="172"/>
    <x v="3"/>
    <s v="Karnataka"/>
    <x v="3"/>
    <x v="10"/>
    <s v="Divya Nair"/>
    <s v="Consumer"/>
    <n v="5"/>
    <n v="7775"/>
    <n v="4569.74"/>
    <n v="0"/>
    <n v="38875"/>
    <n v="22848.699999999997"/>
    <n v="16026.300000000003"/>
    <n v="0.41225209003215441"/>
  </r>
  <r>
    <s v="ORD-01176"/>
    <x v="172"/>
    <x v="0"/>
    <s v="Maharashtra"/>
    <x v="0"/>
    <x v="5"/>
    <s v="Sneha Kulkarni"/>
    <s v="Small Business"/>
    <n v="4"/>
    <n v="738"/>
    <n v="574.86"/>
    <n v="0"/>
    <n v="2952"/>
    <n v="2299.44"/>
    <n v="652.55999999999995"/>
    <n v="0.22105691056910567"/>
  </r>
  <r>
    <s v="ORD-01177"/>
    <x v="172"/>
    <x v="2"/>
    <s v="Delhi"/>
    <x v="1"/>
    <x v="15"/>
    <s v="Neha Verma"/>
    <s v="Consumer"/>
    <n v="7"/>
    <n v="2812"/>
    <n v="1441.39"/>
    <n v="0.15"/>
    <n v="16731.399999999998"/>
    <n v="10089.730000000001"/>
    <n v="6641.6699999999964"/>
    <n v="0.39695841352188083"/>
  </r>
  <r>
    <s v="ORD-01178"/>
    <x v="172"/>
    <x v="1"/>
    <s v="Bihar"/>
    <x v="2"/>
    <x v="11"/>
    <s v="Priya Sen"/>
    <s v="Corporate"/>
    <n v="3"/>
    <n v="1876"/>
    <n v="1373.63"/>
    <n v="0.05"/>
    <n v="5346.5999999999995"/>
    <n v="4120.8900000000003"/>
    <n v="1225.7099999999991"/>
    <n v="0.22925036471776442"/>
  </r>
  <r>
    <s v="ORD-01179"/>
    <x v="172"/>
    <x v="2"/>
    <s v="Punjab"/>
    <x v="0"/>
    <x v="5"/>
    <s v="Amit Sharma"/>
    <s v="Small Business"/>
    <n v="3"/>
    <n v="763"/>
    <n v="591.63"/>
    <n v="0"/>
    <n v="2289"/>
    <n v="1774.8899999999999"/>
    <n v="514.11000000000013"/>
    <n v="0.22460026212319795"/>
  </r>
  <r>
    <s v="ORD-01180"/>
    <x v="172"/>
    <x v="3"/>
    <s v="Telangana"/>
    <x v="0"/>
    <x v="0"/>
    <s v="Karthik Rao"/>
    <s v="Small Business"/>
    <n v="3"/>
    <n v="867"/>
    <n v="690.88"/>
    <n v="0.15"/>
    <n v="2210.85"/>
    <n v="2072.64"/>
    <n v="138.21000000000004"/>
    <n v="6.2514417531718589E-2"/>
  </r>
  <r>
    <s v="ORD-01181"/>
    <x v="173"/>
    <x v="2"/>
    <s v="Uttar Pradesh"/>
    <x v="2"/>
    <x v="11"/>
    <s v="Amit Sharma"/>
    <s v="Small Business"/>
    <n v="2"/>
    <n v="1776"/>
    <n v="1368.46"/>
    <n v="0"/>
    <n v="3552"/>
    <n v="2736.92"/>
    <n v="815.07999999999993"/>
    <n v="0.22947072072072069"/>
  </r>
  <r>
    <s v="ORD-01182"/>
    <x v="173"/>
    <x v="3"/>
    <s v="Telangana"/>
    <x v="1"/>
    <x v="8"/>
    <s v="Karthik Rao"/>
    <s v="Consumer"/>
    <n v="3"/>
    <n v="1451"/>
    <n v="671.54"/>
    <n v="0"/>
    <n v="4353"/>
    <n v="2014.62"/>
    <n v="2338.38"/>
    <n v="0.53718814610613375"/>
  </r>
  <r>
    <s v="ORD-01183"/>
    <x v="173"/>
    <x v="3"/>
    <s v="Kerala"/>
    <x v="2"/>
    <x v="2"/>
    <s v="Divya Nair"/>
    <s v="Corporate"/>
    <n v="3"/>
    <n v="1153"/>
    <n v="839.78"/>
    <n v="0"/>
    <n v="3459"/>
    <n v="2519.34"/>
    <n v="939.65999999999985"/>
    <n v="0.27165654813529916"/>
  </r>
  <r>
    <s v="ORD-01184"/>
    <x v="173"/>
    <x v="3"/>
    <s v="Kerala"/>
    <x v="0"/>
    <x v="9"/>
    <s v="Divya Nair"/>
    <s v="Corporate"/>
    <n v="4"/>
    <n v="435"/>
    <n v="359.72"/>
    <n v="0.05"/>
    <n v="1653"/>
    <n v="1438.88"/>
    <n v="214.11999999999989"/>
    <n v="0.12953418027828184"/>
  </r>
  <r>
    <s v="ORD-01185"/>
    <x v="173"/>
    <x v="2"/>
    <s v="Delhi"/>
    <x v="2"/>
    <x v="4"/>
    <s v="Amit Sharma"/>
    <s v="Consumer"/>
    <n v="4"/>
    <n v="3456"/>
    <n v="2601.8000000000002"/>
    <n v="0"/>
    <n v="13824"/>
    <n v="10407.200000000001"/>
    <n v="3416.7999999999993"/>
    <n v="0.24716435185185179"/>
  </r>
  <r>
    <s v="ORD-01186"/>
    <x v="174"/>
    <x v="2"/>
    <s v="Punjab"/>
    <x v="1"/>
    <x v="7"/>
    <s v="Amit Sharma"/>
    <s v="Small Business"/>
    <n v="3"/>
    <n v="2290"/>
    <n v="1159.78"/>
    <n v="0.15"/>
    <n v="5839.5"/>
    <n v="3479.34"/>
    <n v="2360.16"/>
    <n v="0.40417159003339326"/>
  </r>
  <r>
    <s v="ORD-01187"/>
    <x v="174"/>
    <x v="3"/>
    <s v="Karnataka"/>
    <x v="0"/>
    <x v="0"/>
    <s v="Karthik Rao"/>
    <s v="Small Business"/>
    <n v="2"/>
    <n v="937"/>
    <n v="750.23"/>
    <n v="0.1"/>
    <n v="1686.6000000000001"/>
    <n v="1500.46"/>
    <n v="186.1400000000001"/>
    <n v="0.11036404600972376"/>
  </r>
  <r>
    <s v="ORD-01188"/>
    <x v="174"/>
    <x v="1"/>
    <s v="Odisha"/>
    <x v="1"/>
    <x v="8"/>
    <s v="Subhro Das"/>
    <s v="Corporate"/>
    <n v="8"/>
    <n v="1464"/>
    <n v="712.33"/>
    <n v="0"/>
    <n v="11712"/>
    <n v="5698.64"/>
    <n v="6013.36"/>
    <n v="0.51343579234972669"/>
  </r>
  <r>
    <s v="ORD-01189"/>
    <x v="174"/>
    <x v="3"/>
    <s v="Telangana"/>
    <x v="2"/>
    <x v="11"/>
    <s v="Karthik Rao"/>
    <s v="Corporate"/>
    <n v="2"/>
    <n v="1836"/>
    <n v="1316.69"/>
    <n v="0"/>
    <n v="3672"/>
    <n v="2633.38"/>
    <n v="1038.6199999999999"/>
    <n v="0.28284858387799561"/>
  </r>
  <r>
    <s v="ORD-01190"/>
    <x v="174"/>
    <x v="1"/>
    <s v="West Bengal"/>
    <x v="1"/>
    <x v="15"/>
    <s v="Subhro Das"/>
    <s v="Small Business"/>
    <n v="1"/>
    <n v="2938"/>
    <n v="1430.85"/>
    <n v="0"/>
    <n v="2938"/>
    <n v="1430.85"/>
    <n v="1507.15"/>
    <n v="0.51298502382573186"/>
  </r>
  <r>
    <s v="ORD-01191"/>
    <x v="174"/>
    <x v="2"/>
    <s v="Delhi"/>
    <x v="2"/>
    <x v="11"/>
    <s v="Amit Sharma"/>
    <s v="Small Business"/>
    <n v="4"/>
    <n v="1846"/>
    <n v="1429.98"/>
    <n v="0.1"/>
    <n v="6645.6"/>
    <n v="5719.92"/>
    <n v="925.68000000000029"/>
    <n v="0.13929216323582524"/>
  </r>
  <r>
    <s v="ORD-01192"/>
    <x v="175"/>
    <x v="0"/>
    <s v="Rajasthan"/>
    <x v="0"/>
    <x v="5"/>
    <s v="Rohan Patel"/>
    <s v="Small Business"/>
    <n v="1"/>
    <n v="745"/>
    <n v="619.5"/>
    <n v="0.15"/>
    <n v="633.25"/>
    <n v="619.5"/>
    <n v="13.75"/>
    <n v="2.1713383339913146E-2"/>
  </r>
  <r>
    <s v="ORD-01193"/>
    <x v="175"/>
    <x v="3"/>
    <s v="Kerala"/>
    <x v="0"/>
    <x v="3"/>
    <s v="Divya Nair"/>
    <s v="Corporate"/>
    <n v="3"/>
    <n v="346"/>
    <n v="266.14999999999998"/>
    <n v="0.1"/>
    <n v="934.2"/>
    <n v="798.44999999999993"/>
    <n v="135.75000000000011"/>
    <n v="0.14531149646756594"/>
  </r>
  <r>
    <s v="ORD-01194"/>
    <x v="175"/>
    <x v="2"/>
    <s v="Haryana"/>
    <x v="1"/>
    <x v="1"/>
    <s v="Neha Verma"/>
    <s v="Small Business"/>
    <n v="2"/>
    <n v="606"/>
    <n v="306.7"/>
    <n v="0.05"/>
    <n v="1151.3999999999999"/>
    <n v="613.4"/>
    <n v="537.99999999999989"/>
    <n v="0.46725725204099355"/>
  </r>
  <r>
    <s v="ORD-01195"/>
    <x v="175"/>
    <x v="3"/>
    <s v="Telangana"/>
    <x v="2"/>
    <x v="4"/>
    <s v="Divya Nair"/>
    <s v="Consumer"/>
    <n v="7"/>
    <n v="3500"/>
    <n v="2705.73"/>
    <n v="0"/>
    <n v="24500"/>
    <n v="18940.11"/>
    <n v="5559.8899999999994"/>
    <n v="0.2269342857142857"/>
  </r>
  <r>
    <s v="ORD-01196"/>
    <x v="176"/>
    <x v="0"/>
    <s v="Goa"/>
    <x v="2"/>
    <x v="6"/>
    <s v="Sneha Kulkarni"/>
    <s v="Small Business"/>
    <n v="6"/>
    <n v="14254"/>
    <n v="10418.290000000001"/>
    <n v="0"/>
    <n v="85524"/>
    <n v="62509.740000000005"/>
    <n v="23014.259999999995"/>
    <n v="0.26909709555212563"/>
  </r>
  <r>
    <s v="ORD-01197"/>
    <x v="176"/>
    <x v="2"/>
    <s v="Delhi"/>
    <x v="1"/>
    <x v="15"/>
    <s v="Amit Sharma"/>
    <s v="Corporate"/>
    <n v="3"/>
    <n v="2808"/>
    <n v="1382.7"/>
    <n v="0.1"/>
    <n v="7581.6"/>
    <n v="4148.1000000000004"/>
    <n v="3433.5"/>
    <n v="0.45287274453941118"/>
  </r>
  <r>
    <s v="ORD-01198"/>
    <x v="176"/>
    <x v="1"/>
    <s v="Odisha"/>
    <x v="1"/>
    <x v="15"/>
    <s v="Priya Sen"/>
    <s v="Small Business"/>
    <n v="1"/>
    <n v="2763"/>
    <n v="1281.81"/>
    <n v="0"/>
    <n v="2763"/>
    <n v="1281.81"/>
    <n v="1481.19"/>
    <n v="0.5360803474484257"/>
  </r>
  <r>
    <s v="ORD-01199"/>
    <x v="176"/>
    <x v="2"/>
    <s v="Uttar Pradesh"/>
    <x v="1"/>
    <x v="8"/>
    <s v="Neha Verma"/>
    <s v="Consumer"/>
    <n v="3"/>
    <n v="1486"/>
    <n v="712.14"/>
    <n v="0.1"/>
    <n v="4012.2000000000003"/>
    <n v="2136.42"/>
    <n v="1875.7800000000002"/>
    <n v="0.46751906684611938"/>
  </r>
  <r>
    <s v="ORD-01200"/>
    <x v="176"/>
    <x v="3"/>
    <s v="Kerala"/>
    <x v="2"/>
    <x v="4"/>
    <s v="Karthik Rao"/>
    <s v="Small Business"/>
    <n v="1"/>
    <n v="3606"/>
    <n v="2828.01"/>
    <n v="0.05"/>
    <n v="3425.7"/>
    <n v="2828.01"/>
    <n v="597.6899999999996"/>
    <n v="0.17447237061038609"/>
  </r>
  <r>
    <s v="ORD-01201"/>
    <x v="176"/>
    <x v="1"/>
    <s v="Assam"/>
    <x v="1"/>
    <x v="15"/>
    <s v="Priya Sen"/>
    <s v="Consumer"/>
    <n v="4"/>
    <n v="2929"/>
    <n v="1498.19"/>
    <n v="0.1"/>
    <n v="10544.4"/>
    <n v="5992.76"/>
    <n v="4551.6399999999994"/>
    <n v="0.43166420090284885"/>
  </r>
  <r>
    <s v="ORD-01202"/>
    <x v="177"/>
    <x v="0"/>
    <s v="Gujarat"/>
    <x v="0"/>
    <x v="0"/>
    <s v="Rohan Patel"/>
    <s v="Small Business"/>
    <n v="2"/>
    <n v="903"/>
    <n v="690.92"/>
    <n v="0"/>
    <n v="1806"/>
    <n v="1381.84"/>
    <n v="424.16000000000008"/>
    <n v="0.23486157253599119"/>
  </r>
  <r>
    <s v="ORD-01203"/>
    <x v="177"/>
    <x v="3"/>
    <s v="Kerala"/>
    <x v="0"/>
    <x v="3"/>
    <s v="Divya Nair"/>
    <s v="Corporate"/>
    <n v="3"/>
    <n v="358"/>
    <n v="287.02"/>
    <n v="0.15"/>
    <n v="912.9"/>
    <n v="861.06"/>
    <n v="51.840000000000032"/>
    <n v="5.678606638186004E-2"/>
  </r>
  <r>
    <s v="ORD-01204"/>
    <x v="177"/>
    <x v="2"/>
    <s v="Uttar Pradesh"/>
    <x v="3"/>
    <x v="12"/>
    <s v="Amit Sharma"/>
    <s v="Consumer"/>
    <n v="5"/>
    <n v="12308"/>
    <n v="7267.15"/>
    <n v="0.15"/>
    <n v="52309"/>
    <n v="36335.75"/>
    <n v="15973.25"/>
    <n v="0.30536332179930797"/>
  </r>
  <r>
    <s v="ORD-01205"/>
    <x v="177"/>
    <x v="1"/>
    <s v="Assam"/>
    <x v="2"/>
    <x v="6"/>
    <s v="Subhro Das"/>
    <s v="Corporate"/>
    <n v="6"/>
    <n v="15483"/>
    <n v="11354.15"/>
    <n v="0.15"/>
    <n v="78963.3"/>
    <n v="68124.899999999994"/>
    <n v="10838.400000000009"/>
    <n v="0.13725870119409914"/>
  </r>
  <r>
    <s v="ORD-01206"/>
    <x v="177"/>
    <x v="1"/>
    <s v="Bihar"/>
    <x v="0"/>
    <x v="5"/>
    <s v="Priya Sen"/>
    <s v="Small Business"/>
    <n v="3"/>
    <n v="726"/>
    <n v="597.57000000000005"/>
    <n v="0.15"/>
    <n v="1851.3"/>
    <n v="1792.71"/>
    <n v="58.589999999999918"/>
    <n v="3.1648031113271712E-2"/>
  </r>
  <r>
    <s v="ORD-01207"/>
    <x v="177"/>
    <x v="1"/>
    <s v="Assam"/>
    <x v="2"/>
    <x v="6"/>
    <s v="Priya Sen"/>
    <s v="Corporate"/>
    <n v="1"/>
    <n v="15253"/>
    <n v="11402.94"/>
    <n v="0"/>
    <n v="15253"/>
    <n v="11402.94"/>
    <n v="3850.0599999999995"/>
    <n v="0.2524132957450993"/>
  </r>
  <r>
    <s v="ORD-01208"/>
    <x v="177"/>
    <x v="3"/>
    <s v="Tamil Nadu"/>
    <x v="0"/>
    <x v="3"/>
    <s v="Divya Nair"/>
    <s v="Corporate"/>
    <n v="3"/>
    <n v="341"/>
    <n v="278.19"/>
    <n v="0.1"/>
    <n v="920.7"/>
    <n v="834.56999999999994"/>
    <n v="86.130000000000109"/>
    <n v="9.3548387096774308E-2"/>
  </r>
  <r>
    <s v="ORD-01209"/>
    <x v="177"/>
    <x v="0"/>
    <s v="Maharashtra"/>
    <x v="1"/>
    <x v="8"/>
    <s v="Sneha Kulkarni"/>
    <s v="Consumer"/>
    <n v="4"/>
    <n v="1526"/>
    <n v="743.46"/>
    <n v="0"/>
    <n v="6104"/>
    <n v="2973.84"/>
    <n v="3130.16"/>
    <n v="0.51280471821756224"/>
  </r>
  <r>
    <s v="ORD-01210"/>
    <x v="178"/>
    <x v="3"/>
    <s v="Kerala"/>
    <x v="2"/>
    <x v="4"/>
    <s v="Karthik Rao"/>
    <s v="Corporate"/>
    <n v="4"/>
    <n v="3393"/>
    <n v="2551.87"/>
    <n v="0.1"/>
    <n v="12214.800000000001"/>
    <n v="10207.48"/>
    <n v="2007.3200000000015"/>
    <n v="0.1643350689327702"/>
  </r>
  <r>
    <s v="ORD-01211"/>
    <x v="178"/>
    <x v="3"/>
    <s v="Telangana"/>
    <x v="0"/>
    <x v="5"/>
    <s v="Karthik Rao"/>
    <s v="Small Business"/>
    <n v="1"/>
    <n v="720"/>
    <n v="581.75"/>
    <n v="0.1"/>
    <n v="648"/>
    <n v="581.75"/>
    <n v="66.25"/>
    <n v="0.10223765432098765"/>
  </r>
  <r>
    <s v="ORD-01212"/>
    <x v="178"/>
    <x v="3"/>
    <s v="Tamil Nadu"/>
    <x v="3"/>
    <x v="13"/>
    <s v="Divya Nair"/>
    <s v="Small Business"/>
    <n v="6"/>
    <n v="6585"/>
    <n v="3923.6"/>
    <n v="0"/>
    <n v="39510"/>
    <n v="23541.599999999999"/>
    <n v="15968.400000000001"/>
    <n v="0.40416097190584666"/>
  </r>
  <r>
    <s v="ORD-01213"/>
    <x v="178"/>
    <x v="3"/>
    <s v="Telangana"/>
    <x v="2"/>
    <x v="2"/>
    <s v="Divya Nair"/>
    <s v="Corporate"/>
    <n v="2"/>
    <n v="1243"/>
    <n v="954.46"/>
    <n v="0"/>
    <n v="2486"/>
    <n v="1908.92"/>
    <n v="577.07999999999993"/>
    <n v="0.23213193885760255"/>
  </r>
  <r>
    <s v="ORD-01214"/>
    <x v="178"/>
    <x v="0"/>
    <s v="Maharashtra"/>
    <x v="0"/>
    <x v="9"/>
    <s v="Rohan Patel"/>
    <s v="Consumer"/>
    <n v="4"/>
    <n v="463"/>
    <n v="378.56"/>
    <n v="0.1"/>
    <n v="1666.8"/>
    <n v="1514.24"/>
    <n v="152.55999999999995"/>
    <n v="9.1528677705783504E-2"/>
  </r>
  <r>
    <s v="ORD-01215"/>
    <x v="178"/>
    <x v="2"/>
    <s v="Delhi"/>
    <x v="0"/>
    <x v="5"/>
    <s v="Amit Sharma"/>
    <s v="Small Business"/>
    <n v="1"/>
    <n v="756"/>
    <n v="594.79999999999995"/>
    <n v="0.05"/>
    <n v="718.19999999999993"/>
    <n v="594.79999999999995"/>
    <n v="123.39999999999998"/>
    <n v="0.1718184349763297"/>
  </r>
  <r>
    <s v="ORD-01216"/>
    <x v="178"/>
    <x v="3"/>
    <s v="Kerala"/>
    <x v="0"/>
    <x v="3"/>
    <s v="Karthik Rao"/>
    <s v="Small Business"/>
    <n v="7"/>
    <n v="349"/>
    <n v="284.86"/>
    <n v="0"/>
    <n v="2443"/>
    <n v="1994.02"/>
    <n v="448.98"/>
    <n v="0.18378223495702006"/>
  </r>
  <r>
    <s v="ORD-01217"/>
    <x v="178"/>
    <x v="2"/>
    <s v="Punjab"/>
    <x v="0"/>
    <x v="0"/>
    <s v="Amit Sharma"/>
    <s v="Consumer"/>
    <n v="5"/>
    <n v="890"/>
    <n v="719.81"/>
    <n v="0"/>
    <n v="4450"/>
    <n v="3599.0499999999997"/>
    <n v="850.95000000000027"/>
    <n v="0.19122471910112365"/>
  </r>
  <r>
    <s v="ORD-01218"/>
    <x v="179"/>
    <x v="2"/>
    <s v="Uttar Pradesh"/>
    <x v="0"/>
    <x v="3"/>
    <s v="Neha Verma"/>
    <s v="Corporate"/>
    <n v="1"/>
    <n v="336"/>
    <n v="263.22000000000003"/>
    <n v="0"/>
    <n v="336"/>
    <n v="263.22000000000003"/>
    <n v="72.779999999999973"/>
    <n v="0.21660714285714278"/>
  </r>
  <r>
    <s v="ORD-01219"/>
    <x v="179"/>
    <x v="3"/>
    <s v="Tamil Nadu"/>
    <x v="0"/>
    <x v="9"/>
    <s v="Karthik Rao"/>
    <s v="Consumer"/>
    <n v="4"/>
    <n v="436"/>
    <n v="359.79"/>
    <n v="0"/>
    <n v="1744"/>
    <n v="1439.16"/>
    <n v="304.83999999999992"/>
    <n v="0.17479357798165132"/>
  </r>
  <r>
    <s v="ORD-01220"/>
    <x v="179"/>
    <x v="0"/>
    <s v="Rajasthan"/>
    <x v="3"/>
    <x v="14"/>
    <s v="Rohan Patel"/>
    <s v="Small Business"/>
    <n v="7"/>
    <n v="4463"/>
    <n v="2621.47"/>
    <n v="0"/>
    <n v="31241"/>
    <n v="18350.289999999997"/>
    <n v="12890.710000000003"/>
    <n v="0.41262155500784237"/>
  </r>
  <r>
    <s v="ORD-01221"/>
    <x v="179"/>
    <x v="2"/>
    <s v="Uttar Pradesh"/>
    <x v="0"/>
    <x v="5"/>
    <s v="Neha Verma"/>
    <s v="Corporate"/>
    <n v="1"/>
    <n v="771"/>
    <n v="606.78"/>
    <n v="0.05"/>
    <n v="732.44999999999993"/>
    <n v="606.78"/>
    <n v="125.66999999999996"/>
    <n v="0.17157485152570137"/>
  </r>
  <r>
    <s v="ORD-01222"/>
    <x v="179"/>
    <x v="2"/>
    <s v="Punjab"/>
    <x v="2"/>
    <x v="11"/>
    <s v="Amit Sharma"/>
    <s v="Small Business"/>
    <n v="4"/>
    <n v="1787"/>
    <n v="1389.79"/>
    <n v="0"/>
    <n v="7148"/>
    <n v="5559.16"/>
    <n v="1588.8400000000001"/>
    <n v="0.2222775601566872"/>
  </r>
  <r>
    <s v="ORD-01223"/>
    <x v="179"/>
    <x v="1"/>
    <s v="Odisha"/>
    <x v="1"/>
    <x v="8"/>
    <s v="Priya Sen"/>
    <s v="Consumer"/>
    <n v="6"/>
    <n v="1548"/>
    <n v="806.54"/>
    <n v="0.05"/>
    <n v="8823.6"/>
    <n v="4839.24"/>
    <n v="3984.3600000000006"/>
    <n v="0.45155718754249968"/>
  </r>
  <r>
    <s v="ORD-01224"/>
    <x v="179"/>
    <x v="3"/>
    <s v="Kerala"/>
    <x v="2"/>
    <x v="11"/>
    <s v="Karthik Rao"/>
    <s v="Corporate"/>
    <n v="3"/>
    <n v="1848"/>
    <n v="1349.64"/>
    <n v="0"/>
    <n v="5544"/>
    <n v="4048.92"/>
    <n v="1495.08"/>
    <n v="0.26967532467532468"/>
  </r>
  <r>
    <s v="ORD-01225"/>
    <x v="179"/>
    <x v="0"/>
    <s v="Gujarat"/>
    <x v="1"/>
    <x v="7"/>
    <s v="Rohan Patel"/>
    <s v="Small Business"/>
    <n v="5"/>
    <n v="2228"/>
    <n v="1111.3699999999999"/>
    <n v="0.1"/>
    <n v="10026"/>
    <n v="5556.8499999999995"/>
    <n v="4469.1500000000005"/>
    <n v="0.44575603431079197"/>
  </r>
  <r>
    <s v="ORD-01226"/>
    <x v="179"/>
    <x v="1"/>
    <s v="West Bengal"/>
    <x v="0"/>
    <x v="5"/>
    <s v="Priya Sen"/>
    <s v="Consumer"/>
    <n v="6"/>
    <n v="721"/>
    <n v="565.5"/>
    <n v="0.1"/>
    <n v="3893.4"/>
    <n v="3393"/>
    <n v="500.40000000000009"/>
    <n v="0.12852519648636154"/>
  </r>
  <r>
    <s v="ORD-01227"/>
    <x v="179"/>
    <x v="1"/>
    <s v="Bihar"/>
    <x v="3"/>
    <x v="10"/>
    <s v="Subhro Das"/>
    <s v="Consumer"/>
    <n v="2"/>
    <n v="7926"/>
    <n v="4731.4799999999996"/>
    <n v="0.15"/>
    <n v="13474.199999999999"/>
    <n v="9462.9599999999991"/>
    <n v="4011.24"/>
    <n v="0.29769782250523225"/>
  </r>
  <r>
    <s v="ORD-01228"/>
    <x v="179"/>
    <x v="1"/>
    <s v="West Bengal"/>
    <x v="1"/>
    <x v="8"/>
    <s v="Priya Sen"/>
    <s v="Corporate"/>
    <n v="3"/>
    <n v="1516"/>
    <n v="703.12"/>
    <n v="0"/>
    <n v="4548"/>
    <n v="2109.36"/>
    <n v="2438.64"/>
    <n v="0.53620052770448545"/>
  </r>
  <r>
    <s v="ORD-01229"/>
    <x v="180"/>
    <x v="2"/>
    <s v="Uttar Pradesh"/>
    <x v="0"/>
    <x v="9"/>
    <s v="Neha Verma"/>
    <s v="Small Business"/>
    <n v="7"/>
    <n v="472"/>
    <n v="380.73"/>
    <n v="0"/>
    <n v="3304"/>
    <n v="2665.11"/>
    <n v="638.88999999999987"/>
    <n v="0.19336864406779658"/>
  </r>
  <r>
    <s v="ORD-01230"/>
    <x v="180"/>
    <x v="1"/>
    <s v="Bihar"/>
    <x v="0"/>
    <x v="9"/>
    <s v="Priya Sen"/>
    <s v="Small Business"/>
    <n v="4"/>
    <n v="432"/>
    <n v="346.37"/>
    <n v="0"/>
    <n v="1728"/>
    <n v="1385.48"/>
    <n v="342.52"/>
    <n v="0.19821759259259258"/>
  </r>
  <r>
    <s v="ORD-01231"/>
    <x v="180"/>
    <x v="3"/>
    <s v="Tamil Nadu"/>
    <x v="3"/>
    <x v="13"/>
    <s v="Karthik Rao"/>
    <s v="Consumer"/>
    <n v="2"/>
    <n v="6366"/>
    <n v="4085.6"/>
    <n v="0"/>
    <n v="12732"/>
    <n v="8171.2"/>
    <n v="4560.8"/>
    <n v="0.358215519949733"/>
  </r>
  <r>
    <s v="ORD-01232"/>
    <x v="180"/>
    <x v="3"/>
    <s v="Telangana"/>
    <x v="0"/>
    <x v="0"/>
    <s v="Karthik Rao"/>
    <s v="Corporate"/>
    <n v="1"/>
    <n v="881"/>
    <n v="679.52"/>
    <n v="0.05"/>
    <n v="836.94999999999993"/>
    <n v="679.52"/>
    <n v="157.42999999999995"/>
    <n v="0.18809964752972097"/>
  </r>
  <r>
    <s v="ORD-01233"/>
    <x v="181"/>
    <x v="0"/>
    <s v="Goa"/>
    <x v="2"/>
    <x v="6"/>
    <s v="Rohan Patel"/>
    <s v="Small Business"/>
    <n v="4"/>
    <n v="14936"/>
    <n v="11103.67"/>
    <n v="0"/>
    <n v="59744"/>
    <n v="44414.68"/>
    <n v="15329.32"/>
    <n v="0.25658342260310657"/>
  </r>
  <r>
    <s v="ORD-01234"/>
    <x v="181"/>
    <x v="1"/>
    <s v="Bihar"/>
    <x v="1"/>
    <x v="1"/>
    <s v="Subhro Das"/>
    <s v="Small Business"/>
    <n v="3"/>
    <n v="601"/>
    <n v="287.06"/>
    <n v="0.15"/>
    <n v="1532.55"/>
    <n v="861.18000000000006"/>
    <n v="671.36999999999989"/>
    <n v="0.43807379857100903"/>
  </r>
  <r>
    <s v="ORD-01235"/>
    <x v="181"/>
    <x v="2"/>
    <s v="Delhi"/>
    <x v="0"/>
    <x v="3"/>
    <s v="Amit Sharma"/>
    <s v="Small Business"/>
    <n v="7"/>
    <n v="361"/>
    <n v="300.27"/>
    <n v="0.05"/>
    <n v="2400.65"/>
    <n v="2101.89"/>
    <n v="298.76000000000022"/>
    <n v="0.12444962822568896"/>
  </r>
  <r>
    <s v="ORD-01236"/>
    <x v="181"/>
    <x v="1"/>
    <s v="Odisha"/>
    <x v="2"/>
    <x v="11"/>
    <s v="Priya Sen"/>
    <s v="Small Business"/>
    <n v="5"/>
    <n v="1783"/>
    <n v="1374.78"/>
    <n v="0.1"/>
    <n v="8023.5"/>
    <n v="6873.9"/>
    <n v="1149.6000000000004"/>
    <n v="0.14327911759207332"/>
  </r>
  <r>
    <s v="ORD-01237"/>
    <x v="181"/>
    <x v="2"/>
    <s v="Delhi"/>
    <x v="0"/>
    <x v="9"/>
    <s v="Amit Sharma"/>
    <s v="Consumer"/>
    <n v="8"/>
    <n v="453"/>
    <n v="356.77"/>
    <n v="0.15"/>
    <n v="3080.4"/>
    <n v="2854.16"/>
    <n v="226.24000000000024"/>
    <n v="7.3445007141929697E-2"/>
  </r>
  <r>
    <s v="ORD-01238"/>
    <x v="181"/>
    <x v="0"/>
    <s v="Rajasthan"/>
    <x v="2"/>
    <x v="11"/>
    <s v="Rohan Patel"/>
    <s v="Corporate"/>
    <n v="4"/>
    <n v="1848"/>
    <n v="1431.42"/>
    <n v="0"/>
    <n v="7392"/>
    <n v="5725.68"/>
    <n v="1666.3199999999997"/>
    <n v="0.22542207792207788"/>
  </r>
  <r>
    <s v="ORD-01239"/>
    <x v="181"/>
    <x v="1"/>
    <s v="Bihar"/>
    <x v="1"/>
    <x v="1"/>
    <s v="Subhro Das"/>
    <s v="Consumer"/>
    <n v="3"/>
    <n v="584"/>
    <n v="305.83999999999997"/>
    <n v="0"/>
    <n v="1752"/>
    <n v="917.52"/>
    <n v="834.48"/>
    <n v="0.47630136986301369"/>
  </r>
  <r>
    <s v="ORD-01240"/>
    <x v="182"/>
    <x v="0"/>
    <s v="Goa"/>
    <x v="0"/>
    <x v="5"/>
    <s v="Sneha Kulkarni"/>
    <s v="Consumer"/>
    <n v="1"/>
    <n v="713"/>
    <n v="590.49"/>
    <n v="0.05"/>
    <n v="677.35"/>
    <n v="590.49"/>
    <n v="86.860000000000014"/>
    <n v="0.12823503358677199"/>
  </r>
  <r>
    <s v="ORD-01241"/>
    <x v="182"/>
    <x v="2"/>
    <s v="Punjab"/>
    <x v="0"/>
    <x v="9"/>
    <s v="Neha Verma"/>
    <s v="Consumer"/>
    <n v="1"/>
    <n v="450"/>
    <n v="344.7"/>
    <n v="0.15"/>
    <n v="382.5"/>
    <n v="344.7"/>
    <n v="37.800000000000011"/>
    <n v="9.8823529411764741E-2"/>
  </r>
  <r>
    <s v="ORD-01242"/>
    <x v="182"/>
    <x v="2"/>
    <s v="Delhi"/>
    <x v="1"/>
    <x v="8"/>
    <s v="Neha Verma"/>
    <s v="Consumer"/>
    <n v="8"/>
    <n v="1517"/>
    <n v="731.71"/>
    <n v="0"/>
    <n v="12136"/>
    <n v="5853.68"/>
    <n v="6282.32"/>
    <n v="0.51765985497692812"/>
  </r>
  <r>
    <s v="ORD-01243"/>
    <x v="183"/>
    <x v="0"/>
    <s v="Goa"/>
    <x v="0"/>
    <x v="0"/>
    <s v="Rohan Patel"/>
    <s v="Consumer"/>
    <n v="6"/>
    <n v="933"/>
    <n v="779.94"/>
    <n v="0.15"/>
    <n v="4758.3"/>
    <n v="4679.6400000000003"/>
    <n v="78.659999999999854"/>
    <n v="1.6531114053338347E-2"/>
  </r>
  <r>
    <s v="ORD-01244"/>
    <x v="183"/>
    <x v="3"/>
    <s v="Kerala"/>
    <x v="1"/>
    <x v="15"/>
    <s v="Divya Nair"/>
    <s v="Consumer"/>
    <n v="1"/>
    <n v="2665"/>
    <n v="1331.49"/>
    <n v="0.05"/>
    <n v="2531.75"/>
    <n v="1331.49"/>
    <n v="1200.26"/>
    <n v="0.47408314407030711"/>
  </r>
  <r>
    <s v="ORD-01245"/>
    <x v="183"/>
    <x v="0"/>
    <s v="Gujarat"/>
    <x v="0"/>
    <x v="9"/>
    <s v="Sneha Kulkarni"/>
    <s v="Consumer"/>
    <n v="2"/>
    <n v="462"/>
    <n v="366.33"/>
    <n v="0"/>
    <n v="924"/>
    <n v="732.66"/>
    <n v="191.34000000000003"/>
    <n v="0.20707792207792211"/>
  </r>
  <r>
    <s v="ORD-01246"/>
    <x v="183"/>
    <x v="0"/>
    <s v="Maharashtra"/>
    <x v="0"/>
    <x v="9"/>
    <s v="Sneha Kulkarni"/>
    <s v="Consumer"/>
    <n v="7"/>
    <n v="469"/>
    <n v="391.07"/>
    <n v="0"/>
    <n v="3283"/>
    <n v="2737.49"/>
    <n v="545.51000000000022"/>
    <n v="0.16616204690831562"/>
  </r>
  <r>
    <s v="ORD-01247"/>
    <x v="183"/>
    <x v="1"/>
    <s v="Odisha"/>
    <x v="2"/>
    <x v="11"/>
    <s v="Priya Sen"/>
    <s v="Corporate"/>
    <n v="3"/>
    <n v="1746"/>
    <n v="1303.06"/>
    <n v="0"/>
    <n v="5238"/>
    <n v="3909.18"/>
    <n v="1328.8200000000002"/>
    <n v="0.25368843069874003"/>
  </r>
  <r>
    <s v="ORD-01248"/>
    <x v="183"/>
    <x v="3"/>
    <s v="Telangana"/>
    <x v="3"/>
    <x v="12"/>
    <s v="Karthik Rao"/>
    <s v="Consumer"/>
    <n v="3"/>
    <n v="11530"/>
    <n v="7189.82"/>
    <n v="0"/>
    <n v="34590"/>
    <n v="21569.46"/>
    <n v="13020.54"/>
    <n v="0.37642497831743282"/>
  </r>
  <r>
    <s v="ORD-01249"/>
    <x v="184"/>
    <x v="2"/>
    <s v="Punjab"/>
    <x v="2"/>
    <x v="11"/>
    <s v="Neha Verma"/>
    <s v="Consumer"/>
    <n v="8"/>
    <n v="1710"/>
    <n v="1229.51"/>
    <n v="0.05"/>
    <n v="12996"/>
    <n v="9836.08"/>
    <n v="3159.92"/>
    <n v="0.24314558325638658"/>
  </r>
  <r>
    <s v="ORD-01250"/>
    <x v="184"/>
    <x v="0"/>
    <s v="Maharashtra"/>
    <x v="1"/>
    <x v="15"/>
    <s v="Sneha Kulkarni"/>
    <s v="Corporate"/>
    <n v="5"/>
    <n v="2765"/>
    <n v="1314.01"/>
    <n v="0.05"/>
    <n v="13133.75"/>
    <n v="6570.05"/>
    <n v="6563.7"/>
    <n v="0.49975825640049487"/>
  </r>
  <r>
    <s v="ORD-01251"/>
    <x v="184"/>
    <x v="2"/>
    <s v="Uttar Pradesh"/>
    <x v="0"/>
    <x v="0"/>
    <s v="Neha Verma"/>
    <s v="Small Business"/>
    <n v="1"/>
    <n v="933"/>
    <n v="733.19"/>
    <n v="0"/>
    <n v="933"/>
    <n v="733.19"/>
    <n v="199.80999999999995"/>
    <n v="0.21415862808145761"/>
  </r>
  <r>
    <s v="ORD-01252"/>
    <x v="184"/>
    <x v="2"/>
    <s v="Haryana"/>
    <x v="1"/>
    <x v="15"/>
    <s v="Amit Sharma"/>
    <s v="Corporate"/>
    <n v="8"/>
    <n v="2939"/>
    <n v="1407.55"/>
    <n v="0"/>
    <n v="23512"/>
    <n v="11260.4"/>
    <n v="12251.6"/>
    <n v="0.52107859816264035"/>
  </r>
  <r>
    <s v="ORD-01253"/>
    <x v="184"/>
    <x v="2"/>
    <s v="Punjab"/>
    <x v="0"/>
    <x v="9"/>
    <s v="Amit Sharma"/>
    <s v="Consumer"/>
    <n v="1"/>
    <n v="461"/>
    <n v="368.79"/>
    <n v="0.1"/>
    <n v="414.90000000000003"/>
    <n v="368.79"/>
    <n v="46.110000000000014"/>
    <n v="0.11113521330441073"/>
  </r>
  <r>
    <s v="ORD-01254"/>
    <x v="184"/>
    <x v="3"/>
    <s v="Karnataka"/>
    <x v="1"/>
    <x v="7"/>
    <s v="Karthik Rao"/>
    <s v="Corporate"/>
    <n v="7"/>
    <n v="2287"/>
    <n v="1159.78"/>
    <n v="0"/>
    <n v="16009"/>
    <n v="8118.46"/>
    <n v="7890.54"/>
    <n v="0.49288150415391341"/>
  </r>
  <r>
    <s v="ORD-01255"/>
    <x v="184"/>
    <x v="3"/>
    <s v="Telangana"/>
    <x v="1"/>
    <x v="15"/>
    <s v="Karthik Rao"/>
    <s v="Corporate"/>
    <n v="4"/>
    <n v="2866"/>
    <n v="1431.01"/>
    <n v="0.15"/>
    <n v="9744.4"/>
    <n v="5724.04"/>
    <n v="4020.3599999999997"/>
    <n v="0.41258158532079964"/>
  </r>
  <r>
    <s v="ORD-01256"/>
    <x v="184"/>
    <x v="3"/>
    <s v="Karnataka"/>
    <x v="0"/>
    <x v="0"/>
    <s v="Divya Nair"/>
    <s v="Consumer"/>
    <n v="8"/>
    <n v="904"/>
    <n v="759.06"/>
    <n v="0.05"/>
    <n v="6870.4"/>
    <n v="6072.48"/>
    <n v="797.92000000000007"/>
    <n v="0.11613879832324175"/>
  </r>
  <r>
    <s v="ORD-01257"/>
    <x v="185"/>
    <x v="2"/>
    <s v="Uttar Pradesh"/>
    <x v="1"/>
    <x v="7"/>
    <s v="Neha Verma"/>
    <s v="Small Business"/>
    <n v="1"/>
    <n v="2179"/>
    <n v="1163.95"/>
    <n v="0"/>
    <n v="2179"/>
    <n v="1163.95"/>
    <n v="1015.05"/>
    <n v="0.4658329508949059"/>
  </r>
  <r>
    <s v="ORD-01258"/>
    <x v="185"/>
    <x v="0"/>
    <s v="Maharashtra"/>
    <x v="0"/>
    <x v="9"/>
    <s v="Sneha Kulkarni"/>
    <s v="Consumer"/>
    <n v="7"/>
    <n v="438"/>
    <n v="347.07"/>
    <n v="0"/>
    <n v="3066"/>
    <n v="2429.4899999999998"/>
    <n v="636.51000000000022"/>
    <n v="0.20760273972602747"/>
  </r>
  <r>
    <s v="ORD-01259"/>
    <x v="185"/>
    <x v="3"/>
    <s v="Tamil Nadu"/>
    <x v="2"/>
    <x v="11"/>
    <s v="Karthik Rao"/>
    <s v="Corporate"/>
    <n v="6"/>
    <n v="1742"/>
    <n v="1324.5"/>
    <n v="0"/>
    <n v="10452"/>
    <n v="7947"/>
    <n v="2505"/>
    <n v="0.23966704936854191"/>
  </r>
  <r>
    <s v="ORD-01260"/>
    <x v="185"/>
    <x v="2"/>
    <s v="Punjab"/>
    <x v="0"/>
    <x v="9"/>
    <s v="Amit Sharma"/>
    <s v="Small Business"/>
    <n v="3"/>
    <n v="470"/>
    <n v="383.02"/>
    <n v="0.05"/>
    <n v="1339.5"/>
    <n v="1149.06"/>
    <n v="190.44000000000005"/>
    <n v="0.14217245240761484"/>
  </r>
  <r>
    <s v="ORD-01261"/>
    <x v="185"/>
    <x v="2"/>
    <s v="Delhi"/>
    <x v="0"/>
    <x v="0"/>
    <s v="Neha Verma"/>
    <s v="Consumer"/>
    <n v="7"/>
    <n v="884"/>
    <n v="699.98"/>
    <n v="0.05"/>
    <n v="5878.5999999999995"/>
    <n v="4899.8600000000006"/>
    <n v="978.73999999999887"/>
    <n v="0.16649202190997839"/>
  </r>
  <r>
    <s v="ORD-01262"/>
    <x v="186"/>
    <x v="1"/>
    <s v="Bihar"/>
    <x v="0"/>
    <x v="5"/>
    <s v="Subhro Das"/>
    <s v="Small Business"/>
    <n v="4"/>
    <n v="784"/>
    <n v="603.79999999999995"/>
    <n v="0"/>
    <n v="3136"/>
    <n v="2415.1999999999998"/>
    <n v="720.80000000000018"/>
    <n v="0.22984693877551027"/>
  </r>
  <r>
    <s v="ORD-01263"/>
    <x v="186"/>
    <x v="0"/>
    <s v="Rajasthan"/>
    <x v="0"/>
    <x v="3"/>
    <s v="Sneha Kulkarni"/>
    <s v="Small Business"/>
    <n v="2"/>
    <n v="350"/>
    <n v="274.17"/>
    <n v="0"/>
    <n v="700"/>
    <n v="548.34"/>
    <n v="151.65999999999997"/>
    <n v="0.2166571428571428"/>
  </r>
  <r>
    <s v="ORD-01264"/>
    <x v="186"/>
    <x v="2"/>
    <s v="Uttar Pradesh"/>
    <x v="3"/>
    <x v="12"/>
    <s v="Amit Sharma"/>
    <s v="Corporate"/>
    <n v="3"/>
    <n v="12151"/>
    <n v="7540.94"/>
    <n v="0"/>
    <n v="36453"/>
    <n v="22622.82"/>
    <n v="13830.18"/>
    <n v="0.37939758044605382"/>
  </r>
  <r>
    <s v="ORD-01265"/>
    <x v="186"/>
    <x v="3"/>
    <s v="Tamil Nadu"/>
    <x v="0"/>
    <x v="9"/>
    <s v="Karthik Rao"/>
    <s v="Small Business"/>
    <n v="8"/>
    <n v="448"/>
    <n v="357.6"/>
    <n v="0.1"/>
    <n v="3225.6"/>
    <n v="2860.8"/>
    <n v="364.79999999999973"/>
    <n v="0.11309523809523801"/>
  </r>
  <r>
    <s v="ORD-01266"/>
    <x v="186"/>
    <x v="1"/>
    <s v="Assam"/>
    <x v="1"/>
    <x v="8"/>
    <s v="Priya Sen"/>
    <s v="Small Business"/>
    <n v="8"/>
    <n v="1570"/>
    <n v="730.17"/>
    <n v="0.15"/>
    <n v="10676"/>
    <n v="5841.36"/>
    <n v="4834.6400000000003"/>
    <n v="0.45285125515174224"/>
  </r>
  <r>
    <s v="ORD-01267"/>
    <x v="187"/>
    <x v="0"/>
    <s v="Gujarat"/>
    <x v="1"/>
    <x v="7"/>
    <s v="Sneha Kulkarni"/>
    <s v="Small Business"/>
    <n v="4"/>
    <n v="2201"/>
    <n v="1138.98"/>
    <n v="0"/>
    <n v="8804"/>
    <n v="4555.92"/>
    <n v="4248.08"/>
    <n v="0.48251703771013177"/>
  </r>
  <r>
    <s v="ORD-01268"/>
    <x v="187"/>
    <x v="0"/>
    <s v="Maharashtra"/>
    <x v="0"/>
    <x v="5"/>
    <s v="Sneha Kulkarni"/>
    <s v="Small Business"/>
    <n v="3"/>
    <n v="772"/>
    <n v="619.59"/>
    <n v="0.15"/>
    <n v="1968.6"/>
    <n v="1858.77"/>
    <n v="109.82999999999993"/>
    <n v="5.5790917403230687E-2"/>
  </r>
  <r>
    <s v="ORD-01269"/>
    <x v="187"/>
    <x v="3"/>
    <s v="Telangana"/>
    <x v="1"/>
    <x v="15"/>
    <s v="Divya Nair"/>
    <s v="Small Business"/>
    <n v="6"/>
    <n v="2907"/>
    <n v="1491.54"/>
    <n v="0"/>
    <n v="17442"/>
    <n v="8949.24"/>
    <n v="8492.76"/>
    <n v="0.48691434468524253"/>
  </r>
  <r>
    <s v="ORD-01270"/>
    <x v="187"/>
    <x v="0"/>
    <s v="Gujarat"/>
    <x v="1"/>
    <x v="8"/>
    <s v="Sneha Kulkarni"/>
    <s v="Corporate"/>
    <n v="5"/>
    <n v="1526"/>
    <n v="722.46"/>
    <n v="0.1"/>
    <n v="6867"/>
    <n v="3612.3"/>
    <n v="3254.7"/>
    <n v="0.47396242900830055"/>
  </r>
  <r>
    <s v="ORD-01271"/>
    <x v="188"/>
    <x v="1"/>
    <s v="Bihar"/>
    <x v="2"/>
    <x v="2"/>
    <s v="Priya Sen"/>
    <s v="Consumer"/>
    <n v="4"/>
    <n v="1195"/>
    <n v="886.12"/>
    <n v="0"/>
    <n v="4780"/>
    <n v="3544.48"/>
    <n v="1235.52"/>
    <n v="0.25847698744769876"/>
  </r>
  <r>
    <s v="ORD-01272"/>
    <x v="188"/>
    <x v="3"/>
    <s v="Tamil Nadu"/>
    <x v="0"/>
    <x v="3"/>
    <s v="Karthik Rao"/>
    <s v="Corporate"/>
    <n v="7"/>
    <n v="360"/>
    <n v="297.51"/>
    <n v="0"/>
    <n v="2520"/>
    <n v="2082.5699999999997"/>
    <n v="437.43000000000029"/>
    <n v="0.17358333333333345"/>
  </r>
  <r>
    <s v="ORD-01273"/>
    <x v="188"/>
    <x v="3"/>
    <s v="Telangana"/>
    <x v="3"/>
    <x v="14"/>
    <s v="Karthik Rao"/>
    <s v="Corporate"/>
    <n v="7"/>
    <n v="4359"/>
    <n v="2793.77"/>
    <n v="0.15"/>
    <n v="25936.05"/>
    <n v="19556.39"/>
    <n v="6379.66"/>
    <n v="0.24597654615872502"/>
  </r>
  <r>
    <s v="ORD-01274"/>
    <x v="188"/>
    <x v="3"/>
    <s v="Tamil Nadu"/>
    <x v="0"/>
    <x v="0"/>
    <s v="Divya Nair"/>
    <s v="Small Business"/>
    <n v="6"/>
    <n v="891"/>
    <n v="719.15"/>
    <n v="0.15"/>
    <n v="4544.0999999999995"/>
    <n v="4314.8999999999996"/>
    <n v="229.19999999999982"/>
    <n v="5.0439030831187663E-2"/>
  </r>
  <r>
    <s v="ORD-01275"/>
    <x v="189"/>
    <x v="2"/>
    <s v="Delhi"/>
    <x v="3"/>
    <x v="13"/>
    <s v="Neha Verma"/>
    <s v="Small Business"/>
    <n v="5"/>
    <n v="6539"/>
    <n v="3997.27"/>
    <n v="0"/>
    <n v="32695"/>
    <n v="19986.349999999999"/>
    <n v="12708.650000000001"/>
    <n v="0.38870316562165474"/>
  </r>
  <r>
    <s v="ORD-01276"/>
    <x v="189"/>
    <x v="0"/>
    <s v="Rajasthan"/>
    <x v="0"/>
    <x v="3"/>
    <s v="Sneha Kulkarni"/>
    <s v="Consumer"/>
    <n v="1"/>
    <n v="333"/>
    <n v="261.62"/>
    <n v="0.05"/>
    <n v="316.34999999999997"/>
    <n v="261.62"/>
    <n v="54.729999999999961"/>
    <n v="0.1730045835308992"/>
  </r>
  <r>
    <s v="ORD-01277"/>
    <x v="189"/>
    <x v="3"/>
    <s v="Karnataka"/>
    <x v="3"/>
    <x v="13"/>
    <s v="Karthik Rao"/>
    <s v="Corporate"/>
    <n v="8"/>
    <n v="6746"/>
    <n v="4395.08"/>
    <n v="0.1"/>
    <n v="48571.200000000004"/>
    <n v="35160.639999999999"/>
    <n v="13410.560000000005"/>
    <n v="0.27610106400500717"/>
  </r>
  <r>
    <s v="ORD-01278"/>
    <x v="190"/>
    <x v="3"/>
    <s v="Karnataka"/>
    <x v="2"/>
    <x v="4"/>
    <s v="Divya Nair"/>
    <s v="Consumer"/>
    <n v="7"/>
    <n v="3529"/>
    <n v="2581.5700000000002"/>
    <n v="0"/>
    <n v="24703"/>
    <n v="18070.990000000002"/>
    <n v="6632.0099999999984"/>
    <n v="0.26846982147917253"/>
  </r>
  <r>
    <s v="ORD-01279"/>
    <x v="190"/>
    <x v="1"/>
    <s v="Odisha"/>
    <x v="2"/>
    <x v="4"/>
    <s v="Subhro Das"/>
    <s v="Consumer"/>
    <n v="3"/>
    <n v="3484"/>
    <n v="2564.7199999999998"/>
    <n v="0"/>
    <n v="10452"/>
    <n v="7694.16"/>
    <n v="2757.84"/>
    <n v="0.26385763490241104"/>
  </r>
  <r>
    <s v="ORD-01280"/>
    <x v="190"/>
    <x v="1"/>
    <s v="West Bengal"/>
    <x v="1"/>
    <x v="1"/>
    <s v="Subhro Das"/>
    <s v="Corporate"/>
    <n v="8"/>
    <n v="619"/>
    <n v="308.3"/>
    <n v="0.1"/>
    <n v="4456.8"/>
    <n v="2466.4"/>
    <n v="1990.4"/>
    <n v="0.44659845629150963"/>
  </r>
  <r>
    <s v="ORD-01281"/>
    <x v="190"/>
    <x v="1"/>
    <s v="West Bengal"/>
    <x v="2"/>
    <x v="4"/>
    <s v="Priya Sen"/>
    <s v="Consumer"/>
    <n v="1"/>
    <n v="3658"/>
    <n v="2640.98"/>
    <n v="0.15"/>
    <n v="3109.2999999999997"/>
    <n v="2640.98"/>
    <n v="468.31999999999971"/>
    <n v="0.15061911041070331"/>
  </r>
  <r>
    <s v="ORD-01282"/>
    <x v="190"/>
    <x v="1"/>
    <s v="Assam"/>
    <x v="2"/>
    <x v="2"/>
    <s v="Subhro Das"/>
    <s v="Small Business"/>
    <n v="3"/>
    <n v="1214"/>
    <n v="954.01"/>
    <n v="0"/>
    <n v="3642"/>
    <n v="2862.0299999999997"/>
    <n v="779.97000000000025"/>
    <n v="0.21415980230642512"/>
  </r>
  <r>
    <s v="ORD-01283"/>
    <x v="190"/>
    <x v="0"/>
    <s v="Rajasthan"/>
    <x v="2"/>
    <x v="4"/>
    <s v="Sneha Kulkarni"/>
    <s v="Consumer"/>
    <n v="3"/>
    <n v="3370"/>
    <n v="2620.4299999999998"/>
    <n v="0.1"/>
    <n v="9099"/>
    <n v="7861.2899999999991"/>
    <n v="1237.7100000000009"/>
    <n v="0.13602703593801527"/>
  </r>
  <r>
    <s v="ORD-01284"/>
    <x v="190"/>
    <x v="1"/>
    <s v="Assam"/>
    <x v="1"/>
    <x v="7"/>
    <s v="Priya Sen"/>
    <s v="Small Business"/>
    <n v="8"/>
    <n v="2182"/>
    <n v="1170.52"/>
    <n v="0.1"/>
    <n v="15710.4"/>
    <n v="9364.16"/>
    <n v="6346.24"/>
    <n v="0.4039515225583053"/>
  </r>
  <r>
    <s v="ORD-01285"/>
    <x v="191"/>
    <x v="1"/>
    <s v="Bihar"/>
    <x v="3"/>
    <x v="10"/>
    <s v="Priya Sen"/>
    <s v="Small Business"/>
    <n v="6"/>
    <n v="7711"/>
    <n v="4907.96"/>
    <n v="0.1"/>
    <n v="41639.4"/>
    <n v="29447.760000000002"/>
    <n v="12191.64"/>
    <n v="0.29279096240579833"/>
  </r>
  <r>
    <s v="ORD-01286"/>
    <x v="191"/>
    <x v="0"/>
    <s v="Gujarat"/>
    <x v="0"/>
    <x v="3"/>
    <s v="Rohan Patel"/>
    <s v="Corporate"/>
    <n v="2"/>
    <n v="360"/>
    <n v="297.83999999999997"/>
    <n v="0"/>
    <n v="720"/>
    <n v="595.67999999999995"/>
    <n v="124.32000000000005"/>
    <n v="0.17266666666666675"/>
  </r>
  <r>
    <s v="ORD-01287"/>
    <x v="191"/>
    <x v="2"/>
    <s v="Delhi"/>
    <x v="0"/>
    <x v="9"/>
    <s v="Amit Sharma"/>
    <s v="Consumer"/>
    <n v="5"/>
    <n v="472"/>
    <n v="359.68"/>
    <n v="0"/>
    <n v="2360"/>
    <n v="1798.4"/>
    <n v="561.59999999999991"/>
    <n v="0.23796610169491522"/>
  </r>
  <r>
    <s v="ORD-01288"/>
    <x v="191"/>
    <x v="1"/>
    <s v="West Bengal"/>
    <x v="1"/>
    <x v="1"/>
    <s v="Priya Sen"/>
    <s v="Corporate"/>
    <n v="2"/>
    <n v="574"/>
    <n v="274.89999999999998"/>
    <n v="0.15"/>
    <n v="975.8"/>
    <n v="549.79999999999995"/>
    <n v="426"/>
    <n v="0.43656486985037918"/>
  </r>
  <r>
    <s v="ORD-01289"/>
    <x v="191"/>
    <x v="3"/>
    <s v="Telangana"/>
    <x v="2"/>
    <x v="4"/>
    <s v="Karthik Rao"/>
    <s v="Small Business"/>
    <n v="2"/>
    <n v="3493"/>
    <n v="2625.84"/>
    <n v="0.15"/>
    <n v="5938.0999999999995"/>
    <n v="5251.68"/>
    <n v="686.41999999999916"/>
    <n v="0.11559589767770823"/>
  </r>
  <r>
    <s v="ORD-01290"/>
    <x v="191"/>
    <x v="1"/>
    <s v="Assam"/>
    <x v="3"/>
    <x v="12"/>
    <s v="Subhro Das"/>
    <s v="Corporate"/>
    <n v="4"/>
    <n v="11863"/>
    <n v="7468.91"/>
    <n v="0.15"/>
    <n v="40334.199999999997"/>
    <n v="29875.64"/>
    <n v="10458.559999999998"/>
    <n v="0.25929756881257093"/>
  </r>
  <r>
    <s v="ORD-01291"/>
    <x v="191"/>
    <x v="0"/>
    <s v="Gujarat"/>
    <x v="1"/>
    <x v="7"/>
    <s v="Rohan Patel"/>
    <s v="Consumer"/>
    <n v="6"/>
    <n v="2248"/>
    <n v="1086.71"/>
    <n v="0.05"/>
    <n v="12813.599999999999"/>
    <n v="6520.26"/>
    <n v="6293.3399999999983"/>
    <n v="0.49114534557033146"/>
  </r>
  <r>
    <s v="ORD-01292"/>
    <x v="192"/>
    <x v="3"/>
    <s v="Tamil Nadu"/>
    <x v="0"/>
    <x v="3"/>
    <s v="Karthik Rao"/>
    <s v="Small Business"/>
    <n v="2"/>
    <n v="340"/>
    <n v="284.48"/>
    <n v="0.1"/>
    <n v="612"/>
    <n v="568.96"/>
    <n v="43.039999999999964"/>
    <n v="7.0326797385620851E-2"/>
  </r>
  <r>
    <s v="ORD-01293"/>
    <x v="192"/>
    <x v="3"/>
    <s v="Karnataka"/>
    <x v="2"/>
    <x v="6"/>
    <s v="Divya Nair"/>
    <s v="Small Business"/>
    <n v="2"/>
    <n v="14439"/>
    <n v="10952.36"/>
    <n v="0.15"/>
    <n v="24546.3"/>
    <n v="21904.720000000001"/>
    <n v="2641.5799999999981"/>
    <n v="0.10761621914504418"/>
  </r>
  <r>
    <s v="ORD-01294"/>
    <x v="192"/>
    <x v="2"/>
    <s v="Haryana"/>
    <x v="1"/>
    <x v="8"/>
    <s v="Neha Verma"/>
    <s v="Consumer"/>
    <n v="4"/>
    <n v="1558"/>
    <n v="781.44"/>
    <n v="0.05"/>
    <n v="5920.4"/>
    <n v="3125.76"/>
    <n v="2794.6399999999994"/>
    <n v="0.47203567326531987"/>
  </r>
  <r>
    <s v="ORD-01295"/>
    <x v="192"/>
    <x v="0"/>
    <s v="Maharashtra"/>
    <x v="3"/>
    <x v="10"/>
    <s v="Sneha Kulkarni"/>
    <s v="Consumer"/>
    <n v="3"/>
    <n v="8214"/>
    <n v="5029.6099999999997"/>
    <n v="0.15"/>
    <n v="20945.7"/>
    <n v="15088.829999999998"/>
    <n v="5856.8700000000026"/>
    <n v="0.2796215929761241"/>
  </r>
  <r>
    <s v="ORD-01296"/>
    <x v="192"/>
    <x v="1"/>
    <s v="Bihar"/>
    <x v="1"/>
    <x v="15"/>
    <s v="Priya Sen"/>
    <s v="Consumer"/>
    <n v="7"/>
    <n v="2733"/>
    <n v="1469.98"/>
    <n v="0.1"/>
    <n v="17217.900000000001"/>
    <n v="10289.86"/>
    <n v="6928.0400000000009"/>
    <n v="0.40237427328536002"/>
  </r>
  <r>
    <s v="ORD-01297"/>
    <x v="192"/>
    <x v="3"/>
    <s v="Telangana"/>
    <x v="0"/>
    <x v="5"/>
    <s v="Divya Nair"/>
    <s v="Small Business"/>
    <n v="4"/>
    <n v="737"/>
    <n v="596.59"/>
    <n v="0.1"/>
    <n v="2653.2000000000003"/>
    <n v="2386.36"/>
    <n v="266.84000000000015"/>
    <n v="0.10057289311020659"/>
  </r>
  <r>
    <s v="ORD-01298"/>
    <x v="192"/>
    <x v="2"/>
    <s v="Uttar Pradesh"/>
    <x v="1"/>
    <x v="1"/>
    <s v="Amit Sharma"/>
    <s v="Consumer"/>
    <n v="8"/>
    <n v="613"/>
    <n v="329.08"/>
    <n v="0.15"/>
    <n v="4168.3999999999996"/>
    <n v="2632.64"/>
    <n v="1535.7599999999998"/>
    <n v="0.36842913348047213"/>
  </r>
  <r>
    <s v="ORD-01299"/>
    <x v="193"/>
    <x v="3"/>
    <s v="Karnataka"/>
    <x v="2"/>
    <x v="11"/>
    <s v="Divya Nair"/>
    <s v="Consumer"/>
    <n v="3"/>
    <n v="1877"/>
    <n v="1431.08"/>
    <n v="0"/>
    <n v="5631"/>
    <n v="4293.24"/>
    <n v="1337.7600000000002"/>
    <n v="0.23757059136920622"/>
  </r>
  <r>
    <s v="ORD-01300"/>
    <x v="193"/>
    <x v="3"/>
    <s v="Telangana"/>
    <x v="1"/>
    <x v="1"/>
    <s v="Divya Nair"/>
    <s v="Small Business"/>
    <n v="2"/>
    <n v="614"/>
    <n v="325.74"/>
    <n v="0"/>
    <n v="1228"/>
    <n v="651.48"/>
    <n v="576.52"/>
    <n v="0.46947882736156349"/>
  </r>
  <r>
    <s v="ORD-01301"/>
    <x v="193"/>
    <x v="1"/>
    <s v="Bihar"/>
    <x v="3"/>
    <x v="10"/>
    <s v="Subhro Das"/>
    <s v="Small Business"/>
    <n v="4"/>
    <n v="7789"/>
    <n v="4621.41"/>
    <n v="0.15"/>
    <n v="26482.6"/>
    <n v="18485.64"/>
    <n v="7996.9599999999991"/>
    <n v="0.30197035034324421"/>
  </r>
  <r>
    <s v="ORD-01302"/>
    <x v="194"/>
    <x v="1"/>
    <s v="Assam"/>
    <x v="1"/>
    <x v="15"/>
    <s v="Priya Sen"/>
    <s v="Consumer"/>
    <n v="3"/>
    <n v="2735"/>
    <n v="1284.83"/>
    <n v="0.15"/>
    <n v="6974.25"/>
    <n v="3854.49"/>
    <n v="3119.76"/>
    <n v="0.44732551887299715"/>
  </r>
  <r>
    <s v="ORD-01303"/>
    <x v="194"/>
    <x v="0"/>
    <s v="Goa"/>
    <x v="3"/>
    <x v="13"/>
    <s v="Rohan Patel"/>
    <s v="Consumer"/>
    <n v="8"/>
    <n v="6546"/>
    <n v="3933.38"/>
    <n v="0"/>
    <n v="52368"/>
    <n v="31467.040000000001"/>
    <n v="20900.96"/>
    <n v="0.39911701802627558"/>
  </r>
  <r>
    <s v="ORD-01304"/>
    <x v="194"/>
    <x v="0"/>
    <s v="Gujarat"/>
    <x v="2"/>
    <x v="11"/>
    <s v="Sneha Kulkarni"/>
    <s v="Small Business"/>
    <n v="8"/>
    <n v="1789"/>
    <n v="1293.3900000000001"/>
    <n v="0"/>
    <n v="14312"/>
    <n v="10347.120000000001"/>
    <n v="3964.8799999999992"/>
    <n v="0.2770318613750698"/>
  </r>
  <r>
    <s v="ORD-01305"/>
    <x v="194"/>
    <x v="2"/>
    <s v="Punjab"/>
    <x v="2"/>
    <x v="4"/>
    <s v="Amit Sharma"/>
    <s v="Consumer"/>
    <n v="1"/>
    <n v="3373"/>
    <n v="2651.51"/>
    <n v="0.1"/>
    <n v="3035.7000000000003"/>
    <n v="2651.51"/>
    <n v="384.19000000000005"/>
    <n v="0.12655730144612445"/>
  </r>
  <r>
    <s v="ORD-01306"/>
    <x v="194"/>
    <x v="2"/>
    <s v="Punjab"/>
    <x v="2"/>
    <x v="4"/>
    <s v="Amit Sharma"/>
    <s v="Consumer"/>
    <n v="1"/>
    <n v="3464"/>
    <n v="2678.53"/>
    <n v="0"/>
    <n v="3464"/>
    <n v="2678.53"/>
    <n v="785.4699999999998"/>
    <n v="0.22675230946882211"/>
  </r>
  <r>
    <s v="ORD-01307"/>
    <x v="194"/>
    <x v="1"/>
    <s v="Assam"/>
    <x v="0"/>
    <x v="9"/>
    <s v="Priya Sen"/>
    <s v="Small Business"/>
    <n v="4"/>
    <n v="455"/>
    <n v="380.01"/>
    <n v="0.05"/>
    <n v="1729"/>
    <n v="1520.04"/>
    <n v="208.96000000000004"/>
    <n v="0.12085598611914404"/>
  </r>
  <r>
    <s v="ORD-01308"/>
    <x v="194"/>
    <x v="1"/>
    <s v="West Bengal"/>
    <x v="0"/>
    <x v="3"/>
    <s v="Subhro Das"/>
    <s v="Consumer"/>
    <n v="1"/>
    <n v="339"/>
    <n v="274.93"/>
    <n v="0.05"/>
    <n v="322.05"/>
    <n v="274.93"/>
    <n v="47.120000000000005"/>
    <n v="0.14631268436578171"/>
  </r>
  <r>
    <s v="ORD-01309"/>
    <x v="194"/>
    <x v="1"/>
    <s v="Bihar"/>
    <x v="0"/>
    <x v="0"/>
    <s v="Subhro Das"/>
    <s v="Corporate"/>
    <n v="2"/>
    <n v="938"/>
    <n v="761.31"/>
    <n v="0.1"/>
    <n v="1688.4"/>
    <n v="1522.62"/>
    <n v="165.7800000000002"/>
    <n v="9.8187633262260238E-2"/>
  </r>
  <r>
    <s v="ORD-01310"/>
    <x v="194"/>
    <x v="1"/>
    <s v="West Bengal"/>
    <x v="0"/>
    <x v="0"/>
    <s v="Subhro Das"/>
    <s v="Consumer"/>
    <n v="3"/>
    <n v="941"/>
    <n v="780.8"/>
    <n v="0.1"/>
    <n v="2540.7000000000003"/>
    <n v="2342.3999999999996"/>
    <n v="198.30000000000064"/>
    <n v="7.8049356476561818E-2"/>
  </r>
  <r>
    <s v="ORD-01311"/>
    <x v="194"/>
    <x v="1"/>
    <s v="Odisha"/>
    <x v="0"/>
    <x v="5"/>
    <s v="Subhro Das"/>
    <s v="Small Business"/>
    <n v="4"/>
    <n v="735"/>
    <n v="586.70000000000005"/>
    <n v="0.15"/>
    <n v="2499"/>
    <n v="2346.8000000000002"/>
    <n v="152.19999999999982"/>
    <n v="6.0904361744697808E-2"/>
  </r>
  <r>
    <s v="ORD-01312"/>
    <x v="195"/>
    <x v="2"/>
    <s v="Delhi"/>
    <x v="1"/>
    <x v="7"/>
    <s v="Amit Sharma"/>
    <s v="Consumer"/>
    <n v="7"/>
    <n v="2108"/>
    <n v="1085.5"/>
    <n v="0.05"/>
    <n v="14018.199999999999"/>
    <n v="7598.5"/>
    <n v="6419.6999999999989"/>
    <n v="0.45795465894337356"/>
  </r>
  <r>
    <s v="ORD-01313"/>
    <x v="195"/>
    <x v="2"/>
    <s v="Uttar Pradesh"/>
    <x v="1"/>
    <x v="1"/>
    <s v="Neha Verma"/>
    <s v="Corporate"/>
    <n v="3"/>
    <n v="577"/>
    <n v="272.69"/>
    <n v="0.15"/>
    <n v="1471.35"/>
    <n v="818.06999999999994"/>
    <n v="653.28"/>
    <n v="0.44400040778876543"/>
  </r>
  <r>
    <s v="ORD-01314"/>
    <x v="195"/>
    <x v="2"/>
    <s v="Punjab"/>
    <x v="2"/>
    <x v="6"/>
    <s v="Amit Sharma"/>
    <s v="Consumer"/>
    <n v="2"/>
    <n v="14424"/>
    <n v="10682.51"/>
    <n v="0"/>
    <n v="28848"/>
    <n v="21365.02"/>
    <n v="7482.98"/>
    <n v="0.25939337215751523"/>
  </r>
  <r>
    <s v="ORD-01315"/>
    <x v="195"/>
    <x v="2"/>
    <s v="Punjab"/>
    <x v="1"/>
    <x v="15"/>
    <s v="Amit Sharma"/>
    <s v="Small Business"/>
    <n v="4"/>
    <n v="2845"/>
    <n v="1519.35"/>
    <n v="0.05"/>
    <n v="10811"/>
    <n v="6077.4"/>
    <n v="4733.6000000000004"/>
    <n v="0.4378503376190917"/>
  </r>
  <r>
    <s v="ORD-01316"/>
    <x v="195"/>
    <x v="2"/>
    <s v="Delhi"/>
    <x v="3"/>
    <x v="10"/>
    <s v="Amit Sharma"/>
    <s v="Corporate"/>
    <n v="5"/>
    <n v="7945"/>
    <n v="4822.5"/>
    <n v="0.1"/>
    <n v="35752.5"/>
    <n v="24112.5"/>
    <n v="11640"/>
    <n v="0.32557163834696873"/>
  </r>
  <r>
    <s v="ORD-01317"/>
    <x v="195"/>
    <x v="2"/>
    <s v="Uttar Pradesh"/>
    <x v="2"/>
    <x v="4"/>
    <s v="Amit Sharma"/>
    <s v="Corporate"/>
    <n v="1"/>
    <n v="3387"/>
    <n v="2429.1799999999998"/>
    <n v="0"/>
    <n v="3387"/>
    <n v="2429.1799999999998"/>
    <n v="957.82000000000016"/>
    <n v="0.28279303218187191"/>
  </r>
  <r>
    <s v="ORD-01318"/>
    <x v="196"/>
    <x v="1"/>
    <s v="Odisha"/>
    <x v="0"/>
    <x v="0"/>
    <s v="Priya Sen"/>
    <s v="Corporate"/>
    <n v="7"/>
    <n v="909"/>
    <n v="718.15"/>
    <n v="0"/>
    <n v="6363"/>
    <n v="5027.05"/>
    <n v="1335.9499999999998"/>
    <n v="0.20995599559955994"/>
  </r>
  <r>
    <s v="ORD-01319"/>
    <x v="196"/>
    <x v="2"/>
    <s v="Haryana"/>
    <x v="0"/>
    <x v="5"/>
    <s v="Amit Sharma"/>
    <s v="Small Business"/>
    <n v="8"/>
    <n v="773"/>
    <n v="600.75"/>
    <n v="0.15"/>
    <n v="5256.4"/>
    <n v="4806"/>
    <n v="450.39999999999964"/>
    <n v="8.5686020850772329E-2"/>
  </r>
  <r>
    <s v="ORD-01320"/>
    <x v="196"/>
    <x v="2"/>
    <s v="Punjab"/>
    <x v="0"/>
    <x v="0"/>
    <s v="Neha Verma"/>
    <s v="Corporate"/>
    <n v="6"/>
    <n v="942"/>
    <n v="724.86"/>
    <n v="0"/>
    <n v="5652"/>
    <n v="4349.16"/>
    <n v="1302.8400000000001"/>
    <n v="0.23050955414012742"/>
  </r>
  <r>
    <s v="ORD-01321"/>
    <x v="196"/>
    <x v="1"/>
    <s v="Odisha"/>
    <x v="1"/>
    <x v="1"/>
    <s v="Subhro Das"/>
    <s v="Consumer"/>
    <n v="8"/>
    <n v="583"/>
    <n v="269.44"/>
    <n v="0"/>
    <n v="4664"/>
    <n v="2155.52"/>
    <n v="2508.48"/>
    <n v="0.5378387650085763"/>
  </r>
  <r>
    <s v="ORD-01322"/>
    <x v="196"/>
    <x v="2"/>
    <s v="Uttar Pradesh"/>
    <x v="1"/>
    <x v="15"/>
    <s v="Neha Verma"/>
    <s v="Consumer"/>
    <n v="3"/>
    <n v="2832"/>
    <n v="1411.31"/>
    <n v="0.1"/>
    <n v="7646.4000000000005"/>
    <n v="4233.93"/>
    <n v="3412.4700000000003"/>
    <n v="0.44628452605147523"/>
  </r>
  <r>
    <s v="ORD-01323"/>
    <x v="196"/>
    <x v="2"/>
    <s v="Uttar Pradesh"/>
    <x v="1"/>
    <x v="8"/>
    <s v="Amit Sharma"/>
    <s v="Consumer"/>
    <n v="3"/>
    <n v="1490"/>
    <n v="788.15"/>
    <n v="0"/>
    <n v="4470"/>
    <n v="2364.4499999999998"/>
    <n v="2105.5500000000002"/>
    <n v="0.47104026845637587"/>
  </r>
  <r>
    <s v="ORD-01324"/>
    <x v="196"/>
    <x v="1"/>
    <s v="West Bengal"/>
    <x v="1"/>
    <x v="8"/>
    <s v="Subhro Das"/>
    <s v="Small Business"/>
    <n v="5"/>
    <n v="1476"/>
    <n v="709.79"/>
    <n v="0"/>
    <n v="7380"/>
    <n v="3548.95"/>
    <n v="3831.05"/>
    <n v="0.51911246612466122"/>
  </r>
  <r>
    <s v="ORD-01325"/>
    <x v="197"/>
    <x v="2"/>
    <s v="Uttar Pradesh"/>
    <x v="3"/>
    <x v="13"/>
    <s v="Neha Verma"/>
    <s v="Corporate"/>
    <n v="7"/>
    <n v="6186"/>
    <n v="3767.61"/>
    <n v="0.05"/>
    <n v="41136.9"/>
    <n v="26373.27"/>
    <n v="14763.630000000001"/>
    <n v="0.35889019347593037"/>
  </r>
  <r>
    <s v="ORD-01326"/>
    <x v="197"/>
    <x v="1"/>
    <s v="Bihar"/>
    <x v="1"/>
    <x v="15"/>
    <s v="Priya Sen"/>
    <s v="Corporate"/>
    <n v="3"/>
    <n v="2784"/>
    <n v="1431.44"/>
    <n v="0"/>
    <n v="8352"/>
    <n v="4294.32"/>
    <n v="4057.6800000000003"/>
    <n v="0.48583333333333339"/>
  </r>
  <r>
    <s v="ORD-01327"/>
    <x v="197"/>
    <x v="3"/>
    <s v="Telangana"/>
    <x v="3"/>
    <x v="13"/>
    <s v="Karthik Rao"/>
    <s v="Consumer"/>
    <n v="1"/>
    <n v="6264"/>
    <n v="4039.07"/>
    <n v="0.05"/>
    <n v="5950.7999999999993"/>
    <n v="4039.07"/>
    <n v="1911.7299999999991"/>
    <n v="0.32125596558445912"/>
  </r>
  <r>
    <s v="ORD-01328"/>
    <x v="197"/>
    <x v="2"/>
    <s v="Uttar Pradesh"/>
    <x v="0"/>
    <x v="5"/>
    <s v="Amit Sharma"/>
    <s v="Consumer"/>
    <n v="8"/>
    <n v="715"/>
    <n v="544.91999999999996"/>
    <n v="0.15"/>
    <n v="4862"/>
    <n v="4359.3599999999997"/>
    <n v="502.64000000000033"/>
    <n v="0.10338132455779521"/>
  </r>
  <r>
    <s v="ORD-01329"/>
    <x v="197"/>
    <x v="0"/>
    <s v="Maharashtra"/>
    <x v="3"/>
    <x v="13"/>
    <s v="Rohan Patel"/>
    <s v="Small Business"/>
    <n v="6"/>
    <n v="6493"/>
    <n v="3986.08"/>
    <n v="0"/>
    <n v="38958"/>
    <n v="23916.48"/>
    <n v="15041.52"/>
    <n v="0.38609579547204681"/>
  </r>
  <r>
    <s v="ORD-01330"/>
    <x v="197"/>
    <x v="0"/>
    <s v="Maharashtra"/>
    <x v="2"/>
    <x v="6"/>
    <s v="Sneha Kulkarni"/>
    <s v="Consumer"/>
    <n v="4"/>
    <n v="15553"/>
    <n v="11177.23"/>
    <n v="0"/>
    <n v="62212"/>
    <n v="44708.92"/>
    <n v="17503.080000000002"/>
    <n v="0.28134572108274936"/>
  </r>
  <r>
    <s v="ORD-01331"/>
    <x v="198"/>
    <x v="2"/>
    <s v="Haryana"/>
    <x v="1"/>
    <x v="8"/>
    <s v="Amit Sharma"/>
    <s v="Consumer"/>
    <n v="5"/>
    <n v="1462"/>
    <n v="726.55"/>
    <n v="0"/>
    <n v="7310"/>
    <n v="3632.75"/>
    <n v="3677.25"/>
    <n v="0.50304377564979486"/>
  </r>
  <r>
    <s v="ORD-01332"/>
    <x v="198"/>
    <x v="1"/>
    <s v="Odisha"/>
    <x v="0"/>
    <x v="3"/>
    <s v="Subhro Das"/>
    <s v="Small Business"/>
    <n v="4"/>
    <n v="350"/>
    <n v="271.58999999999997"/>
    <n v="0.05"/>
    <n v="1330"/>
    <n v="1086.3599999999999"/>
    <n v="243.6400000000001"/>
    <n v="0.18318796992481209"/>
  </r>
  <r>
    <s v="ORD-01333"/>
    <x v="198"/>
    <x v="2"/>
    <s v="Haryana"/>
    <x v="2"/>
    <x v="2"/>
    <s v="Neha Verma"/>
    <s v="Corporate"/>
    <n v="7"/>
    <n v="1162"/>
    <n v="874.45"/>
    <n v="0.1"/>
    <n v="7320.6"/>
    <n v="6121.1500000000005"/>
    <n v="1199.4499999999998"/>
    <n v="0.16384585962899212"/>
  </r>
  <r>
    <s v="ORD-01334"/>
    <x v="199"/>
    <x v="1"/>
    <s v="Odisha"/>
    <x v="1"/>
    <x v="1"/>
    <s v="Priya Sen"/>
    <s v="Consumer"/>
    <n v="8"/>
    <n v="577"/>
    <n v="265.67"/>
    <n v="0"/>
    <n v="4616"/>
    <n v="2125.36"/>
    <n v="2490.64"/>
    <n v="0.5395667244367417"/>
  </r>
  <r>
    <s v="ORD-01335"/>
    <x v="199"/>
    <x v="1"/>
    <s v="West Bengal"/>
    <x v="0"/>
    <x v="9"/>
    <s v="Subhro Das"/>
    <s v="Consumer"/>
    <n v="8"/>
    <n v="447"/>
    <n v="345.05"/>
    <n v="0"/>
    <n v="3576"/>
    <n v="2760.4"/>
    <n v="815.59999999999991"/>
    <n v="0.228076062639821"/>
  </r>
  <r>
    <s v="ORD-01336"/>
    <x v="199"/>
    <x v="2"/>
    <s v="Haryana"/>
    <x v="2"/>
    <x v="4"/>
    <s v="Amit Sharma"/>
    <s v="Consumer"/>
    <n v="2"/>
    <n v="3466"/>
    <n v="2578.86"/>
    <n v="0"/>
    <n v="6932"/>
    <n v="5157.72"/>
    <n v="1774.2799999999997"/>
    <n v="0.25595499134448929"/>
  </r>
  <r>
    <s v="ORD-01337"/>
    <x v="199"/>
    <x v="2"/>
    <s v="Delhi"/>
    <x v="1"/>
    <x v="7"/>
    <s v="Amit Sharma"/>
    <s v="Small Business"/>
    <n v="5"/>
    <n v="2237"/>
    <n v="1051.27"/>
    <n v="0"/>
    <n v="11185"/>
    <n v="5256.35"/>
    <n v="5928.65"/>
    <n v="0.53005364327223958"/>
  </r>
  <r>
    <s v="ORD-01338"/>
    <x v="200"/>
    <x v="3"/>
    <s v="Kerala"/>
    <x v="1"/>
    <x v="8"/>
    <s v="Karthik Rao"/>
    <s v="Corporate"/>
    <n v="4"/>
    <n v="1548"/>
    <n v="781.79"/>
    <n v="0.15"/>
    <n v="5263.2"/>
    <n v="3127.16"/>
    <n v="2136.04"/>
    <n v="0.40584435324517404"/>
  </r>
  <r>
    <s v="ORD-01339"/>
    <x v="200"/>
    <x v="2"/>
    <s v="Delhi"/>
    <x v="3"/>
    <x v="10"/>
    <s v="Neha Verma"/>
    <s v="Small Business"/>
    <n v="8"/>
    <n v="7634"/>
    <n v="4800.6000000000004"/>
    <n v="0.1"/>
    <n v="54964.800000000003"/>
    <n v="38404.800000000003"/>
    <n v="16560"/>
    <n v="0.30128373067854336"/>
  </r>
  <r>
    <s v="ORD-01340"/>
    <x v="200"/>
    <x v="0"/>
    <s v="Goa"/>
    <x v="0"/>
    <x v="9"/>
    <s v="Sneha Kulkarni"/>
    <s v="Small Business"/>
    <n v="2"/>
    <n v="456"/>
    <n v="370.2"/>
    <n v="0"/>
    <n v="912"/>
    <n v="740.4"/>
    <n v="171.60000000000002"/>
    <n v="0.18815789473684214"/>
  </r>
  <r>
    <s v="ORD-01341"/>
    <x v="201"/>
    <x v="0"/>
    <s v="Gujarat"/>
    <x v="1"/>
    <x v="15"/>
    <s v="Rohan Patel"/>
    <s v="Corporate"/>
    <n v="5"/>
    <n v="2689"/>
    <n v="1432.29"/>
    <n v="0"/>
    <n v="13445"/>
    <n v="7161.45"/>
    <n v="6283.55"/>
    <n v="0.4673521755299368"/>
  </r>
  <r>
    <s v="ORD-01342"/>
    <x v="201"/>
    <x v="2"/>
    <s v="Uttar Pradesh"/>
    <x v="1"/>
    <x v="15"/>
    <s v="Amit Sharma"/>
    <s v="Consumer"/>
    <n v="5"/>
    <n v="2730"/>
    <n v="1437.27"/>
    <n v="0"/>
    <n v="13650"/>
    <n v="7186.35"/>
    <n v="6463.65"/>
    <n v="0.47352747252747251"/>
  </r>
  <r>
    <s v="ORD-01343"/>
    <x v="201"/>
    <x v="2"/>
    <s v="Punjab"/>
    <x v="0"/>
    <x v="9"/>
    <s v="Neha Verma"/>
    <s v="Small Business"/>
    <n v="3"/>
    <n v="464"/>
    <n v="355.13"/>
    <n v="0"/>
    <n v="1392"/>
    <n v="1065.3899999999999"/>
    <n v="326.61000000000013"/>
    <n v="0.23463362068965526"/>
  </r>
  <r>
    <s v="ORD-01344"/>
    <x v="202"/>
    <x v="2"/>
    <s v="Punjab"/>
    <x v="3"/>
    <x v="13"/>
    <s v="Amit Sharma"/>
    <s v="Consumer"/>
    <n v="7"/>
    <n v="6510"/>
    <n v="4202.76"/>
    <n v="0.1"/>
    <n v="41013"/>
    <n v="29419.32"/>
    <n v="11593.68"/>
    <n v="0.28268305171530977"/>
  </r>
  <r>
    <s v="ORD-01345"/>
    <x v="202"/>
    <x v="2"/>
    <s v="Delhi"/>
    <x v="0"/>
    <x v="5"/>
    <s v="Amit Sharma"/>
    <s v="Consumer"/>
    <n v="6"/>
    <n v="760"/>
    <n v="617.75"/>
    <n v="0"/>
    <n v="4560"/>
    <n v="3706.5"/>
    <n v="853.5"/>
    <n v="0.18717105263157896"/>
  </r>
  <r>
    <s v="ORD-01346"/>
    <x v="202"/>
    <x v="0"/>
    <s v="Rajasthan"/>
    <x v="0"/>
    <x v="5"/>
    <s v="Rohan Patel"/>
    <s v="Consumer"/>
    <n v="7"/>
    <n v="719"/>
    <n v="572.01"/>
    <n v="0"/>
    <n v="5033"/>
    <n v="4004.0699999999997"/>
    <n v="1028.9300000000003"/>
    <n v="0.20443671766342147"/>
  </r>
  <r>
    <s v="ORD-01347"/>
    <x v="202"/>
    <x v="1"/>
    <s v="Odisha"/>
    <x v="3"/>
    <x v="10"/>
    <s v="Priya Sen"/>
    <s v="Small Business"/>
    <n v="6"/>
    <n v="7729"/>
    <n v="4557.17"/>
    <n v="0"/>
    <n v="46374"/>
    <n v="27343.02"/>
    <n v="19030.98"/>
    <n v="0.41038038556087464"/>
  </r>
  <r>
    <s v="ORD-01348"/>
    <x v="202"/>
    <x v="0"/>
    <s v="Maharashtra"/>
    <x v="0"/>
    <x v="0"/>
    <s v="Sneha Kulkarni"/>
    <s v="Corporate"/>
    <n v="6"/>
    <n v="861"/>
    <n v="656.13"/>
    <n v="0.1"/>
    <n v="4649.4000000000005"/>
    <n v="3936.7799999999997"/>
    <n v="712.6200000000008"/>
    <n v="0.15327138985675587"/>
  </r>
  <r>
    <s v="ORD-01349"/>
    <x v="203"/>
    <x v="0"/>
    <s v="Rajasthan"/>
    <x v="0"/>
    <x v="0"/>
    <s v="Sneha Kulkarni"/>
    <s v="Consumer"/>
    <n v="2"/>
    <n v="931"/>
    <n v="735.88"/>
    <n v="0"/>
    <n v="1862"/>
    <n v="1471.76"/>
    <n v="390.24"/>
    <n v="0.20958109559613319"/>
  </r>
  <r>
    <s v="ORD-01350"/>
    <x v="203"/>
    <x v="3"/>
    <s v="Telangana"/>
    <x v="1"/>
    <x v="7"/>
    <s v="Karthik Rao"/>
    <s v="Corporate"/>
    <n v="7"/>
    <n v="2238"/>
    <n v="1135.19"/>
    <n v="0"/>
    <n v="15666"/>
    <n v="7946.33"/>
    <n v="7719.67"/>
    <n v="0.49276586237712244"/>
  </r>
  <r>
    <s v="ORD-01351"/>
    <x v="203"/>
    <x v="0"/>
    <s v="Maharashtra"/>
    <x v="0"/>
    <x v="5"/>
    <s v="Sneha Kulkarni"/>
    <s v="Consumer"/>
    <n v="7"/>
    <n v="733"/>
    <n v="591.61"/>
    <n v="0"/>
    <n v="5131"/>
    <n v="4141.2700000000004"/>
    <n v="989.72999999999956"/>
    <n v="0.19289222373806267"/>
  </r>
  <r>
    <s v="ORD-01352"/>
    <x v="203"/>
    <x v="2"/>
    <s v="Punjab"/>
    <x v="3"/>
    <x v="13"/>
    <s v="Neha Verma"/>
    <s v="Corporate"/>
    <n v="4"/>
    <n v="6496"/>
    <n v="4054.46"/>
    <n v="0"/>
    <n v="25984"/>
    <n v="16217.84"/>
    <n v="9766.16"/>
    <n v="0.37585283251231527"/>
  </r>
  <r>
    <s v="ORD-01353"/>
    <x v="203"/>
    <x v="1"/>
    <s v="Assam"/>
    <x v="0"/>
    <x v="3"/>
    <s v="Subhro Das"/>
    <s v="Corporate"/>
    <n v="1"/>
    <n v="336"/>
    <n v="280.39"/>
    <n v="0.1"/>
    <n v="302.40000000000003"/>
    <n v="280.39"/>
    <n v="22.010000000000048"/>
    <n v="7.2784391534391688E-2"/>
  </r>
  <r>
    <s v="ORD-01354"/>
    <x v="203"/>
    <x v="0"/>
    <s v="Gujarat"/>
    <x v="0"/>
    <x v="3"/>
    <s v="Sneha Kulkarni"/>
    <s v="Small Business"/>
    <n v="7"/>
    <n v="362"/>
    <n v="286.02"/>
    <n v="0.1"/>
    <n v="2280.6"/>
    <n v="2002.1399999999999"/>
    <n v="278.46000000000004"/>
    <n v="0.12209944751381217"/>
  </r>
  <r>
    <s v="ORD-01355"/>
    <x v="203"/>
    <x v="2"/>
    <s v="Haryana"/>
    <x v="3"/>
    <x v="14"/>
    <s v="Amit Sharma"/>
    <s v="Corporate"/>
    <n v="3"/>
    <n v="4343"/>
    <n v="2673.18"/>
    <n v="0"/>
    <n v="13029"/>
    <n v="8019.5399999999991"/>
    <n v="5009.4600000000009"/>
    <n v="0.38448537877043526"/>
  </r>
  <r>
    <s v="ORD-01356"/>
    <x v="203"/>
    <x v="3"/>
    <s v="Telangana"/>
    <x v="0"/>
    <x v="3"/>
    <s v="Divya Nair"/>
    <s v="Small Business"/>
    <n v="3"/>
    <n v="353"/>
    <n v="275.14999999999998"/>
    <n v="0.15"/>
    <n v="900.15"/>
    <n v="825.44999999999993"/>
    <n v="74.700000000000045"/>
    <n v="8.2986168971838081E-2"/>
  </r>
  <r>
    <s v="ORD-01357"/>
    <x v="204"/>
    <x v="2"/>
    <s v="Punjab"/>
    <x v="1"/>
    <x v="1"/>
    <s v="Amit Sharma"/>
    <s v="Corporate"/>
    <n v="3"/>
    <n v="586"/>
    <n v="288.32"/>
    <n v="0.15"/>
    <n v="1494.3"/>
    <n v="864.96"/>
    <n v="629.33999999999992"/>
    <n v="0.42116040955631395"/>
  </r>
  <r>
    <s v="ORD-01358"/>
    <x v="204"/>
    <x v="1"/>
    <s v="West Bengal"/>
    <x v="1"/>
    <x v="1"/>
    <s v="Priya Sen"/>
    <s v="Consumer"/>
    <n v="2"/>
    <n v="629"/>
    <n v="327.23"/>
    <n v="0.05"/>
    <n v="1195.0999999999999"/>
    <n v="654.46"/>
    <n v="540.63999999999987"/>
    <n v="0.45238055392854148"/>
  </r>
  <r>
    <s v="ORD-01359"/>
    <x v="204"/>
    <x v="2"/>
    <s v="Punjab"/>
    <x v="3"/>
    <x v="10"/>
    <s v="Neha Verma"/>
    <s v="Small Business"/>
    <n v="3"/>
    <n v="8399"/>
    <n v="4947.3100000000004"/>
    <n v="0.15"/>
    <n v="21417.45"/>
    <n v="14841.93"/>
    <n v="6575.52"/>
    <n v="0.30701694179279049"/>
  </r>
  <r>
    <s v="ORD-01360"/>
    <x v="204"/>
    <x v="3"/>
    <s v="Karnataka"/>
    <x v="0"/>
    <x v="5"/>
    <s v="Divya Nair"/>
    <s v="Consumer"/>
    <n v="4"/>
    <n v="730"/>
    <n v="582.54999999999995"/>
    <n v="0.05"/>
    <n v="2774"/>
    <n v="2330.1999999999998"/>
    <n v="443.80000000000018"/>
    <n v="0.15998558038932956"/>
  </r>
  <r>
    <s v="ORD-01361"/>
    <x v="204"/>
    <x v="2"/>
    <s v="Delhi"/>
    <x v="0"/>
    <x v="3"/>
    <s v="Amit Sharma"/>
    <s v="Corporate"/>
    <n v="5"/>
    <n v="352"/>
    <n v="270.18"/>
    <n v="0"/>
    <n v="1760"/>
    <n v="1350.9"/>
    <n v="409.09999999999991"/>
    <n v="0.23244318181818177"/>
  </r>
  <r>
    <s v="ORD-01362"/>
    <x v="204"/>
    <x v="1"/>
    <s v="West Bengal"/>
    <x v="1"/>
    <x v="15"/>
    <s v="Subhro Das"/>
    <s v="Small Business"/>
    <n v="5"/>
    <n v="2695"/>
    <n v="1260.69"/>
    <n v="0"/>
    <n v="13475"/>
    <n v="6303.4500000000007"/>
    <n v="7171.5499999999993"/>
    <n v="0.53221150278293128"/>
  </r>
  <r>
    <s v="ORD-01363"/>
    <x v="204"/>
    <x v="1"/>
    <s v="Assam"/>
    <x v="2"/>
    <x v="2"/>
    <s v="Subhro Das"/>
    <s v="Small Business"/>
    <n v="3"/>
    <n v="1188"/>
    <n v="849.48"/>
    <n v="0.15"/>
    <n v="3029.4"/>
    <n v="2548.44"/>
    <n v="480.96000000000004"/>
    <n v="0.15876411170528817"/>
  </r>
  <r>
    <s v="ORD-01364"/>
    <x v="204"/>
    <x v="1"/>
    <s v="West Bengal"/>
    <x v="1"/>
    <x v="8"/>
    <s v="Priya Sen"/>
    <s v="Corporate"/>
    <n v="3"/>
    <n v="1507"/>
    <n v="808.53"/>
    <n v="0.15"/>
    <n v="3842.85"/>
    <n v="2425.59"/>
    <n v="1417.2599999999998"/>
    <n v="0.36880440298216161"/>
  </r>
  <r>
    <s v="ORD-01365"/>
    <x v="204"/>
    <x v="2"/>
    <s v="Punjab"/>
    <x v="3"/>
    <x v="12"/>
    <s v="Neha Verma"/>
    <s v="Small Business"/>
    <n v="3"/>
    <n v="11725"/>
    <n v="7285.42"/>
    <n v="0"/>
    <n v="35175"/>
    <n v="21856.260000000002"/>
    <n v="13318.739999999998"/>
    <n v="0.37864221748400845"/>
  </r>
  <r>
    <s v="ORD-01366"/>
    <x v="204"/>
    <x v="0"/>
    <s v="Gujarat"/>
    <x v="1"/>
    <x v="15"/>
    <s v="Sneha Kulkarni"/>
    <s v="Small Business"/>
    <n v="8"/>
    <n v="2813"/>
    <n v="1432.71"/>
    <n v="0.1"/>
    <n v="20253.600000000002"/>
    <n v="11461.68"/>
    <n v="8791.9200000000019"/>
    <n v="0.43409171702808397"/>
  </r>
  <r>
    <s v="ORD-01367"/>
    <x v="204"/>
    <x v="1"/>
    <s v="Bihar"/>
    <x v="0"/>
    <x v="9"/>
    <s v="Priya Sen"/>
    <s v="Small Business"/>
    <n v="5"/>
    <n v="453"/>
    <n v="369.24"/>
    <n v="0"/>
    <n v="2265"/>
    <n v="1846.2"/>
    <n v="418.79999999999995"/>
    <n v="0.18490066225165561"/>
  </r>
  <r>
    <s v="ORD-01368"/>
    <x v="205"/>
    <x v="1"/>
    <s v="Odisha"/>
    <x v="0"/>
    <x v="5"/>
    <s v="Subhro Das"/>
    <s v="Small Business"/>
    <n v="8"/>
    <n v="721"/>
    <n v="583.36"/>
    <n v="0.15"/>
    <n v="4902.8"/>
    <n v="4666.88"/>
    <n v="235.92000000000007"/>
    <n v="4.811944195153791E-2"/>
  </r>
  <r>
    <s v="ORD-01369"/>
    <x v="205"/>
    <x v="1"/>
    <s v="West Bengal"/>
    <x v="3"/>
    <x v="12"/>
    <s v="Priya Sen"/>
    <s v="Consumer"/>
    <n v="7"/>
    <n v="12467"/>
    <n v="7275.23"/>
    <n v="0"/>
    <n v="87269"/>
    <n v="50926.61"/>
    <n v="36342.39"/>
    <n v="0.41644100425122321"/>
  </r>
  <r>
    <s v="ORD-01370"/>
    <x v="205"/>
    <x v="2"/>
    <s v="Punjab"/>
    <x v="3"/>
    <x v="12"/>
    <s v="Amit Sharma"/>
    <s v="Small Business"/>
    <n v="5"/>
    <n v="11649"/>
    <n v="7049.4"/>
    <n v="0.05"/>
    <n v="55332.75"/>
    <n v="35247"/>
    <n v="20085.75"/>
    <n v="0.36299930872765224"/>
  </r>
  <r>
    <s v="ORD-01371"/>
    <x v="205"/>
    <x v="1"/>
    <s v="Bihar"/>
    <x v="1"/>
    <x v="8"/>
    <s v="Subhro Das"/>
    <s v="Corporate"/>
    <n v="5"/>
    <n v="1482"/>
    <n v="682.63"/>
    <n v="0"/>
    <n v="7410"/>
    <n v="3413.15"/>
    <n v="3996.85"/>
    <n v="0.53938596491228064"/>
  </r>
  <r>
    <s v="ORD-01372"/>
    <x v="205"/>
    <x v="3"/>
    <s v="Telangana"/>
    <x v="2"/>
    <x v="2"/>
    <s v="Divya Nair"/>
    <s v="Corporate"/>
    <n v="7"/>
    <n v="1260"/>
    <n v="963.39"/>
    <n v="0"/>
    <n v="8820"/>
    <n v="6743.73"/>
    <n v="2076.2700000000004"/>
    <n v="0.23540476190476195"/>
  </r>
  <r>
    <s v="ORD-01373"/>
    <x v="205"/>
    <x v="2"/>
    <s v="Haryana"/>
    <x v="3"/>
    <x v="12"/>
    <s v="Neha Verma"/>
    <s v="Corporate"/>
    <n v="8"/>
    <n v="11715"/>
    <n v="6808.15"/>
    <n v="0"/>
    <n v="93720"/>
    <n v="54465.2"/>
    <n v="39254.800000000003"/>
    <n v="0.4188518992744345"/>
  </r>
  <r>
    <s v="ORD-01374"/>
    <x v="205"/>
    <x v="0"/>
    <s v="Rajasthan"/>
    <x v="3"/>
    <x v="13"/>
    <s v="Rohan Patel"/>
    <s v="Consumer"/>
    <n v="1"/>
    <n v="6546"/>
    <n v="4206.47"/>
    <n v="0"/>
    <n v="6546"/>
    <n v="4206.47"/>
    <n v="2339.5299999999997"/>
    <n v="0.35739841124350746"/>
  </r>
  <r>
    <s v="ORD-01375"/>
    <x v="206"/>
    <x v="0"/>
    <s v="Gujarat"/>
    <x v="2"/>
    <x v="4"/>
    <s v="Rohan Patel"/>
    <s v="Corporate"/>
    <n v="6"/>
    <n v="3415"/>
    <n v="2535.14"/>
    <n v="0.05"/>
    <n v="19465.5"/>
    <n v="15210.84"/>
    <n v="4254.66"/>
    <n v="0.21857440086306543"/>
  </r>
  <r>
    <s v="ORD-01376"/>
    <x v="206"/>
    <x v="1"/>
    <s v="Odisha"/>
    <x v="2"/>
    <x v="2"/>
    <s v="Subhro Das"/>
    <s v="Consumer"/>
    <n v="7"/>
    <n v="1216"/>
    <n v="922.08"/>
    <n v="0"/>
    <n v="8512"/>
    <n v="6454.56"/>
    <n v="2057.4399999999996"/>
    <n v="0.24171052631578943"/>
  </r>
  <r>
    <s v="ORD-01377"/>
    <x v="206"/>
    <x v="3"/>
    <s v="Telangana"/>
    <x v="0"/>
    <x v="5"/>
    <s v="Divya Nair"/>
    <s v="Small Business"/>
    <n v="8"/>
    <n v="726"/>
    <n v="568.84"/>
    <n v="0.05"/>
    <n v="5517.5999999999995"/>
    <n v="4550.72"/>
    <n v="966.8799999999992"/>
    <n v="0.17523560968537033"/>
  </r>
  <r>
    <s v="ORD-01378"/>
    <x v="206"/>
    <x v="1"/>
    <s v="West Bengal"/>
    <x v="1"/>
    <x v="15"/>
    <s v="Subhro Das"/>
    <s v="Corporate"/>
    <n v="2"/>
    <n v="2832"/>
    <n v="1391.11"/>
    <n v="0"/>
    <n v="5664"/>
    <n v="2782.22"/>
    <n v="2881.78"/>
    <n v="0.50878884180790962"/>
  </r>
  <r>
    <s v="ORD-01379"/>
    <x v="206"/>
    <x v="2"/>
    <s v="Delhi"/>
    <x v="1"/>
    <x v="15"/>
    <s v="Amit Sharma"/>
    <s v="Small Business"/>
    <n v="1"/>
    <n v="2809"/>
    <n v="1408.34"/>
    <n v="0.05"/>
    <n v="2668.5499999999997"/>
    <n v="1408.34"/>
    <n v="1260.2099999999998"/>
    <n v="0.47224522680856645"/>
  </r>
  <r>
    <s v="ORD-01380"/>
    <x v="207"/>
    <x v="2"/>
    <s v="Punjab"/>
    <x v="1"/>
    <x v="7"/>
    <s v="Amit Sharma"/>
    <s v="Consumer"/>
    <n v="3"/>
    <n v="2196"/>
    <n v="1097.04"/>
    <n v="0.1"/>
    <n v="5929.2"/>
    <n v="3291.12"/>
    <n v="2638.08"/>
    <n v="0.44493017607771707"/>
  </r>
  <r>
    <s v="ORD-01381"/>
    <x v="207"/>
    <x v="1"/>
    <s v="Assam"/>
    <x v="1"/>
    <x v="8"/>
    <s v="Priya Sen"/>
    <s v="Consumer"/>
    <n v="7"/>
    <n v="1565"/>
    <n v="754.1"/>
    <n v="0"/>
    <n v="10955"/>
    <n v="5278.7"/>
    <n v="5676.3"/>
    <n v="0.51814696485623002"/>
  </r>
  <r>
    <s v="ORD-01382"/>
    <x v="207"/>
    <x v="2"/>
    <s v="Haryana"/>
    <x v="2"/>
    <x v="6"/>
    <s v="Amit Sharma"/>
    <s v="Small Business"/>
    <n v="8"/>
    <n v="15629"/>
    <n v="11163.45"/>
    <n v="0.1"/>
    <n v="112528.8"/>
    <n v="89307.6"/>
    <n v="23221.199999999997"/>
    <n v="0.20635783905986732"/>
  </r>
  <r>
    <s v="ORD-01383"/>
    <x v="208"/>
    <x v="1"/>
    <s v="West Bengal"/>
    <x v="3"/>
    <x v="14"/>
    <s v="Priya Sen"/>
    <s v="Small Business"/>
    <n v="6"/>
    <n v="4588"/>
    <n v="2928.79"/>
    <n v="0.1"/>
    <n v="24775.200000000001"/>
    <n v="17572.739999999998"/>
    <n v="7202.4600000000028"/>
    <n v="0.2907124866802287"/>
  </r>
  <r>
    <s v="ORD-01384"/>
    <x v="208"/>
    <x v="3"/>
    <s v="Karnataka"/>
    <x v="1"/>
    <x v="15"/>
    <s v="Karthik Rao"/>
    <s v="Small Business"/>
    <n v="6"/>
    <n v="2925"/>
    <n v="1386.41"/>
    <n v="0"/>
    <n v="17550"/>
    <n v="8318.4600000000009"/>
    <n v="9231.5399999999991"/>
    <n v="0.52601367521367515"/>
  </r>
  <r>
    <s v="ORD-01385"/>
    <x v="208"/>
    <x v="1"/>
    <s v="Bihar"/>
    <x v="1"/>
    <x v="15"/>
    <s v="Priya Sen"/>
    <s v="Small Business"/>
    <n v="6"/>
    <n v="2673"/>
    <n v="1374.1"/>
    <n v="0.05"/>
    <n v="15236.099999999999"/>
    <n v="8244.5999999999985"/>
    <n v="6991.5"/>
    <n v="0.45887727174276888"/>
  </r>
  <r>
    <s v="ORD-01386"/>
    <x v="208"/>
    <x v="1"/>
    <s v="West Bengal"/>
    <x v="0"/>
    <x v="3"/>
    <s v="Subhro Das"/>
    <s v="Consumer"/>
    <n v="3"/>
    <n v="358"/>
    <n v="296.99"/>
    <n v="0"/>
    <n v="1074"/>
    <n v="890.97"/>
    <n v="183.02999999999997"/>
    <n v="0.1704189944134078"/>
  </r>
  <r>
    <s v="ORD-01387"/>
    <x v="208"/>
    <x v="0"/>
    <s v="Goa"/>
    <x v="3"/>
    <x v="12"/>
    <s v="Sneha Kulkarni"/>
    <s v="Corporate"/>
    <n v="4"/>
    <n v="12219"/>
    <n v="7693.85"/>
    <n v="0"/>
    <n v="48876"/>
    <n v="30775.4"/>
    <n v="18100.599999999999"/>
    <n v="0.37033717980194775"/>
  </r>
  <r>
    <s v="ORD-01388"/>
    <x v="208"/>
    <x v="3"/>
    <s v="Telangana"/>
    <x v="0"/>
    <x v="0"/>
    <s v="Karthik Rao"/>
    <s v="Consumer"/>
    <n v="8"/>
    <n v="899"/>
    <n v="685.45"/>
    <n v="0.1"/>
    <n v="6472.8"/>
    <n v="5483.6"/>
    <n v="989.19999999999982"/>
    <n v="0.15282412557162275"/>
  </r>
  <r>
    <s v="ORD-01389"/>
    <x v="208"/>
    <x v="1"/>
    <s v="Odisha"/>
    <x v="0"/>
    <x v="5"/>
    <s v="Subhro Das"/>
    <s v="Corporate"/>
    <n v="6"/>
    <n v="773"/>
    <n v="591.64"/>
    <n v="0.05"/>
    <n v="4406.0999999999995"/>
    <n v="3549.84"/>
    <n v="856.25999999999931"/>
    <n v="0.19433512630217187"/>
  </r>
  <r>
    <s v="ORD-01390"/>
    <x v="209"/>
    <x v="3"/>
    <s v="Kerala"/>
    <x v="2"/>
    <x v="11"/>
    <s v="Karthik Rao"/>
    <s v="Corporate"/>
    <n v="4"/>
    <n v="1768"/>
    <n v="1332.41"/>
    <n v="0"/>
    <n v="7072"/>
    <n v="5329.64"/>
    <n v="1742.3599999999997"/>
    <n v="0.24637443438914022"/>
  </r>
  <r>
    <s v="ORD-01391"/>
    <x v="209"/>
    <x v="1"/>
    <s v="Assam"/>
    <x v="2"/>
    <x v="6"/>
    <s v="Priya Sen"/>
    <s v="Small Business"/>
    <n v="5"/>
    <n v="15022"/>
    <n v="11525.07"/>
    <n v="0.05"/>
    <n v="71354.5"/>
    <n v="57625.35"/>
    <n v="13729.150000000001"/>
    <n v="0.19240762670889713"/>
  </r>
  <r>
    <s v="ORD-01392"/>
    <x v="209"/>
    <x v="2"/>
    <s v="Haryana"/>
    <x v="0"/>
    <x v="3"/>
    <s v="Neha Verma"/>
    <s v="Corporate"/>
    <n v="7"/>
    <n v="367"/>
    <n v="287.11"/>
    <n v="0"/>
    <n v="2569"/>
    <n v="2009.77"/>
    <n v="559.23"/>
    <n v="0.21768392370572207"/>
  </r>
  <r>
    <s v="ORD-01393"/>
    <x v="210"/>
    <x v="2"/>
    <s v="Delhi"/>
    <x v="0"/>
    <x v="0"/>
    <s v="Neha Verma"/>
    <s v="Small Business"/>
    <n v="4"/>
    <n v="929"/>
    <n v="771.37"/>
    <n v="0.15"/>
    <n v="3158.6"/>
    <n v="3085.48"/>
    <n v="73.119999999999891"/>
    <n v="2.3149496612423191E-2"/>
  </r>
  <r>
    <s v="ORD-01394"/>
    <x v="210"/>
    <x v="0"/>
    <s v="Rajasthan"/>
    <x v="0"/>
    <x v="5"/>
    <s v="Rohan Patel"/>
    <s v="Small Business"/>
    <n v="2"/>
    <n v="714"/>
    <n v="581.84"/>
    <n v="0.15"/>
    <n v="1213.8"/>
    <n v="1163.68"/>
    <n v="50.119999999999891"/>
    <n v="4.1291810841983766E-2"/>
  </r>
  <r>
    <s v="ORD-01395"/>
    <x v="210"/>
    <x v="3"/>
    <s v="Telangana"/>
    <x v="1"/>
    <x v="15"/>
    <s v="Karthik Rao"/>
    <s v="Small Business"/>
    <n v="1"/>
    <n v="2905"/>
    <n v="1507.19"/>
    <n v="0.1"/>
    <n v="2614.5"/>
    <n v="1507.19"/>
    <n v="1107.31"/>
    <n v="0.42352648689998085"/>
  </r>
  <r>
    <s v="ORD-01396"/>
    <x v="210"/>
    <x v="1"/>
    <s v="West Bengal"/>
    <x v="0"/>
    <x v="3"/>
    <s v="Priya Sen"/>
    <s v="Corporate"/>
    <n v="3"/>
    <n v="349"/>
    <n v="284.87"/>
    <n v="0.05"/>
    <n v="994.65"/>
    <n v="854.61"/>
    <n v="140.03999999999996"/>
    <n v="0.14079324385462219"/>
  </r>
  <r>
    <s v="ORD-01397"/>
    <x v="210"/>
    <x v="1"/>
    <s v="Assam"/>
    <x v="1"/>
    <x v="8"/>
    <s v="Priya Sen"/>
    <s v="Consumer"/>
    <n v="5"/>
    <n v="1547"/>
    <n v="818.28"/>
    <n v="0.1"/>
    <n v="6961.5"/>
    <n v="4091.3999999999996"/>
    <n v="2870.1000000000004"/>
    <n v="0.41228183581124761"/>
  </r>
  <r>
    <s v="ORD-01398"/>
    <x v="210"/>
    <x v="3"/>
    <s v="Tamil Nadu"/>
    <x v="0"/>
    <x v="0"/>
    <s v="Karthik Rao"/>
    <s v="Consumer"/>
    <n v="2"/>
    <n v="908"/>
    <n v="701.9"/>
    <n v="0"/>
    <n v="1816"/>
    <n v="1403.8"/>
    <n v="412.20000000000005"/>
    <n v="0.22698237885462558"/>
  </r>
  <r>
    <s v="ORD-01399"/>
    <x v="210"/>
    <x v="0"/>
    <s v="Maharashtra"/>
    <x v="2"/>
    <x v="11"/>
    <s v="Rohan Patel"/>
    <s v="Consumer"/>
    <n v="3"/>
    <n v="1880"/>
    <n v="1420.01"/>
    <n v="0"/>
    <n v="5640"/>
    <n v="4260.03"/>
    <n v="1379.9700000000003"/>
    <n v="0.24467553191489366"/>
  </r>
  <r>
    <s v="ORD-01400"/>
    <x v="211"/>
    <x v="2"/>
    <s v="Delhi"/>
    <x v="2"/>
    <x v="6"/>
    <s v="Amit Sharma"/>
    <s v="Small Business"/>
    <n v="7"/>
    <n v="14272"/>
    <n v="10395.75"/>
    <n v="0"/>
    <n v="99904"/>
    <n v="72770.25"/>
    <n v="27133.75"/>
    <n v="0.27159823430493274"/>
  </r>
  <r>
    <s v="ORD-01401"/>
    <x v="211"/>
    <x v="0"/>
    <s v="Goa"/>
    <x v="1"/>
    <x v="8"/>
    <s v="Sneha Kulkarni"/>
    <s v="Consumer"/>
    <n v="1"/>
    <n v="1432"/>
    <n v="662.13"/>
    <n v="0.15"/>
    <n v="1217.2"/>
    <n v="662.13"/>
    <n v="555.07000000000005"/>
    <n v="0.45602201774564577"/>
  </r>
  <r>
    <s v="ORD-01402"/>
    <x v="211"/>
    <x v="2"/>
    <s v="Delhi"/>
    <x v="0"/>
    <x v="0"/>
    <s v="Amit Sharma"/>
    <s v="Small Business"/>
    <n v="5"/>
    <n v="889"/>
    <n v="732.31"/>
    <n v="0"/>
    <n v="4445"/>
    <n v="3661.5499999999997"/>
    <n v="783.45000000000027"/>
    <n v="0.17625421822272222"/>
  </r>
  <r>
    <s v="ORD-01403"/>
    <x v="211"/>
    <x v="1"/>
    <s v="Bihar"/>
    <x v="0"/>
    <x v="5"/>
    <s v="Priya Sen"/>
    <s v="Small Business"/>
    <n v="3"/>
    <n v="757"/>
    <n v="621.04999999999995"/>
    <n v="0.05"/>
    <n v="2157.4499999999998"/>
    <n v="1863.1499999999999"/>
    <n v="294.29999999999995"/>
    <n v="0.13641104081206978"/>
  </r>
  <r>
    <s v="ORD-01404"/>
    <x v="211"/>
    <x v="3"/>
    <s v="Karnataka"/>
    <x v="3"/>
    <x v="12"/>
    <s v="Karthik Rao"/>
    <s v="Consumer"/>
    <n v="4"/>
    <n v="12440"/>
    <n v="7801.08"/>
    <n v="0.15"/>
    <n v="42296"/>
    <n v="31204.32"/>
    <n v="11091.68"/>
    <n v="0.26223945526763759"/>
  </r>
  <r>
    <s v="ORD-01405"/>
    <x v="211"/>
    <x v="2"/>
    <s v="Haryana"/>
    <x v="1"/>
    <x v="7"/>
    <s v="Neha Verma"/>
    <s v="Corporate"/>
    <n v="2"/>
    <n v="2292"/>
    <n v="1054.96"/>
    <n v="0"/>
    <n v="4584"/>
    <n v="2109.92"/>
    <n v="2474.08"/>
    <n v="0.53972076788830714"/>
  </r>
  <r>
    <s v="ORD-01406"/>
    <x v="211"/>
    <x v="1"/>
    <s v="Assam"/>
    <x v="2"/>
    <x v="6"/>
    <s v="Priya Sen"/>
    <s v="Corporate"/>
    <n v="2"/>
    <n v="14904"/>
    <n v="11741.3"/>
    <n v="0.15"/>
    <n v="25336.799999999999"/>
    <n v="23482.6"/>
    <n v="1854.2000000000007"/>
    <n v="7.3182090871775476E-2"/>
  </r>
  <r>
    <s v="ORD-01407"/>
    <x v="212"/>
    <x v="2"/>
    <s v="Delhi"/>
    <x v="2"/>
    <x v="2"/>
    <s v="Amit Sharma"/>
    <s v="Corporate"/>
    <n v="1"/>
    <n v="1250"/>
    <n v="917.41"/>
    <n v="0"/>
    <n v="1250"/>
    <n v="917.41"/>
    <n v="332.59000000000003"/>
    <n v="0.26607200000000003"/>
  </r>
  <r>
    <s v="ORD-01408"/>
    <x v="212"/>
    <x v="0"/>
    <s v="Rajasthan"/>
    <x v="1"/>
    <x v="8"/>
    <s v="Sneha Kulkarni"/>
    <s v="Consumer"/>
    <n v="1"/>
    <n v="1485"/>
    <n v="780.27"/>
    <n v="0.1"/>
    <n v="1336.5"/>
    <n v="780.27"/>
    <n v="556.23"/>
    <n v="0.41618406285072951"/>
  </r>
  <r>
    <s v="ORD-01409"/>
    <x v="212"/>
    <x v="1"/>
    <s v="Odisha"/>
    <x v="0"/>
    <x v="0"/>
    <s v="Priya Sen"/>
    <s v="Small Business"/>
    <n v="7"/>
    <n v="894"/>
    <n v="718.65"/>
    <n v="0"/>
    <n v="6258"/>
    <n v="5030.55"/>
    <n v="1227.4499999999998"/>
    <n v="0.19614093959731541"/>
  </r>
  <r>
    <s v="ORD-01410"/>
    <x v="212"/>
    <x v="3"/>
    <s v="Telangana"/>
    <x v="1"/>
    <x v="7"/>
    <s v="Karthik Rao"/>
    <s v="Corporate"/>
    <n v="8"/>
    <n v="2263"/>
    <n v="1136.56"/>
    <n v="0.1"/>
    <n v="16293.6"/>
    <n v="9092.48"/>
    <n v="7201.1200000000008"/>
    <n v="0.4419600333873423"/>
  </r>
  <r>
    <s v="ORD-01411"/>
    <x v="212"/>
    <x v="2"/>
    <s v="Uttar Pradesh"/>
    <x v="1"/>
    <x v="15"/>
    <s v="Amit Sharma"/>
    <s v="Small Business"/>
    <n v="8"/>
    <n v="2885"/>
    <n v="1426.06"/>
    <n v="0"/>
    <n v="23080"/>
    <n v="11408.48"/>
    <n v="11671.52"/>
    <n v="0.50569844020797228"/>
  </r>
  <r>
    <s v="ORD-01412"/>
    <x v="212"/>
    <x v="0"/>
    <s v="Goa"/>
    <x v="2"/>
    <x v="11"/>
    <s v="Sneha Kulkarni"/>
    <s v="Corporate"/>
    <n v="3"/>
    <n v="1733"/>
    <n v="1361.2"/>
    <n v="0"/>
    <n v="5199"/>
    <n v="4083.6000000000004"/>
    <n v="1115.3999999999996"/>
    <n v="0.21454125793421805"/>
  </r>
  <r>
    <s v="ORD-01413"/>
    <x v="212"/>
    <x v="0"/>
    <s v="Rajasthan"/>
    <x v="2"/>
    <x v="6"/>
    <s v="Rohan Patel"/>
    <s v="Consumer"/>
    <n v="8"/>
    <n v="15080"/>
    <n v="10713.85"/>
    <n v="0.1"/>
    <n v="108576"/>
    <n v="85710.8"/>
    <n v="22865.199999999997"/>
    <n v="0.21059165929855583"/>
  </r>
  <r>
    <s v="ORD-01414"/>
    <x v="213"/>
    <x v="1"/>
    <s v="Assam"/>
    <x v="3"/>
    <x v="14"/>
    <s v="Priya Sen"/>
    <s v="Small Business"/>
    <n v="2"/>
    <n v="4712"/>
    <n v="2777.36"/>
    <n v="0.05"/>
    <n v="8952.7999999999993"/>
    <n v="5554.72"/>
    <n v="3398.079999999999"/>
    <n v="0.37955499955321231"/>
  </r>
  <r>
    <s v="ORD-01415"/>
    <x v="214"/>
    <x v="3"/>
    <s v="Tamil Nadu"/>
    <x v="1"/>
    <x v="7"/>
    <s v="Divya Nair"/>
    <s v="Consumer"/>
    <n v="7"/>
    <n v="2222"/>
    <n v="1161.49"/>
    <n v="0"/>
    <n v="15554"/>
    <n v="8130.43"/>
    <n v="7423.57"/>
    <n v="0.47727722772277226"/>
  </r>
  <r>
    <s v="ORD-01416"/>
    <x v="214"/>
    <x v="3"/>
    <s v="Kerala"/>
    <x v="1"/>
    <x v="1"/>
    <s v="Karthik Rao"/>
    <s v="Corporate"/>
    <n v="1"/>
    <n v="580"/>
    <n v="294.79000000000002"/>
    <n v="0.05"/>
    <n v="551"/>
    <n v="294.79000000000002"/>
    <n v="256.20999999999998"/>
    <n v="0.46499092558983662"/>
  </r>
  <r>
    <s v="ORD-01417"/>
    <x v="214"/>
    <x v="1"/>
    <s v="Bihar"/>
    <x v="0"/>
    <x v="3"/>
    <s v="Priya Sen"/>
    <s v="Corporate"/>
    <n v="8"/>
    <n v="342"/>
    <n v="263.52999999999997"/>
    <n v="0.1"/>
    <n v="2462.4"/>
    <n v="2108.2399999999998"/>
    <n v="354.16000000000031"/>
    <n v="0.14382716049382729"/>
  </r>
  <r>
    <s v="ORD-01418"/>
    <x v="214"/>
    <x v="2"/>
    <s v="Haryana"/>
    <x v="3"/>
    <x v="10"/>
    <s v="Neha Verma"/>
    <s v="Consumer"/>
    <n v="1"/>
    <n v="7602"/>
    <n v="4760.66"/>
    <n v="0"/>
    <n v="7602"/>
    <n v="4760.66"/>
    <n v="2841.34"/>
    <n v="0.37376216785056565"/>
  </r>
  <r>
    <s v="ORD-01419"/>
    <x v="214"/>
    <x v="2"/>
    <s v="Uttar Pradesh"/>
    <x v="2"/>
    <x v="2"/>
    <s v="Neha Verma"/>
    <s v="Consumer"/>
    <n v="8"/>
    <n v="1166"/>
    <n v="893.54"/>
    <n v="0"/>
    <n v="9328"/>
    <n v="7148.32"/>
    <n v="2179.6800000000003"/>
    <n v="0.23367066895368785"/>
  </r>
  <r>
    <s v="ORD-01420"/>
    <x v="215"/>
    <x v="3"/>
    <s v="Tamil Nadu"/>
    <x v="2"/>
    <x v="11"/>
    <s v="Divya Nair"/>
    <s v="Small Business"/>
    <n v="5"/>
    <n v="1760"/>
    <n v="1371.32"/>
    <n v="0"/>
    <n v="8800"/>
    <n v="6856.5999999999995"/>
    <n v="1943.4000000000005"/>
    <n v="0.22084090909090914"/>
  </r>
  <r>
    <s v="ORD-01421"/>
    <x v="215"/>
    <x v="2"/>
    <s v="Punjab"/>
    <x v="2"/>
    <x v="2"/>
    <s v="Amit Sharma"/>
    <s v="Small Business"/>
    <n v="5"/>
    <n v="1202"/>
    <n v="944.32"/>
    <n v="0.1"/>
    <n v="5409"/>
    <n v="4721.6000000000004"/>
    <n v="687.39999999999964"/>
    <n v="0.127084488814938"/>
  </r>
  <r>
    <s v="ORD-01422"/>
    <x v="215"/>
    <x v="0"/>
    <s v="Rajasthan"/>
    <x v="3"/>
    <x v="10"/>
    <s v="Rohan Patel"/>
    <s v="Corporate"/>
    <n v="2"/>
    <n v="8395"/>
    <n v="4917.78"/>
    <n v="0.1"/>
    <n v="15111"/>
    <n v="9835.56"/>
    <n v="5275.4400000000005"/>
    <n v="0.34911256700416921"/>
  </r>
  <r>
    <s v="ORD-01423"/>
    <x v="215"/>
    <x v="2"/>
    <s v="Punjab"/>
    <x v="0"/>
    <x v="5"/>
    <s v="Neha Verma"/>
    <s v="Consumer"/>
    <n v="2"/>
    <n v="719"/>
    <n v="579.48"/>
    <n v="0"/>
    <n v="1438"/>
    <n v="1158.96"/>
    <n v="279.03999999999996"/>
    <n v="0.19404728789986089"/>
  </r>
  <r>
    <s v="ORD-01424"/>
    <x v="216"/>
    <x v="1"/>
    <s v="Odisha"/>
    <x v="2"/>
    <x v="6"/>
    <s v="Priya Sen"/>
    <s v="Consumer"/>
    <n v="3"/>
    <n v="15371"/>
    <n v="10967.05"/>
    <n v="0"/>
    <n v="46113"/>
    <n v="32901.149999999994"/>
    <n v="13211.850000000006"/>
    <n v="0.28651031162578894"/>
  </r>
  <r>
    <s v="ORD-01425"/>
    <x v="216"/>
    <x v="3"/>
    <s v="Karnataka"/>
    <x v="2"/>
    <x v="2"/>
    <s v="Karthik Rao"/>
    <s v="Corporate"/>
    <n v="5"/>
    <n v="1149"/>
    <n v="855.33"/>
    <n v="0"/>
    <n v="5745"/>
    <n v="4276.6500000000005"/>
    <n v="1468.3499999999995"/>
    <n v="0.2555874673629242"/>
  </r>
  <r>
    <s v="ORD-01426"/>
    <x v="216"/>
    <x v="2"/>
    <s v="Punjab"/>
    <x v="0"/>
    <x v="3"/>
    <s v="Amit Sharma"/>
    <s v="Small Business"/>
    <n v="8"/>
    <n v="352"/>
    <n v="276.73"/>
    <n v="0"/>
    <n v="2816"/>
    <n v="2213.84"/>
    <n v="602.15999999999985"/>
    <n v="0.21383522727272722"/>
  </r>
  <r>
    <s v="ORD-01427"/>
    <x v="216"/>
    <x v="0"/>
    <s v="Rajasthan"/>
    <x v="1"/>
    <x v="1"/>
    <s v="Sneha Kulkarni"/>
    <s v="Corporate"/>
    <n v="2"/>
    <n v="622"/>
    <n v="306.63"/>
    <n v="0"/>
    <n v="1244"/>
    <n v="613.26"/>
    <n v="630.74"/>
    <n v="0.50702572347266883"/>
  </r>
  <r>
    <s v="ORD-01428"/>
    <x v="216"/>
    <x v="0"/>
    <s v="Gujarat"/>
    <x v="0"/>
    <x v="5"/>
    <s v="Sneha Kulkarni"/>
    <s v="Consumer"/>
    <n v="5"/>
    <n v="784"/>
    <n v="645.58000000000004"/>
    <n v="0.1"/>
    <n v="3528"/>
    <n v="3227.9"/>
    <n v="300.09999999999991"/>
    <n v="8.5062358276643962E-2"/>
  </r>
  <r>
    <s v="ORD-01429"/>
    <x v="216"/>
    <x v="2"/>
    <s v="Haryana"/>
    <x v="2"/>
    <x v="6"/>
    <s v="Neha Verma"/>
    <s v="Consumer"/>
    <n v="3"/>
    <n v="14303"/>
    <n v="10535.35"/>
    <n v="0"/>
    <n v="42909"/>
    <n v="31606.050000000003"/>
    <n v="11302.949999999997"/>
    <n v="0.2634167657134866"/>
  </r>
  <r>
    <s v="ORD-01430"/>
    <x v="216"/>
    <x v="2"/>
    <s v="Haryana"/>
    <x v="1"/>
    <x v="15"/>
    <s v="Neha Verma"/>
    <s v="Corporate"/>
    <n v="4"/>
    <n v="2720"/>
    <n v="1443.05"/>
    <n v="0.15"/>
    <n v="9248"/>
    <n v="5772.2"/>
    <n v="3475.8"/>
    <n v="0.37584342560553635"/>
  </r>
  <r>
    <s v="ORD-01431"/>
    <x v="216"/>
    <x v="1"/>
    <s v="Assam"/>
    <x v="0"/>
    <x v="0"/>
    <s v="Subhro Das"/>
    <s v="Small Business"/>
    <n v="7"/>
    <n v="893"/>
    <n v="683"/>
    <n v="0"/>
    <n v="6251"/>
    <n v="4781"/>
    <n v="1470"/>
    <n v="0.23516237402015677"/>
  </r>
  <r>
    <s v="ORD-01432"/>
    <x v="216"/>
    <x v="0"/>
    <s v="Gujarat"/>
    <x v="2"/>
    <x v="11"/>
    <s v="Sneha Kulkarni"/>
    <s v="Consumer"/>
    <n v="6"/>
    <n v="1888"/>
    <n v="1490.98"/>
    <n v="0"/>
    <n v="11328"/>
    <n v="8945.880000000001"/>
    <n v="2382.119999999999"/>
    <n v="0.21028601694915244"/>
  </r>
  <r>
    <s v="ORD-01433"/>
    <x v="216"/>
    <x v="3"/>
    <s v="Kerala"/>
    <x v="1"/>
    <x v="15"/>
    <s v="Divya Nair"/>
    <s v="Consumer"/>
    <n v="8"/>
    <n v="2774"/>
    <n v="1306.6400000000001"/>
    <n v="0"/>
    <n v="22192"/>
    <n v="10453.120000000001"/>
    <n v="11738.88"/>
    <n v="0.52896899783705831"/>
  </r>
  <r>
    <s v="ORD-01434"/>
    <x v="216"/>
    <x v="0"/>
    <s v="Rajasthan"/>
    <x v="0"/>
    <x v="5"/>
    <s v="Rohan Patel"/>
    <s v="Corporate"/>
    <n v="7"/>
    <n v="742"/>
    <n v="590.57000000000005"/>
    <n v="0"/>
    <n v="5194"/>
    <n v="4133.9900000000007"/>
    <n v="1060.0099999999993"/>
    <n v="0.20408355795148234"/>
  </r>
  <r>
    <s v="ORD-01435"/>
    <x v="217"/>
    <x v="3"/>
    <s v="Kerala"/>
    <x v="2"/>
    <x v="11"/>
    <s v="Divya Nair"/>
    <s v="Consumer"/>
    <n v="1"/>
    <n v="1841"/>
    <n v="1308.54"/>
    <n v="0"/>
    <n v="1841"/>
    <n v="1308.54"/>
    <n v="532.46"/>
    <n v="0.28922324823465512"/>
  </r>
  <r>
    <s v="ORD-01436"/>
    <x v="217"/>
    <x v="0"/>
    <s v="Maharashtra"/>
    <x v="1"/>
    <x v="15"/>
    <s v="Rohan Patel"/>
    <s v="Consumer"/>
    <n v="2"/>
    <n v="2865"/>
    <n v="1470.57"/>
    <n v="0.1"/>
    <n v="5157"/>
    <n v="2941.14"/>
    <n v="2215.86"/>
    <n v="0.4296800465386853"/>
  </r>
  <r>
    <s v="ORD-01437"/>
    <x v="217"/>
    <x v="2"/>
    <s v="Punjab"/>
    <x v="1"/>
    <x v="7"/>
    <s v="Neha Verma"/>
    <s v="Corporate"/>
    <n v="8"/>
    <n v="2111"/>
    <n v="1137.6199999999999"/>
    <n v="0"/>
    <n v="16888"/>
    <n v="9100.9599999999991"/>
    <n v="7787.0400000000009"/>
    <n v="0.46109900521080061"/>
  </r>
  <r>
    <s v="ORD-01438"/>
    <x v="217"/>
    <x v="0"/>
    <s v="Rajasthan"/>
    <x v="2"/>
    <x v="11"/>
    <s v="Rohan Patel"/>
    <s v="Corporate"/>
    <n v="5"/>
    <n v="1740"/>
    <n v="1238.71"/>
    <n v="0.15"/>
    <n v="7395"/>
    <n v="6193.55"/>
    <n v="1201.4499999999998"/>
    <n v="0.16246788370520621"/>
  </r>
  <r>
    <s v="ORD-01439"/>
    <x v="218"/>
    <x v="2"/>
    <s v="Uttar Pradesh"/>
    <x v="0"/>
    <x v="5"/>
    <s v="Neha Verma"/>
    <s v="Small Business"/>
    <n v="6"/>
    <n v="779"/>
    <n v="633.6"/>
    <n v="0"/>
    <n v="4674"/>
    <n v="3801.6000000000004"/>
    <n v="872.39999999999964"/>
    <n v="0.18664955070603328"/>
  </r>
  <r>
    <s v="ORD-01440"/>
    <x v="218"/>
    <x v="2"/>
    <s v="Delhi"/>
    <x v="2"/>
    <x v="2"/>
    <s v="Neha Verma"/>
    <s v="Consumer"/>
    <n v="6"/>
    <n v="1231"/>
    <n v="942.91"/>
    <n v="0"/>
    <n v="7386"/>
    <n v="5657.46"/>
    <n v="1728.54"/>
    <n v="0.23402924451665313"/>
  </r>
  <r>
    <s v="ORD-01441"/>
    <x v="218"/>
    <x v="3"/>
    <s v="Kerala"/>
    <x v="0"/>
    <x v="0"/>
    <s v="Divya Nair"/>
    <s v="Small Business"/>
    <n v="6"/>
    <n v="937"/>
    <n v="738.13"/>
    <n v="0.15"/>
    <n v="4778.7"/>
    <n v="4428.78"/>
    <n v="349.92000000000007"/>
    <n v="7.3224935651955564E-2"/>
  </r>
  <r>
    <s v="ORD-01442"/>
    <x v="218"/>
    <x v="2"/>
    <s v="Punjab"/>
    <x v="1"/>
    <x v="8"/>
    <s v="Amit Sharma"/>
    <s v="Corporate"/>
    <n v="1"/>
    <n v="1568"/>
    <n v="783.04"/>
    <n v="0.05"/>
    <n v="1489.6"/>
    <n v="783.04"/>
    <n v="706.56"/>
    <n v="0.47432867883995705"/>
  </r>
  <r>
    <s v="ORD-01443"/>
    <x v="218"/>
    <x v="1"/>
    <s v="West Bengal"/>
    <x v="0"/>
    <x v="3"/>
    <s v="Subhro Das"/>
    <s v="Consumer"/>
    <n v="7"/>
    <n v="355"/>
    <n v="295.74"/>
    <n v="0.15"/>
    <n v="2112.25"/>
    <n v="2070.1800000000003"/>
    <n v="42.069999999999709"/>
    <n v="1.9917149958574843E-2"/>
  </r>
  <r>
    <s v="ORD-01444"/>
    <x v="219"/>
    <x v="1"/>
    <s v="Odisha"/>
    <x v="0"/>
    <x v="0"/>
    <s v="Subhro Das"/>
    <s v="Consumer"/>
    <n v="5"/>
    <n v="942"/>
    <n v="774.16"/>
    <n v="0"/>
    <n v="4710"/>
    <n v="3870.7999999999997"/>
    <n v="839.20000000000027"/>
    <n v="0.17817409766454359"/>
  </r>
  <r>
    <s v="ORD-01445"/>
    <x v="219"/>
    <x v="1"/>
    <s v="Bihar"/>
    <x v="2"/>
    <x v="6"/>
    <s v="Subhro Das"/>
    <s v="Consumer"/>
    <n v="5"/>
    <n v="15567"/>
    <n v="11586.09"/>
    <n v="0.1"/>
    <n v="70051.5"/>
    <n v="57930.45"/>
    <n v="12121.050000000003"/>
    <n v="0.17303055609087603"/>
  </r>
  <r>
    <s v="ORD-01446"/>
    <x v="219"/>
    <x v="2"/>
    <s v="Haryana"/>
    <x v="0"/>
    <x v="3"/>
    <s v="Neha Verma"/>
    <s v="Consumer"/>
    <n v="6"/>
    <n v="363"/>
    <n v="293.79000000000002"/>
    <n v="0"/>
    <n v="2178"/>
    <n v="1762.7400000000002"/>
    <n v="415.25999999999976"/>
    <n v="0.19066115702479328"/>
  </r>
  <r>
    <s v="ORD-01447"/>
    <x v="219"/>
    <x v="1"/>
    <s v="Assam"/>
    <x v="2"/>
    <x v="4"/>
    <s v="Subhro Das"/>
    <s v="Small Business"/>
    <n v="1"/>
    <n v="3461"/>
    <n v="2466.52"/>
    <n v="0.05"/>
    <n v="3287.95"/>
    <n v="2466.52"/>
    <n v="821.42999999999984"/>
    <n v="0.24983044146048447"/>
  </r>
  <r>
    <s v="ORD-01448"/>
    <x v="219"/>
    <x v="0"/>
    <s v="Goa"/>
    <x v="1"/>
    <x v="8"/>
    <s v="Sneha Kulkarni"/>
    <s v="Consumer"/>
    <n v="4"/>
    <n v="1436"/>
    <n v="705"/>
    <n v="0.05"/>
    <n v="5456.8"/>
    <n v="2820"/>
    <n v="2636.8"/>
    <n v="0.48321360504324878"/>
  </r>
  <r>
    <s v="ORD-01449"/>
    <x v="219"/>
    <x v="0"/>
    <s v="Gujarat"/>
    <x v="1"/>
    <x v="1"/>
    <s v="Sneha Kulkarni"/>
    <s v="Corporate"/>
    <n v="6"/>
    <n v="613"/>
    <n v="328.88"/>
    <n v="0.15"/>
    <n v="3126.2999999999997"/>
    <n v="1973.28"/>
    <n v="1153.0199999999998"/>
    <n v="0.36881297380289796"/>
  </r>
  <r>
    <s v="ORD-01450"/>
    <x v="219"/>
    <x v="3"/>
    <s v="Kerala"/>
    <x v="2"/>
    <x v="2"/>
    <s v="Divya Nair"/>
    <s v="Consumer"/>
    <n v="4"/>
    <n v="1199"/>
    <n v="887.45"/>
    <n v="0"/>
    <n v="4796"/>
    <n v="3549.8"/>
    <n v="1246.1999999999998"/>
    <n v="0.25984153461217679"/>
  </r>
  <r>
    <s v="ORD-01451"/>
    <x v="219"/>
    <x v="3"/>
    <s v="Kerala"/>
    <x v="1"/>
    <x v="8"/>
    <s v="Divya Nair"/>
    <s v="Consumer"/>
    <n v="7"/>
    <n v="1436"/>
    <n v="684.97"/>
    <n v="0.05"/>
    <n v="9549.4"/>
    <n v="4794.79"/>
    <n v="4754.6099999999997"/>
    <n v="0.49789620290280018"/>
  </r>
  <r>
    <s v="ORD-01452"/>
    <x v="220"/>
    <x v="3"/>
    <s v="Tamil Nadu"/>
    <x v="3"/>
    <x v="12"/>
    <s v="Karthik Rao"/>
    <s v="Consumer"/>
    <n v="4"/>
    <n v="12045"/>
    <n v="7163.18"/>
    <n v="0"/>
    <n v="48180"/>
    <n v="28652.720000000001"/>
    <n v="19527.28"/>
    <n v="0.40529846409298459"/>
  </r>
  <r>
    <s v="ORD-01453"/>
    <x v="220"/>
    <x v="1"/>
    <s v="West Bengal"/>
    <x v="3"/>
    <x v="13"/>
    <s v="Priya Sen"/>
    <s v="Small Business"/>
    <n v="1"/>
    <n v="6220"/>
    <n v="3974.45"/>
    <n v="0"/>
    <n v="6220"/>
    <n v="3974.45"/>
    <n v="2245.5500000000002"/>
    <n v="0.36102090032154344"/>
  </r>
  <r>
    <s v="ORD-01454"/>
    <x v="220"/>
    <x v="1"/>
    <s v="West Bengal"/>
    <x v="3"/>
    <x v="12"/>
    <s v="Subhro Das"/>
    <s v="Corporate"/>
    <n v="7"/>
    <n v="12013"/>
    <n v="7201.05"/>
    <n v="0"/>
    <n v="84091"/>
    <n v="50407.35"/>
    <n v="33683.65"/>
    <n v="0.40056189128444186"/>
  </r>
  <r>
    <s v="ORD-01455"/>
    <x v="220"/>
    <x v="0"/>
    <s v="Rajasthan"/>
    <x v="3"/>
    <x v="10"/>
    <s v="Sneha Kulkarni"/>
    <s v="Corporate"/>
    <n v="8"/>
    <n v="8093"/>
    <n v="4698.1499999999996"/>
    <n v="0.15"/>
    <n v="55032.4"/>
    <n v="37585.199999999997"/>
    <n v="17447.200000000004"/>
    <n v="0.31703505571263479"/>
  </r>
  <r>
    <s v="ORD-01456"/>
    <x v="220"/>
    <x v="1"/>
    <s v="Assam"/>
    <x v="0"/>
    <x v="0"/>
    <s v="Priya Sen"/>
    <s v="Consumer"/>
    <n v="7"/>
    <n v="863"/>
    <n v="696.85"/>
    <n v="0.1"/>
    <n v="5436.9000000000005"/>
    <n v="4877.95"/>
    <n v="558.95000000000073"/>
    <n v="0.10280674649156701"/>
  </r>
  <r>
    <s v="ORD-01457"/>
    <x v="220"/>
    <x v="2"/>
    <s v="Delhi"/>
    <x v="3"/>
    <x v="10"/>
    <s v="Amit Sharma"/>
    <s v="Corporate"/>
    <n v="6"/>
    <n v="7935"/>
    <n v="5112.75"/>
    <n v="0"/>
    <n v="47610"/>
    <n v="30676.5"/>
    <n v="16933.5"/>
    <n v="0.35567107750472587"/>
  </r>
  <r>
    <s v="ORD-01458"/>
    <x v="220"/>
    <x v="1"/>
    <s v="Odisha"/>
    <x v="1"/>
    <x v="8"/>
    <s v="Subhro Das"/>
    <s v="Corporate"/>
    <n v="2"/>
    <n v="1463"/>
    <n v="788.07"/>
    <n v="0"/>
    <n v="2926"/>
    <n v="1576.14"/>
    <n v="1349.86"/>
    <n v="0.46133287764866709"/>
  </r>
  <r>
    <s v="ORD-01459"/>
    <x v="220"/>
    <x v="2"/>
    <s v="Punjab"/>
    <x v="0"/>
    <x v="0"/>
    <s v="Amit Sharma"/>
    <s v="Corporate"/>
    <n v="3"/>
    <n v="875"/>
    <n v="717.64"/>
    <n v="0"/>
    <n v="2625"/>
    <n v="2152.92"/>
    <n v="472.07999999999993"/>
    <n v="0.17983999999999997"/>
  </r>
  <r>
    <s v="ORD-01460"/>
    <x v="221"/>
    <x v="2"/>
    <s v="Delhi"/>
    <x v="0"/>
    <x v="0"/>
    <s v="Neha Verma"/>
    <s v="Small Business"/>
    <n v="1"/>
    <n v="861"/>
    <n v="716.83"/>
    <n v="0.1"/>
    <n v="774.9"/>
    <n v="716.83"/>
    <n v="58.069999999999936"/>
    <n v="7.4938701767969976E-2"/>
  </r>
  <r>
    <s v="ORD-01461"/>
    <x v="221"/>
    <x v="1"/>
    <s v="Odisha"/>
    <x v="1"/>
    <x v="7"/>
    <s v="Priya Sen"/>
    <s v="Corporate"/>
    <n v="2"/>
    <n v="2113"/>
    <n v="990.92"/>
    <n v="0.05"/>
    <n v="4014.7"/>
    <n v="1981.84"/>
    <n v="2032.86"/>
    <n v="0.50635414850424687"/>
  </r>
  <r>
    <s v="ORD-01462"/>
    <x v="222"/>
    <x v="1"/>
    <s v="West Bengal"/>
    <x v="1"/>
    <x v="7"/>
    <s v="Priya Sen"/>
    <s v="Small Business"/>
    <n v="1"/>
    <n v="2242"/>
    <n v="1115.7"/>
    <n v="0.15"/>
    <n v="1905.7"/>
    <n v="1115.7"/>
    <n v="790"/>
    <n v="0.41454583617568347"/>
  </r>
  <r>
    <s v="ORD-01463"/>
    <x v="222"/>
    <x v="2"/>
    <s v="Punjab"/>
    <x v="0"/>
    <x v="3"/>
    <s v="Amit Sharma"/>
    <s v="Small Business"/>
    <n v="7"/>
    <n v="365"/>
    <n v="291.38"/>
    <n v="0.15"/>
    <n v="2171.75"/>
    <n v="2039.6599999999999"/>
    <n v="132.09000000000015"/>
    <n v="6.0821917808219245E-2"/>
  </r>
  <r>
    <s v="ORD-01464"/>
    <x v="222"/>
    <x v="3"/>
    <s v="Kerala"/>
    <x v="1"/>
    <x v="7"/>
    <s v="Divya Nair"/>
    <s v="Consumer"/>
    <n v="2"/>
    <n v="2288"/>
    <n v="1199.5899999999999"/>
    <n v="0"/>
    <n v="4576"/>
    <n v="2399.1799999999998"/>
    <n v="2176.8200000000002"/>
    <n v="0.47570367132867136"/>
  </r>
  <r>
    <s v="ORD-01465"/>
    <x v="222"/>
    <x v="3"/>
    <s v="Tamil Nadu"/>
    <x v="2"/>
    <x v="2"/>
    <s v="Divya Nair"/>
    <s v="Small Business"/>
    <n v="3"/>
    <n v="1160"/>
    <n v="828.61"/>
    <n v="0.1"/>
    <n v="3132"/>
    <n v="2485.83"/>
    <n v="646.17000000000007"/>
    <n v="0.20631226053639848"/>
  </r>
  <r>
    <s v="ORD-01466"/>
    <x v="222"/>
    <x v="3"/>
    <s v="Telangana"/>
    <x v="2"/>
    <x v="11"/>
    <s v="Divya Nair"/>
    <s v="Small Business"/>
    <n v="4"/>
    <n v="1721"/>
    <n v="1234.1199999999999"/>
    <n v="0"/>
    <n v="6884"/>
    <n v="4936.4799999999996"/>
    <n v="1947.5200000000004"/>
    <n v="0.28290528762347478"/>
  </r>
  <r>
    <s v="ORD-01467"/>
    <x v="223"/>
    <x v="3"/>
    <s v="Tamil Nadu"/>
    <x v="0"/>
    <x v="5"/>
    <s v="Karthik Rao"/>
    <s v="Small Business"/>
    <n v="3"/>
    <n v="717"/>
    <n v="600.79"/>
    <n v="0"/>
    <n v="2151"/>
    <n v="1802.37"/>
    <n v="348.63000000000011"/>
    <n v="0.16207810320781038"/>
  </r>
  <r>
    <s v="ORD-01468"/>
    <x v="223"/>
    <x v="2"/>
    <s v="Punjab"/>
    <x v="2"/>
    <x v="11"/>
    <s v="Amit Sharma"/>
    <s v="Consumer"/>
    <n v="3"/>
    <n v="1886"/>
    <n v="1380.85"/>
    <n v="0.15"/>
    <n v="4809.3"/>
    <n v="4142.5499999999993"/>
    <n v="666.75000000000091"/>
    <n v="0.13863763957332687"/>
  </r>
  <r>
    <s v="ORD-01469"/>
    <x v="223"/>
    <x v="0"/>
    <s v="Gujarat"/>
    <x v="1"/>
    <x v="1"/>
    <s v="Rohan Patel"/>
    <s v="Consumer"/>
    <n v="2"/>
    <n v="612"/>
    <n v="286.57"/>
    <n v="0"/>
    <n v="1224"/>
    <n v="573.14"/>
    <n v="650.86"/>
    <n v="0.53174836601307196"/>
  </r>
  <r>
    <s v="ORD-01470"/>
    <x v="223"/>
    <x v="0"/>
    <s v="Maharashtra"/>
    <x v="3"/>
    <x v="13"/>
    <s v="Sneha Kulkarni"/>
    <s v="Small Business"/>
    <n v="4"/>
    <n v="6440"/>
    <n v="3939.15"/>
    <n v="0"/>
    <n v="25760"/>
    <n v="15756.6"/>
    <n v="10003.4"/>
    <n v="0.38833074534161488"/>
  </r>
  <r>
    <s v="ORD-01471"/>
    <x v="223"/>
    <x v="0"/>
    <s v="Gujarat"/>
    <x v="1"/>
    <x v="15"/>
    <s v="Rohan Patel"/>
    <s v="Consumer"/>
    <n v="1"/>
    <n v="2771"/>
    <n v="1404.25"/>
    <n v="0.1"/>
    <n v="2493.9"/>
    <n v="1404.25"/>
    <n v="1089.6500000000001"/>
    <n v="0.4369260996832271"/>
  </r>
  <r>
    <s v="ORD-01472"/>
    <x v="223"/>
    <x v="3"/>
    <s v="Karnataka"/>
    <x v="0"/>
    <x v="5"/>
    <s v="Divya Nair"/>
    <s v="Corporate"/>
    <n v="7"/>
    <n v="744"/>
    <n v="618.02"/>
    <n v="0.15"/>
    <n v="4426.8"/>
    <n v="4326.1399999999994"/>
    <n v="100.66000000000076"/>
    <n v="2.273877292852642E-2"/>
  </r>
  <r>
    <s v="ORD-01473"/>
    <x v="223"/>
    <x v="2"/>
    <s v="Delhi"/>
    <x v="0"/>
    <x v="0"/>
    <s v="Amit Sharma"/>
    <s v="Corporate"/>
    <n v="4"/>
    <n v="907"/>
    <n v="758.67"/>
    <n v="0"/>
    <n v="3628"/>
    <n v="3034.68"/>
    <n v="593.32000000000016"/>
    <n v="0.16353914002205075"/>
  </r>
  <r>
    <s v="ORD-01474"/>
    <x v="223"/>
    <x v="1"/>
    <s v="Odisha"/>
    <x v="2"/>
    <x v="2"/>
    <s v="Subhro Das"/>
    <s v="Corporate"/>
    <n v="8"/>
    <n v="1187"/>
    <n v="857.09"/>
    <n v="0"/>
    <n v="9496"/>
    <n v="6856.72"/>
    <n v="2639.2799999999997"/>
    <n v="0.27793597304128054"/>
  </r>
  <r>
    <s v="ORD-01475"/>
    <x v="224"/>
    <x v="2"/>
    <s v="Uttar Pradesh"/>
    <x v="1"/>
    <x v="15"/>
    <s v="Neha Verma"/>
    <s v="Consumer"/>
    <n v="7"/>
    <n v="2774"/>
    <n v="1472.39"/>
    <n v="0.05"/>
    <n v="18447.099999999999"/>
    <n v="10306.730000000001"/>
    <n v="8140.3699999999972"/>
    <n v="0.44128182749592065"/>
  </r>
  <r>
    <s v="ORD-01476"/>
    <x v="224"/>
    <x v="3"/>
    <s v="Kerala"/>
    <x v="0"/>
    <x v="0"/>
    <s v="Divya Nair"/>
    <s v="Consumer"/>
    <n v="5"/>
    <n v="863"/>
    <n v="691.24"/>
    <n v="0.05"/>
    <n v="4099.25"/>
    <n v="3456.2"/>
    <n v="643.05000000000018"/>
    <n v="0.15687015917545896"/>
  </r>
  <r>
    <s v="ORD-01477"/>
    <x v="224"/>
    <x v="1"/>
    <s v="Assam"/>
    <x v="0"/>
    <x v="3"/>
    <s v="Subhro Das"/>
    <s v="Small Business"/>
    <n v="5"/>
    <n v="343"/>
    <n v="261.67"/>
    <n v="0.05"/>
    <n v="1629.25"/>
    <n v="1308.3500000000001"/>
    <n v="320.89999999999986"/>
    <n v="0.19696179223569119"/>
  </r>
  <r>
    <s v="ORD-01478"/>
    <x v="224"/>
    <x v="3"/>
    <s v="Telangana"/>
    <x v="0"/>
    <x v="9"/>
    <s v="Karthik Rao"/>
    <s v="Corporate"/>
    <n v="4"/>
    <n v="443"/>
    <n v="347.39"/>
    <n v="0.1"/>
    <n v="1594.8"/>
    <n v="1389.56"/>
    <n v="205.24"/>
    <n v="0.12869325307248558"/>
  </r>
  <r>
    <s v="ORD-01479"/>
    <x v="224"/>
    <x v="3"/>
    <s v="Karnataka"/>
    <x v="0"/>
    <x v="9"/>
    <s v="Divya Nair"/>
    <s v="Consumer"/>
    <n v="5"/>
    <n v="434"/>
    <n v="360.47"/>
    <n v="0"/>
    <n v="2170"/>
    <n v="1802.3500000000001"/>
    <n v="367.64999999999986"/>
    <n v="0.1694239631336405"/>
  </r>
  <r>
    <s v="ORD-01480"/>
    <x v="224"/>
    <x v="3"/>
    <s v="Kerala"/>
    <x v="0"/>
    <x v="0"/>
    <s v="Divya Nair"/>
    <s v="Small Business"/>
    <n v="3"/>
    <n v="938"/>
    <n v="768.32"/>
    <n v="0.15"/>
    <n v="2391.9"/>
    <n v="2304.96"/>
    <n v="86.940000000000055"/>
    <n v="3.6347673397717314E-2"/>
  </r>
  <r>
    <s v="ORD-01481"/>
    <x v="224"/>
    <x v="2"/>
    <s v="Delhi"/>
    <x v="0"/>
    <x v="5"/>
    <s v="Neha Verma"/>
    <s v="Consumer"/>
    <n v="4"/>
    <n v="753"/>
    <n v="601.98"/>
    <n v="0.1"/>
    <n v="2710.8"/>
    <n v="2407.92"/>
    <n v="302.88000000000011"/>
    <n v="0.11173085436033646"/>
  </r>
  <r>
    <s v="ORD-01482"/>
    <x v="224"/>
    <x v="1"/>
    <s v="Bihar"/>
    <x v="0"/>
    <x v="5"/>
    <s v="Subhro Das"/>
    <s v="Consumer"/>
    <n v="6"/>
    <n v="762"/>
    <n v="613.91999999999996"/>
    <n v="0.05"/>
    <n v="4343.3999999999996"/>
    <n v="3683.5199999999995"/>
    <n v="659.88000000000011"/>
    <n v="0.15192706174886036"/>
  </r>
  <r>
    <s v="ORD-01483"/>
    <x v="224"/>
    <x v="3"/>
    <s v="Kerala"/>
    <x v="0"/>
    <x v="3"/>
    <s v="Karthik Rao"/>
    <s v="Corporate"/>
    <n v="4"/>
    <n v="366"/>
    <n v="306.68"/>
    <n v="0"/>
    <n v="1464"/>
    <n v="1226.72"/>
    <n v="237.27999999999997"/>
    <n v="0.16207650273224042"/>
  </r>
  <r>
    <s v="ORD-01484"/>
    <x v="225"/>
    <x v="3"/>
    <s v="Tamil Nadu"/>
    <x v="3"/>
    <x v="10"/>
    <s v="Karthik Rao"/>
    <s v="Consumer"/>
    <n v="6"/>
    <n v="8359"/>
    <n v="4871.45"/>
    <n v="0.15"/>
    <n v="42630.9"/>
    <n v="29228.699999999997"/>
    <n v="13402.200000000004"/>
    <n v="0.31437759934695264"/>
  </r>
  <r>
    <s v="ORD-01485"/>
    <x v="225"/>
    <x v="0"/>
    <s v="Goa"/>
    <x v="1"/>
    <x v="15"/>
    <s v="Sneha Kulkarni"/>
    <s v="Corporate"/>
    <n v="6"/>
    <n v="2934"/>
    <n v="1412.33"/>
    <n v="0.05"/>
    <n v="16723.8"/>
    <n v="8473.98"/>
    <n v="8249.82"/>
    <n v="0.4932981738600079"/>
  </r>
  <r>
    <s v="ORD-01486"/>
    <x v="225"/>
    <x v="0"/>
    <s v="Rajasthan"/>
    <x v="1"/>
    <x v="15"/>
    <s v="Rohan Patel"/>
    <s v="Corporate"/>
    <n v="4"/>
    <n v="2862"/>
    <n v="1532.37"/>
    <n v="0.15"/>
    <n v="9730.7999999999993"/>
    <n v="6129.48"/>
    <n v="3601.3199999999997"/>
    <n v="0.37009495622148231"/>
  </r>
  <r>
    <s v="ORD-01487"/>
    <x v="225"/>
    <x v="0"/>
    <s v="Goa"/>
    <x v="1"/>
    <x v="7"/>
    <s v="Rohan Patel"/>
    <s v="Corporate"/>
    <n v="4"/>
    <n v="2308"/>
    <n v="1111.69"/>
    <n v="0.05"/>
    <n v="8770.4"/>
    <n v="4446.76"/>
    <n v="4323.6399999999994"/>
    <n v="0.49298093587521657"/>
  </r>
  <r>
    <s v="ORD-01488"/>
    <x v="225"/>
    <x v="1"/>
    <s v="West Bengal"/>
    <x v="2"/>
    <x v="11"/>
    <s v="Priya Sen"/>
    <s v="Small Business"/>
    <n v="5"/>
    <n v="1772"/>
    <n v="1310.56"/>
    <n v="0.1"/>
    <n v="7974"/>
    <n v="6552.7999999999993"/>
    <n v="1421.2000000000007"/>
    <n v="0.17822924504640089"/>
  </r>
  <r>
    <s v="ORD-01489"/>
    <x v="226"/>
    <x v="2"/>
    <s v="Haryana"/>
    <x v="0"/>
    <x v="0"/>
    <s v="Neha Verma"/>
    <s v="Corporate"/>
    <n v="5"/>
    <n v="923"/>
    <n v="745.48"/>
    <n v="0"/>
    <n v="4615"/>
    <n v="3727.4"/>
    <n v="887.59999999999991"/>
    <n v="0.19232936078006499"/>
  </r>
  <r>
    <s v="ORD-01490"/>
    <x v="226"/>
    <x v="0"/>
    <s v="Gujarat"/>
    <x v="2"/>
    <x v="11"/>
    <s v="Rohan Patel"/>
    <s v="Corporate"/>
    <n v="2"/>
    <n v="1712"/>
    <n v="1334.69"/>
    <n v="0"/>
    <n v="3424"/>
    <n v="2669.38"/>
    <n v="754.61999999999989"/>
    <n v="0.22039135514018687"/>
  </r>
  <r>
    <s v="ORD-01491"/>
    <x v="226"/>
    <x v="1"/>
    <s v="Bihar"/>
    <x v="2"/>
    <x v="6"/>
    <s v="Subhro Das"/>
    <s v="Consumer"/>
    <n v="3"/>
    <n v="15650"/>
    <n v="11469.47"/>
    <n v="0.15"/>
    <n v="39907.5"/>
    <n v="34408.409999999996"/>
    <n v="5499.0900000000038"/>
    <n v="0.13779590302574712"/>
  </r>
  <r>
    <s v="ORD-01492"/>
    <x v="226"/>
    <x v="0"/>
    <s v="Maharashtra"/>
    <x v="0"/>
    <x v="3"/>
    <s v="Sneha Kulkarni"/>
    <s v="Small Business"/>
    <n v="7"/>
    <n v="360"/>
    <n v="299.12"/>
    <n v="0"/>
    <n v="2520"/>
    <n v="2093.84"/>
    <n v="426.15999999999985"/>
    <n v="0.16911111111111105"/>
  </r>
  <r>
    <s v="ORD-01493"/>
    <x v="226"/>
    <x v="3"/>
    <s v="Karnataka"/>
    <x v="0"/>
    <x v="9"/>
    <s v="Karthik Rao"/>
    <s v="Small Business"/>
    <n v="2"/>
    <n v="438"/>
    <n v="366.56"/>
    <n v="0.15"/>
    <n v="744.6"/>
    <n v="733.12"/>
    <n v="11.480000000000018"/>
    <n v="1.5417673918882645E-2"/>
  </r>
  <r>
    <s v="ORD-01494"/>
    <x v="226"/>
    <x v="0"/>
    <s v="Maharashtra"/>
    <x v="0"/>
    <x v="3"/>
    <s v="Sneha Kulkarni"/>
    <s v="Small Business"/>
    <n v="8"/>
    <n v="365"/>
    <n v="281.55"/>
    <n v="0"/>
    <n v="2920"/>
    <n v="2252.4"/>
    <n v="667.59999999999991"/>
    <n v="0.22863013698630133"/>
  </r>
  <r>
    <s v="ORD-01495"/>
    <x v="226"/>
    <x v="2"/>
    <s v="Haryana"/>
    <x v="0"/>
    <x v="3"/>
    <s v="Amit Sharma"/>
    <s v="Corporate"/>
    <n v="8"/>
    <n v="344"/>
    <n v="267.19"/>
    <n v="0.15"/>
    <n v="2339.1999999999998"/>
    <n v="2137.52"/>
    <n v="201.67999999999984"/>
    <n v="8.6217510259917862E-2"/>
  </r>
  <r>
    <s v="ORD-01496"/>
    <x v="226"/>
    <x v="1"/>
    <s v="Odisha"/>
    <x v="3"/>
    <x v="12"/>
    <s v="Subhro Das"/>
    <s v="Small Business"/>
    <n v="7"/>
    <n v="11458"/>
    <n v="7101.41"/>
    <n v="0.15"/>
    <n v="68175.099999999991"/>
    <n v="49709.869999999995"/>
    <n v="18465.229999999996"/>
    <n v="0.27085006109268633"/>
  </r>
  <r>
    <s v="ORD-01497"/>
    <x v="226"/>
    <x v="1"/>
    <s v="Odisha"/>
    <x v="0"/>
    <x v="0"/>
    <s v="Priya Sen"/>
    <s v="Corporate"/>
    <n v="6"/>
    <n v="875"/>
    <n v="696.13"/>
    <n v="0.05"/>
    <n v="4987.5"/>
    <n v="4176.78"/>
    <n v="810.72000000000025"/>
    <n v="0.16255037593984967"/>
  </r>
  <r>
    <s v="ORD-01498"/>
    <x v="226"/>
    <x v="0"/>
    <s v="Maharashtra"/>
    <x v="2"/>
    <x v="2"/>
    <s v="Sneha Kulkarni"/>
    <s v="Consumer"/>
    <n v="8"/>
    <n v="1140"/>
    <n v="834.81"/>
    <n v="0"/>
    <n v="9120"/>
    <n v="6678.48"/>
    <n v="2441.5200000000004"/>
    <n v="0.26771052631578951"/>
  </r>
  <r>
    <s v="ORD-01499"/>
    <x v="227"/>
    <x v="2"/>
    <s v="Delhi"/>
    <x v="2"/>
    <x v="4"/>
    <s v="Amit Sharma"/>
    <s v="Consumer"/>
    <n v="8"/>
    <n v="3439"/>
    <n v="2584.52"/>
    <n v="0"/>
    <n v="27512"/>
    <n v="20676.16"/>
    <n v="6835.84"/>
    <n v="0.24846757778423961"/>
  </r>
  <r>
    <s v="ORD-01500"/>
    <x v="227"/>
    <x v="3"/>
    <s v="Tamil Nadu"/>
    <x v="0"/>
    <x v="5"/>
    <s v="Karthik Rao"/>
    <s v="Corporate"/>
    <n v="1"/>
    <n v="736"/>
    <n v="578.19000000000005"/>
    <n v="0.15"/>
    <n v="625.6"/>
    <n v="578.19000000000005"/>
    <n v="47.409999999999968"/>
    <n v="7.5783248081841378E-2"/>
  </r>
  <r>
    <s v="ORD-01501"/>
    <x v="227"/>
    <x v="1"/>
    <s v="West Bengal"/>
    <x v="3"/>
    <x v="13"/>
    <s v="Priya Sen"/>
    <s v="Consumer"/>
    <n v="1"/>
    <n v="6675"/>
    <n v="3987.71"/>
    <n v="0.05"/>
    <n v="6341.25"/>
    <n v="3987.71"/>
    <n v="2353.54"/>
    <n v="0.37114764439187858"/>
  </r>
  <r>
    <s v="ORD-01502"/>
    <x v="227"/>
    <x v="3"/>
    <s v="Telangana"/>
    <x v="2"/>
    <x v="2"/>
    <s v="Karthik Rao"/>
    <s v="Small Business"/>
    <n v="1"/>
    <n v="1215"/>
    <n v="896.77"/>
    <n v="0"/>
    <n v="1215"/>
    <n v="896.77"/>
    <n v="318.23"/>
    <n v="0.26191769547325106"/>
  </r>
  <r>
    <s v="ORD-01503"/>
    <x v="227"/>
    <x v="3"/>
    <s v="Kerala"/>
    <x v="1"/>
    <x v="7"/>
    <s v="Divya Nair"/>
    <s v="Small Business"/>
    <n v="4"/>
    <n v="2263"/>
    <n v="1103.25"/>
    <n v="0.15"/>
    <n v="7694.2"/>
    <n v="4413"/>
    <n v="3281.2"/>
    <n v="0.42645109303111434"/>
  </r>
  <r>
    <s v="ORD-01504"/>
    <x v="227"/>
    <x v="3"/>
    <s v="Tamil Nadu"/>
    <x v="2"/>
    <x v="11"/>
    <s v="Karthik Rao"/>
    <s v="Small Business"/>
    <n v="3"/>
    <n v="1825"/>
    <n v="1408.3"/>
    <n v="0.05"/>
    <n v="5201.25"/>
    <n v="4224.8999999999996"/>
    <n v="976.35000000000036"/>
    <n v="0.18771449170872392"/>
  </r>
  <r>
    <s v="ORD-01505"/>
    <x v="228"/>
    <x v="2"/>
    <s v="Haryana"/>
    <x v="3"/>
    <x v="12"/>
    <s v="Amit Sharma"/>
    <s v="Consumer"/>
    <n v="4"/>
    <n v="12229"/>
    <n v="7903.17"/>
    <n v="0"/>
    <n v="48916"/>
    <n v="31612.68"/>
    <n v="17303.32"/>
    <n v="0.35373538310573227"/>
  </r>
  <r>
    <s v="ORD-01506"/>
    <x v="228"/>
    <x v="0"/>
    <s v="Maharashtra"/>
    <x v="1"/>
    <x v="15"/>
    <s v="Sneha Kulkarni"/>
    <s v="Consumer"/>
    <n v="3"/>
    <n v="2932"/>
    <n v="1458.86"/>
    <n v="0"/>
    <n v="8796"/>
    <n v="4376.58"/>
    <n v="4419.42"/>
    <n v="0.50243519781718959"/>
  </r>
  <r>
    <s v="ORD-01507"/>
    <x v="228"/>
    <x v="0"/>
    <s v="Goa"/>
    <x v="1"/>
    <x v="8"/>
    <s v="Rohan Patel"/>
    <s v="Consumer"/>
    <n v="1"/>
    <n v="1540"/>
    <n v="807.81"/>
    <n v="0"/>
    <n v="1540"/>
    <n v="807.81"/>
    <n v="732.19"/>
    <n v="0.47544805194805201"/>
  </r>
  <r>
    <s v="ORD-01508"/>
    <x v="228"/>
    <x v="0"/>
    <s v="Gujarat"/>
    <x v="2"/>
    <x v="2"/>
    <s v="Rohan Patel"/>
    <s v="Small Business"/>
    <n v="2"/>
    <n v="1152"/>
    <n v="877.35"/>
    <n v="0.1"/>
    <n v="2073.6"/>
    <n v="1754.7"/>
    <n v="318.89999999999986"/>
    <n v="0.15379050925925919"/>
  </r>
  <r>
    <s v="ORD-01509"/>
    <x v="228"/>
    <x v="0"/>
    <s v="Rajasthan"/>
    <x v="0"/>
    <x v="9"/>
    <s v="Sneha Kulkarni"/>
    <s v="Corporate"/>
    <n v="4"/>
    <n v="469"/>
    <n v="385.03"/>
    <n v="0.1"/>
    <n v="1688.4"/>
    <n v="1540.12"/>
    <n v="148.2800000000002"/>
    <n v="8.782279080786555E-2"/>
  </r>
  <r>
    <s v="ORD-01510"/>
    <x v="228"/>
    <x v="1"/>
    <s v="Odisha"/>
    <x v="1"/>
    <x v="15"/>
    <s v="Subhro Das"/>
    <s v="Consumer"/>
    <n v="1"/>
    <n v="2697"/>
    <n v="1285.8900000000001"/>
    <n v="0"/>
    <n v="2697"/>
    <n v="1285.8900000000001"/>
    <n v="1411.11"/>
    <n v="0.52321468298109008"/>
  </r>
  <r>
    <s v="ORD-01511"/>
    <x v="229"/>
    <x v="2"/>
    <s v="Punjab"/>
    <x v="0"/>
    <x v="3"/>
    <s v="Amit Sharma"/>
    <s v="Consumer"/>
    <n v="6"/>
    <n v="341"/>
    <n v="263.36"/>
    <n v="0.1"/>
    <n v="1841.4"/>
    <n v="1580.16"/>
    <n v="261.24"/>
    <n v="0.14187031606386444"/>
  </r>
  <r>
    <s v="ORD-01512"/>
    <x v="229"/>
    <x v="0"/>
    <s v="Gujarat"/>
    <x v="2"/>
    <x v="11"/>
    <s v="Sneha Kulkarni"/>
    <s v="Small Business"/>
    <n v="1"/>
    <n v="1858"/>
    <n v="1411.03"/>
    <n v="0"/>
    <n v="1858"/>
    <n v="1411.03"/>
    <n v="446.97"/>
    <n v="0.24056512378902048"/>
  </r>
  <r>
    <s v="ORD-01513"/>
    <x v="229"/>
    <x v="0"/>
    <s v="Maharashtra"/>
    <x v="3"/>
    <x v="12"/>
    <s v="Rohan Patel"/>
    <s v="Corporate"/>
    <n v="7"/>
    <n v="12437"/>
    <n v="7456.87"/>
    <n v="0.15"/>
    <n v="74000.149999999994"/>
    <n v="52198.09"/>
    <n v="21802.059999999998"/>
    <n v="0.29462183522600965"/>
  </r>
  <r>
    <s v="ORD-01514"/>
    <x v="229"/>
    <x v="0"/>
    <s v="Rajasthan"/>
    <x v="3"/>
    <x v="10"/>
    <s v="Rohan Patel"/>
    <s v="Small Business"/>
    <n v="6"/>
    <n v="7605"/>
    <n v="4817.92"/>
    <n v="0"/>
    <n v="45630"/>
    <n v="28907.52"/>
    <n v="16722.48"/>
    <n v="0.36647994740302431"/>
  </r>
  <r>
    <s v="ORD-01515"/>
    <x v="229"/>
    <x v="3"/>
    <s v="Karnataka"/>
    <x v="2"/>
    <x v="6"/>
    <s v="Divya Nair"/>
    <s v="Small Business"/>
    <n v="7"/>
    <n v="14580"/>
    <n v="10801.29"/>
    <n v="0.05"/>
    <n v="96957"/>
    <n v="75609.03"/>
    <n v="21347.97"/>
    <n v="0.22017977041368855"/>
  </r>
  <r>
    <s v="ORD-01516"/>
    <x v="229"/>
    <x v="3"/>
    <s v="Kerala"/>
    <x v="1"/>
    <x v="7"/>
    <s v="Divya Nair"/>
    <s v="Consumer"/>
    <n v="6"/>
    <n v="2235"/>
    <n v="1097.1400000000001"/>
    <n v="0"/>
    <n v="13410"/>
    <n v="6582.84"/>
    <n v="6827.16"/>
    <n v="0.50910961968680091"/>
  </r>
  <r>
    <s v="ORD-01517"/>
    <x v="229"/>
    <x v="1"/>
    <s v="West Bengal"/>
    <x v="3"/>
    <x v="13"/>
    <s v="Priya Sen"/>
    <s v="Consumer"/>
    <n v="7"/>
    <n v="6695"/>
    <n v="4384.84"/>
    <n v="0.15"/>
    <n v="39835.25"/>
    <n v="30693.88"/>
    <n v="9141.369999999999"/>
    <n v="0.22947941835434693"/>
  </r>
  <r>
    <s v="ORD-01518"/>
    <x v="229"/>
    <x v="1"/>
    <s v="West Bengal"/>
    <x v="2"/>
    <x v="4"/>
    <s v="Priya Sen"/>
    <s v="Small Business"/>
    <n v="4"/>
    <n v="3440"/>
    <n v="2517.15"/>
    <n v="0.1"/>
    <n v="12384"/>
    <n v="10068.6"/>
    <n v="2315.3999999999996"/>
    <n v="0.18696705426356586"/>
  </r>
  <r>
    <s v="ORD-01519"/>
    <x v="230"/>
    <x v="1"/>
    <s v="West Bengal"/>
    <x v="1"/>
    <x v="7"/>
    <s v="Subhro Das"/>
    <s v="Consumer"/>
    <n v="5"/>
    <n v="2169"/>
    <n v="1029.82"/>
    <n v="0.05"/>
    <n v="10302.75"/>
    <n v="5149.0999999999995"/>
    <n v="5153.6500000000005"/>
    <n v="0.50022081483099179"/>
  </r>
  <r>
    <s v="ORD-01520"/>
    <x v="230"/>
    <x v="3"/>
    <s v="Telangana"/>
    <x v="1"/>
    <x v="1"/>
    <s v="Karthik Rao"/>
    <s v="Consumer"/>
    <n v="2"/>
    <n v="610"/>
    <n v="284.07"/>
    <n v="0.15"/>
    <n v="1037"/>
    <n v="568.14"/>
    <n v="468.86"/>
    <n v="0.4521311475409836"/>
  </r>
  <r>
    <s v="ORD-01521"/>
    <x v="230"/>
    <x v="3"/>
    <s v="Telangana"/>
    <x v="3"/>
    <x v="10"/>
    <s v="Divya Nair"/>
    <s v="Small Business"/>
    <n v="8"/>
    <n v="8057"/>
    <n v="5157.7"/>
    <n v="0.05"/>
    <n v="61233.2"/>
    <n v="41261.599999999999"/>
    <n v="19971.599999999999"/>
    <n v="0.32615639881632841"/>
  </r>
  <r>
    <s v="ORD-01522"/>
    <x v="230"/>
    <x v="0"/>
    <s v="Goa"/>
    <x v="2"/>
    <x v="2"/>
    <s v="Rohan Patel"/>
    <s v="Consumer"/>
    <n v="3"/>
    <n v="1166"/>
    <n v="843.25"/>
    <n v="0.05"/>
    <n v="3323.1"/>
    <n v="2529.75"/>
    <n v="793.34999999999991"/>
    <n v="0.23873792543107336"/>
  </r>
  <r>
    <s v="ORD-01523"/>
    <x v="230"/>
    <x v="3"/>
    <s v="Telangana"/>
    <x v="1"/>
    <x v="7"/>
    <s v="Divya Nair"/>
    <s v="Corporate"/>
    <n v="4"/>
    <n v="2238"/>
    <n v="1034.55"/>
    <n v="0"/>
    <n v="8952"/>
    <n v="4138.2"/>
    <n v="4813.8"/>
    <n v="0.53773458445040212"/>
  </r>
  <r>
    <s v="ORD-01524"/>
    <x v="230"/>
    <x v="3"/>
    <s v="Telangana"/>
    <x v="0"/>
    <x v="3"/>
    <s v="Divya Nair"/>
    <s v="Corporate"/>
    <n v="4"/>
    <n v="340"/>
    <n v="274.79000000000002"/>
    <n v="0.15"/>
    <n v="1156"/>
    <n v="1099.1600000000001"/>
    <n v="56.839999999999918"/>
    <n v="4.9169550173010307E-2"/>
  </r>
  <r>
    <s v="ORD-01525"/>
    <x v="230"/>
    <x v="2"/>
    <s v="Punjab"/>
    <x v="0"/>
    <x v="3"/>
    <s v="Amit Sharma"/>
    <s v="Small Business"/>
    <n v="2"/>
    <n v="339"/>
    <n v="261.02"/>
    <n v="0"/>
    <n v="678"/>
    <n v="522.04"/>
    <n v="155.96000000000004"/>
    <n v="0.23002949852507379"/>
  </r>
  <r>
    <s v="ORD-01526"/>
    <x v="230"/>
    <x v="1"/>
    <s v="Assam"/>
    <x v="0"/>
    <x v="3"/>
    <s v="Priya Sen"/>
    <s v="Corporate"/>
    <n v="1"/>
    <n v="350"/>
    <n v="276.58999999999997"/>
    <n v="0"/>
    <n v="350"/>
    <n v="276.58999999999997"/>
    <n v="73.410000000000025"/>
    <n v="0.2097428571428572"/>
  </r>
  <r>
    <s v="ORD-01527"/>
    <x v="230"/>
    <x v="2"/>
    <s v="Haryana"/>
    <x v="2"/>
    <x v="2"/>
    <s v="Neha Verma"/>
    <s v="Corporate"/>
    <n v="7"/>
    <n v="1256"/>
    <n v="938.41"/>
    <n v="0"/>
    <n v="8792"/>
    <n v="6568.87"/>
    <n v="2223.13"/>
    <n v="0.25285828025477708"/>
  </r>
  <r>
    <s v="ORD-01528"/>
    <x v="230"/>
    <x v="1"/>
    <s v="Assam"/>
    <x v="1"/>
    <x v="7"/>
    <s v="Subhro Das"/>
    <s v="Corporate"/>
    <n v="6"/>
    <n v="2293"/>
    <n v="1217.0899999999999"/>
    <n v="0"/>
    <n v="13758"/>
    <n v="7302.5399999999991"/>
    <n v="6455.4600000000009"/>
    <n v="0.46921500218054957"/>
  </r>
  <r>
    <s v="ORD-01529"/>
    <x v="231"/>
    <x v="0"/>
    <s v="Goa"/>
    <x v="0"/>
    <x v="5"/>
    <s v="Rohan Patel"/>
    <s v="Corporate"/>
    <n v="6"/>
    <n v="732"/>
    <n v="575.67999999999995"/>
    <n v="0"/>
    <n v="4392"/>
    <n v="3454.08"/>
    <n v="937.92000000000007"/>
    <n v="0.21355191256830602"/>
  </r>
  <r>
    <s v="ORD-01530"/>
    <x v="231"/>
    <x v="3"/>
    <s v="Telangana"/>
    <x v="1"/>
    <x v="8"/>
    <s v="Karthik Rao"/>
    <s v="Corporate"/>
    <n v="8"/>
    <n v="1513"/>
    <n v="742.72"/>
    <n v="0"/>
    <n v="12104"/>
    <n v="5941.76"/>
    <n v="6162.24"/>
    <n v="0.50910773298083278"/>
  </r>
  <r>
    <s v="ORD-01531"/>
    <x v="231"/>
    <x v="2"/>
    <s v="Haryana"/>
    <x v="2"/>
    <x v="4"/>
    <s v="Amit Sharma"/>
    <s v="Consumer"/>
    <n v="6"/>
    <n v="3373"/>
    <n v="2582.62"/>
    <n v="0"/>
    <n v="20238"/>
    <n v="15495.72"/>
    <n v="4742.2800000000007"/>
    <n v="0.23432552623777056"/>
  </r>
  <r>
    <s v="ORD-01532"/>
    <x v="231"/>
    <x v="0"/>
    <s v="Gujarat"/>
    <x v="0"/>
    <x v="0"/>
    <s v="Sneha Kulkarni"/>
    <s v="Corporate"/>
    <n v="4"/>
    <n v="888"/>
    <n v="682.7"/>
    <n v="0.1"/>
    <n v="3196.8"/>
    <n v="2730.8"/>
    <n v="466"/>
    <n v="0.14577077077077077"/>
  </r>
  <r>
    <s v="ORD-01533"/>
    <x v="231"/>
    <x v="0"/>
    <s v="Rajasthan"/>
    <x v="3"/>
    <x v="13"/>
    <s v="Sneha Kulkarni"/>
    <s v="Corporate"/>
    <n v="5"/>
    <n v="6730"/>
    <n v="4234.0200000000004"/>
    <n v="0.1"/>
    <n v="30285"/>
    <n v="21170.100000000002"/>
    <n v="9114.8999999999978"/>
    <n v="0.30097077761267949"/>
  </r>
  <r>
    <s v="ORD-01534"/>
    <x v="231"/>
    <x v="0"/>
    <s v="Rajasthan"/>
    <x v="0"/>
    <x v="0"/>
    <s v="Rohan Patel"/>
    <s v="Corporate"/>
    <n v="5"/>
    <n v="882"/>
    <n v="693.63"/>
    <n v="0"/>
    <n v="4410"/>
    <n v="3468.15"/>
    <n v="941.84999999999991"/>
    <n v="0.21357142857142855"/>
  </r>
  <r>
    <s v="ORD-01535"/>
    <x v="231"/>
    <x v="2"/>
    <s v="Punjab"/>
    <x v="0"/>
    <x v="3"/>
    <s v="Amit Sharma"/>
    <s v="Small Business"/>
    <n v="5"/>
    <n v="354"/>
    <n v="280.24"/>
    <n v="0.1"/>
    <n v="1593"/>
    <n v="1401.2"/>
    <n v="191.79999999999995"/>
    <n v="0.12040175768989325"/>
  </r>
  <r>
    <s v="ORD-01536"/>
    <x v="231"/>
    <x v="1"/>
    <s v="Bihar"/>
    <x v="1"/>
    <x v="15"/>
    <s v="Subhro Das"/>
    <s v="Small Business"/>
    <n v="3"/>
    <n v="2723"/>
    <n v="1444.48"/>
    <n v="0.05"/>
    <n v="7760.5499999999993"/>
    <n v="4333.4400000000005"/>
    <n v="3427.1099999999988"/>
    <n v="0.44160658716199225"/>
  </r>
  <r>
    <s v="ORD-01537"/>
    <x v="231"/>
    <x v="3"/>
    <s v="Telangana"/>
    <x v="3"/>
    <x v="14"/>
    <s v="Karthik Rao"/>
    <s v="Small Business"/>
    <n v="5"/>
    <n v="4500"/>
    <n v="2656.19"/>
    <n v="0.15"/>
    <n v="19125"/>
    <n v="13280.95"/>
    <n v="5844.0499999999993"/>
    <n v="0.30557124183006534"/>
  </r>
  <r>
    <s v="ORD-01538"/>
    <x v="232"/>
    <x v="2"/>
    <s v="Uttar Pradesh"/>
    <x v="3"/>
    <x v="13"/>
    <s v="Amit Sharma"/>
    <s v="Consumer"/>
    <n v="3"/>
    <n v="6804"/>
    <n v="4489.3900000000003"/>
    <n v="0.1"/>
    <n v="18370.8"/>
    <n v="13468.170000000002"/>
    <n v="4902.6299999999974"/>
    <n v="0.26687079495721455"/>
  </r>
  <r>
    <s v="ORD-01539"/>
    <x v="232"/>
    <x v="2"/>
    <s v="Haryana"/>
    <x v="0"/>
    <x v="5"/>
    <s v="Amit Sharma"/>
    <s v="Corporate"/>
    <n v="7"/>
    <n v="748"/>
    <n v="586.51"/>
    <n v="0.1"/>
    <n v="4712.4000000000005"/>
    <n v="4105.57"/>
    <n v="606.83000000000084"/>
    <n v="0.12877302436125981"/>
  </r>
  <r>
    <s v="ORD-01540"/>
    <x v="232"/>
    <x v="1"/>
    <s v="West Bengal"/>
    <x v="3"/>
    <x v="10"/>
    <s v="Subhro Das"/>
    <s v="Corporate"/>
    <n v="5"/>
    <n v="8287"/>
    <n v="4889.7700000000004"/>
    <n v="0"/>
    <n v="41435"/>
    <n v="24448.850000000002"/>
    <n v="16986.149999999998"/>
    <n v="0.40994690479063589"/>
  </r>
  <r>
    <s v="ORD-01541"/>
    <x v="233"/>
    <x v="0"/>
    <s v="Gujarat"/>
    <x v="0"/>
    <x v="9"/>
    <s v="Rohan Patel"/>
    <s v="Consumer"/>
    <n v="3"/>
    <n v="469"/>
    <n v="362.01"/>
    <n v="0.1"/>
    <n v="1266.3"/>
    <n v="1086.03"/>
    <n v="180.26999999999998"/>
    <n v="0.14235963041933189"/>
  </r>
  <r>
    <s v="ORD-01542"/>
    <x v="233"/>
    <x v="1"/>
    <s v="Assam"/>
    <x v="2"/>
    <x v="6"/>
    <s v="Priya Sen"/>
    <s v="Small Business"/>
    <n v="7"/>
    <n v="14556"/>
    <n v="11340.61"/>
    <n v="0"/>
    <n v="101892"/>
    <n v="79384.27"/>
    <n v="22507.729999999996"/>
    <n v="0.2208979115141522"/>
  </r>
  <r>
    <s v="ORD-01543"/>
    <x v="233"/>
    <x v="3"/>
    <s v="Telangana"/>
    <x v="3"/>
    <x v="14"/>
    <s v="Karthik Rao"/>
    <s v="Small Business"/>
    <n v="4"/>
    <n v="4558"/>
    <n v="2949.79"/>
    <n v="0"/>
    <n v="18232"/>
    <n v="11799.16"/>
    <n v="6432.84"/>
    <n v="0.35283238262395789"/>
  </r>
  <r>
    <s v="ORD-01544"/>
    <x v="233"/>
    <x v="2"/>
    <s v="Haryana"/>
    <x v="3"/>
    <x v="14"/>
    <s v="Neha Verma"/>
    <s v="Corporate"/>
    <n v="4"/>
    <n v="4524"/>
    <n v="2692.38"/>
    <n v="0.15"/>
    <n v="15381.6"/>
    <n v="10769.52"/>
    <n v="4612.08"/>
    <n v="0.2998439694180059"/>
  </r>
  <r>
    <s v="ORD-01545"/>
    <x v="233"/>
    <x v="2"/>
    <s v="Punjab"/>
    <x v="2"/>
    <x v="4"/>
    <s v="Neha Verma"/>
    <s v="Consumer"/>
    <n v="3"/>
    <n v="3342"/>
    <n v="2427.5500000000002"/>
    <n v="0"/>
    <n v="10026"/>
    <n v="7282.6500000000005"/>
    <n v="2743.3499999999995"/>
    <n v="0.27362357869539194"/>
  </r>
  <r>
    <s v="ORD-01546"/>
    <x v="233"/>
    <x v="2"/>
    <s v="Uttar Pradesh"/>
    <x v="0"/>
    <x v="0"/>
    <s v="Amit Sharma"/>
    <s v="Small Business"/>
    <n v="2"/>
    <n v="883"/>
    <n v="691.76"/>
    <n v="0"/>
    <n v="1766"/>
    <n v="1383.52"/>
    <n v="382.48"/>
    <n v="0.21657984144960363"/>
  </r>
  <r>
    <s v="ORD-01547"/>
    <x v="233"/>
    <x v="2"/>
    <s v="Uttar Pradesh"/>
    <x v="3"/>
    <x v="12"/>
    <s v="Amit Sharma"/>
    <s v="Consumer"/>
    <n v="6"/>
    <n v="12257"/>
    <n v="7516.66"/>
    <n v="0.15"/>
    <n v="62510.7"/>
    <n v="45099.96"/>
    <n v="17410.739999999998"/>
    <n v="0.27852415666437902"/>
  </r>
  <r>
    <s v="ORD-01548"/>
    <x v="233"/>
    <x v="3"/>
    <s v="Tamil Nadu"/>
    <x v="1"/>
    <x v="15"/>
    <s v="Karthik Rao"/>
    <s v="Small Business"/>
    <n v="8"/>
    <n v="2767"/>
    <n v="1401.78"/>
    <n v="0"/>
    <n v="22136"/>
    <n v="11214.24"/>
    <n v="10921.76"/>
    <n v="0.49339356704011567"/>
  </r>
  <r>
    <s v="ORD-01549"/>
    <x v="234"/>
    <x v="0"/>
    <s v="Rajasthan"/>
    <x v="0"/>
    <x v="5"/>
    <s v="Rohan Patel"/>
    <s v="Corporate"/>
    <n v="1"/>
    <n v="747"/>
    <n v="578.97"/>
    <n v="0"/>
    <n v="747"/>
    <n v="578.97"/>
    <n v="168.02999999999997"/>
    <n v="0.22493975903614455"/>
  </r>
  <r>
    <s v="ORD-01550"/>
    <x v="234"/>
    <x v="3"/>
    <s v="Kerala"/>
    <x v="3"/>
    <x v="14"/>
    <s v="Divya Nair"/>
    <s v="Corporate"/>
    <n v="6"/>
    <n v="4701"/>
    <n v="2788.02"/>
    <n v="0.1"/>
    <n v="25385.4"/>
    <n v="16728.12"/>
    <n v="8657.2800000000025"/>
    <n v="0.34103382259093817"/>
  </r>
  <r>
    <s v="ORD-01551"/>
    <x v="234"/>
    <x v="3"/>
    <s v="Tamil Nadu"/>
    <x v="1"/>
    <x v="15"/>
    <s v="Karthik Rao"/>
    <s v="Consumer"/>
    <n v="3"/>
    <n v="2864"/>
    <n v="1490.17"/>
    <n v="0"/>
    <n v="8592"/>
    <n v="4470.51"/>
    <n v="4121.49"/>
    <n v="0.47968924581005584"/>
  </r>
  <r>
    <s v="ORD-01552"/>
    <x v="234"/>
    <x v="3"/>
    <s v="Tamil Nadu"/>
    <x v="2"/>
    <x v="6"/>
    <s v="Karthik Rao"/>
    <s v="Consumer"/>
    <n v="4"/>
    <n v="14452"/>
    <n v="10724.86"/>
    <n v="0"/>
    <n v="57808"/>
    <n v="42899.44"/>
    <n v="14908.559999999998"/>
    <n v="0.25789786880708548"/>
  </r>
  <r>
    <s v="ORD-01553"/>
    <x v="235"/>
    <x v="2"/>
    <s v="Delhi"/>
    <x v="3"/>
    <x v="14"/>
    <s v="Neha Verma"/>
    <s v="Corporate"/>
    <n v="6"/>
    <n v="4459"/>
    <n v="2743.52"/>
    <n v="0.15"/>
    <n v="22740.899999999998"/>
    <n v="16461.12"/>
    <n v="6279.7799999999988"/>
    <n v="0.27614474361173036"/>
  </r>
  <r>
    <s v="ORD-01554"/>
    <x v="235"/>
    <x v="2"/>
    <s v="Haryana"/>
    <x v="1"/>
    <x v="7"/>
    <s v="Neha Verma"/>
    <s v="Consumer"/>
    <n v="1"/>
    <n v="2121"/>
    <n v="1056.83"/>
    <n v="0.1"/>
    <n v="1908.9"/>
    <n v="1056.83"/>
    <n v="852.07000000000016"/>
    <n v="0.44636701765414644"/>
  </r>
  <r>
    <s v="ORD-01555"/>
    <x v="235"/>
    <x v="3"/>
    <s v="Tamil Nadu"/>
    <x v="3"/>
    <x v="14"/>
    <s v="Divya Nair"/>
    <s v="Corporate"/>
    <n v="3"/>
    <n v="4370"/>
    <n v="2561.9499999999998"/>
    <n v="0"/>
    <n v="13110"/>
    <n v="7685.8499999999995"/>
    <n v="5424.1500000000005"/>
    <n v="0.41374141876430209"/>
  </r>
  <r>
    <s v="ORD-01556"/>
    <x v="235"/>
    <x v="3"/>
    <s v="Karnataka"/>
    <x v="2"/>
    <x v="4"/>
    <s v="Karthik Rao"/>
    <s v="Small Business"/>
    <n v="5"/>
    <n v="3576"/>
    <n v="2810.95"/>
    <n v="0"/>
    <n v="17880"/>
    <n v="14054.75"/>
    <n v="3825.25"/>
    <n v="0.21394015659955257"/>
  </r>
  <r>
    <s v="ORD-01557"/>
    <x v="235"/>
    <x v="0"/>
    <s v="Gujarat"/>
    <x v="2"/>
    <x v="6"/>
    <s v="Sneha Kulkarni"/>
    <s v="Consumer"/>
    <n v="6"/>
    <n v="14386"/>
    <n v="11040.05"/>
    <n v="0"/>
    <n v="86316"/>
    <n v="66240.299999999988"/>
    <n v="20075.700000000012"/>
    <n v="0.23258376199082456"/>
  </r>
  <r>
    <s v="ORD-01558"/>
    <x v="235"/>
    <x v="2"/>
    <s v="Uttar Pradesh"/>
    <x v="1"/>
    <x v="7"/>
    <s v="Amit Sharma"/>
    <s v="Corporate"/>
    <n v="8"/>
    <n v="2292"/>
    <n v="1101.8"/>
    <n v="0.1"/>
    <n v="16502.400000000001"/>
    <n v="8814.4"/>
    <n v="7688.0000000000018"/>
    <n v="0.46587163079309685"/>
  </r>
  <r>
    <s v="ORD-01559"/>
    <x v="236"/>
    <x v="1"/>
    <s v="Odisha"/>
    <x v="0"/>
    <x v="9"/>
    <s v="Priya Sen"/>
    <s v="Consumer"/>
    <n v="7"/>
    <n v="432"/>
    <n v="355.51"/>
    <n v="0.1"/>
    <n v="2721.6"/>
    <n v="2488.5699999999997"/>
    <n v="233.0300000000002"/>
    <n v="8.5622427983539168E-2"/>
  </r>
  <r>
    <s v="ORD-01560"/>
    <x v="236"/>
    <x v="1"/>
    <s v="Assam"/>
    <x v="1"/>
    <x v="1"/>
    <s v="Subhro Das"/>
    <s v="Corporate"/>
    <n v="2"/>
    <n v="602"/>
    <n v="321.25"/>
    <n v="0"/>
    <n v="1204"/>
    <n v="642.5"/>
    <n v="561.5"/>
    <n v="0.46636212624584716"/>
  </r>
  <r>
    <s v="ORD-01561"/>
    <x v="236"/>
    <x v="3"/>
    <s v="Kerala"/>
    <x v="2"/>
    <x v="6"/>
    <s v="Divya Nair"/>
    <s v="Corporate"/>
    <n v="5"/>
    <n v="15454"/>
    <n v="11695.5"/>
    <n v="0.15"/>
    <n v="65679.5"/>
    <n v="58477.5"/>
    <n v="7202"/>
    <n v="0.10965369712010598"/>
  </r>
  <r>
    <s v="ORD-01562"/>
    <x v="236"/>
    <x v="1"/>
    <s v="Odisha"/>
    <x v="0"/>
    <x v="0"/>
    <s v="Priya Sen"/>
    <s v="Small Business"/>
    <n v="2"/>
    <n v="940"/>
    <n v="750.91"/>
    <n v="0.15"/>
    <n v="1598"/>
    <n v="1501.82"/>
    <n v="96.180000000000064"/>
    <n v="6.0187734668335456E-2"/>
  </r>
  <r>
    <s v="ORD-01563"/>
    <x v="237"/>
    <x v="3"/>
    <s v="Telangana"/>
    <x v="2"/>
    <x v="6"/>
    <s v="Karthik Rao"/>
    <s v="Consumer"/>
    <n v="6"/>
    <n v="14379"/>
    <n v="10263.32"/>
    <n v="0.1"/>
    <n v="77646.600000000006"/>
    <n v="61579.92"/>
    <n v="16066.680000000008"/>
    <n v="0.20692058634891941"/>
  </r>
  <r>
    <s v="ORD-01564"/>
    <x v="237"/>
    <x v="0"/>
    <s v="Goa"/>
    <x v="0"/>
    <x v="5"/>
    <s v="Rohan Patel"/>
    <s v="Corporate"/>
    <n v="5"/>
    <n v="763"/>
    <n v="634.26"/>
    <n v="0"/>
    <n v="3815"/>
    <n v="3171.3"/>
    <n v="643.69999999999982"/>
    <n v="0.16872870249017033"/>
  </r>
  <r>
    <s v="ORD-01565"/>
    <x v="237"/>
    <x v="2"/>
    <s v="Haryana"/>
    <x v="0"/>
    <x v="0"/>
    <s v="Neha Verma"/>
    <s v="Consumer"/>
    <n v="6"/>
    <n v="909"/>
    <n v="716.48"/>
    <n v="0.1"/>
    <n v="4908.6000000000004"/>
    <n v="4298.88"/>
    <n v="609.72000000000025"/>
    <n v="0.12421464368659092"/>
  </r>
  <r>
    <s v="ORD-01566"/>
    <x v="237"/>
    <x v="2"/>
    <s v="Haryana"/>
    <x v="1"/>
    <x v="1"/>
    <s v="Amit Sharma"/>
    <s v="Consumer"/>
    <n v="8"/>
    <n v="581"/>
    <n v="309.33999999999997"/>
    <n v="0.05"/>
    <n v="4415.5999999999995"/>
    <n v="2474.7199999999998"/>
    <n v="1940.8799999999997"/>
    <n v="0.43955068393876257"/>
  </r>
  <r>
    <s v="ORD-01567"/>
    <x v="237"/>
    <x v="3"/>
    <s v="Telangana"/>
    <x v="2"/>
    <x v="4"/>
    <s v="Karthik Rao"/>
    <s v="Corporate"/>
    <n v="6"/>
    <n v="3625"/>
    <n v="2617.15"/>
    <n v="0"/>
    <n v="21750"/>
    <n v="15702.900000000001"/>
    <n v="6047.0999999999985"/>
    <n v="0.27802758620689649"/>
  </r>
  <r>
    <s v="ORD-01568"/>
    <x v="237"/>
    <x v="1"/>
    <s v="West Bengal"/>
    <x v="1"/>
    <x v="7"/>
    <s v="Subhro Das"/>
    <s v="Consumer"/>
    <n v="5"/>
    <n v="2277"/>
    <n v="1082.46"/>
    <n v="0"/>
    <n v="11385"/>
    <n v="5412.3"/>
    <n v="5972.7"/>
    <n v="0.52461133069828725"/>
  </r>
  <r>
    <s v="ORD-01569"/>
    <x v="238"/>
    <x v="1"/>
    <s v="Bihar"/>
    <x v="3"/>
    <x v="13"/>
    <s v="Subhro Das"/>
    <s v="Corporate"/>
    <n v="8"/>
    <n v="6373"/>
    <n v="4124.92"/>
    <n v="0.05"/>
    <n v="48434.799999999996"/>
    <n v="32999.360000000001"/>
    <n v="15435.439999999995"/>
    <n v="0.31868491250092901"/>
  </r>
  <r>
    <s v="ORD-01570"/>
    <x v="238"/>
    <x v="2"/>
    <s v="Haryana"/>
    <x v="0"/>
    <x v="5"/>
    <s v="Amit Sharma"/>
    <s v="Small Business"/>
    <n v="6"/>
    <n v="777"/>
    <n v="628.67999999999995"/>
    <n v="0.05"/>
    <n v="4428.8999999999996"/>
    <n v="3772.08"/>
    <n v="656.81999999999971"/>
    <n v="0.14830319040845352"/>
  </r>
  <r>
    <s v="ORD-01571"/>
    <x v="238"/>
    <x v="3"/>
    <s v="Telangana"/>
    <x v="0"/>
    <x v="9"/>
    <s v="Divya Nair"/>
    <s v="Small Business"/>
    <n v="4"/>
    <n v="450"/>
    <n v="364.46"/>
    <n v="0"/>
    <n v="1800"/>
    <n v="1457.84"/>
    <n v="342.16000000000008"/>
    <n v="0.19008888888888895"/>
  </r>
  <r>
    <s v="ORD-01572"/>
    <x v="238"/>
    <x v="3"/>
    <s v="Telangana"/>
    <x v="0"/>
    <x v="3"/>
    <s v="Divya Nair"/>
    <s v="Corporate"/>
    <n v="3"/>
    <n v="347"/>
    <n v="271.16000000000003"/>
    <n v="0.05"/>
    <n v="988.94999999999993"/>
    <n v="813.48"/>
    <n v="175.46999999999991"/>
    <n v="0.1774306082208402"/>
  </r>
  <r>
    <s v="ORD-01573"/>
    <x v="238"/>
    <x v="3"/>
    <s v="Kerala"/>
    <x v="0"/>
    <x v="0"/>
    <s v="Karthik Rao"/>
    <s v="Consumer"/>
    <n v="3"/>
    <n v="857"/>
    <n v="656.84"/>
    <n v="0.05"/>
    <n v="2442.4499999999998"/>
    <n v="1970.52"/>
    <n v="471.92999999999984"/>
    <n v="0.19321992261868201"/>
  </r>
  <r>
    <s v="ORD-01574"/>
    <x v="238"/>
    <x v="2"/>
    <s v="Haryana"/>
    <x v="0"/>
    <x v="0"/>
    <s v="Neha Verma"/>
    <s v="Consumer"/>
    <n v="1"/>
    <n v="869"/>
    <n v="680.31"/>
    <n v="0"/>
    <n v="869"/>
    <n v="680.31"/>
    <n v="188.69000000000005"/>
    <n v="0.21713463751438442"/>
  </r>
  <r>
    <s v="ORD-01575"/>
    <x v="238"/>
    <x v="3"/>
    <s v="Tamil Nadu"/>
    <x v="1"/>
    <x v="15"/>
    <s v="Divya Nair"/>
    <s v="Consumer"/>
    <n v="8"/>
    <n v="2872"/>
    <n v="1482.21"/>
    <n v="0.05"/>
    <n v="21827.200000000001"/>
    <n v="11857.68"/>
    <n v="9969.52"/>
    <n v="0.45674754434833603"/>
  </r>
  <r>
    <s v="ORD-01576"/>
    <x v="239"/>
    <x v="3"/>
    <s v="Tamil Nadu"/>
    <x v="0"/>
    <x v="0"/>
    <s v="Karthik Rao"/>
    <s v="Corporate"/>
    <n v="7"/>
    <n v="929"/>
    <n v="759.75"/>
    <n v="0.15"/>
    <n v="5527.55"/>
    <n v="5318.25"/>
    <n v="209.30000000000018"/>
    <n v="3.7864876844171502E-2"/>
  </r>
  <r>
    <s v="ORD-01577"/>
    <x v="239"/>
    <x v="2"/>
    <s v="Haryana"/>
    <x v="3"/>
    <x v="14"/>
    <s v="Amit Sharma"/>
    <s v="Consumer"/>
    <n v="4"/>
    <n v="4556"/>
    <n v="2652.35"/>
    <n v="0.15"/>
    <n v="15490.4"/>
    <n v="10609.4"/>
    <n v="4881"/>
    <n v="0.31509838351495123"/>
  </r>
  <r>
    <s v="ORD-01578"/>
    <x v="239"/>
    <x v="2"/>
    <s v="Punjab"/>
    <x v="3"/>
    <x v="13"/>
    <s v="Amit Sharma"/>
    <s v="Small Business"/>
    <n v="2"/>
    <n v="6203"/>
    <n v="3882.53"/>
    <n v="0"/>
    <n v="12406"/>
    <n v="7765.06"/>
    <n v="4640.9399999999996"/>
    <n v="0.37408834434950827"/>
  </r>
  <r>
    <s v="ORD-01579"/>
    <x v="239"/>
    <x v="3"/>
    <s v="Kerala"/>
    <x v="0"/>
    <x v="5"/>
    <s v="Divya Nair"/>
    <s v="Small Business"/>
    <n v="2"/>
    <n v="784"/>
    <n v="606.67999999999995"/>
    <n v="0"/>
    <n v="1568"/>
    <n v="1213.3599999999999"/>
    <n v="354.6400000000001"/>
    <n v="0.22617346938775518"/>
  </r>
  <r>
    <s v="ORD-01580"/>
    <x v="239"/>
    <x v="1"/>
    <s v="Bihar"/>
    <x v="1"/>
    <x v="7"/>
    <s v="Subhro Das"/>
    <s v="Consumer"/>
    <n v="2"/>
    <n v="2210"/>
    <n v="1111.33"/>
    <n v="0.05"/>
    <n v="4199"/>
    <n v="2222.66"/>
    <n v="1976.3400000000001"/>
    <n v="0.47066920695403669"/>
  </r>
  <r>
    <s v="ORD-01581"/>
    <x v="239"/>
    <x v="1"/>
    <s v="West Bengal"/>
    <x v="3"/>
    <x v="13"/>
    <s v="Subhro Das"/>
    <s v="Corporate"/>
    <n v="3"/>
    <n v="6428"/>
    <n v="4236.7299999999996"/>
    <n v="0"/>
    <n v="19284"/>
    <n v="12710.189999999999"/>
    <n v="6573.8100000000013"/>
    <n v="0.34089452395768521"/>
  </r>
  <r>
    <s v="ORD-01582"/>
    <x v="239"/>
    <x v="0"/>
    <s v="Goa"/>
    <x v="1"/>
    <x v="7"/>
    <s v="Sneha Kulkarni"/>
    <s v="Corporate"/>
    <n v="7"/>
    <n v="2144"/>
    <n v="1040.04"/>
    <n v="0"/>
    <n v="15008"/>
    <n v="7280.28"/>
    <n v="7727.72"/>
    <n v="0.51490671641791042"/>
  </r>
  <r>
    <s v="ORD-01583"/>
    <x v="239"/>
    <x v="1"/>
    <s v="Bihar"/>
    <x v="0"/>
    <x v="5"/>
    <s v="Subhro Das"/>
    <s v="Consumer"/>
    <n v="3"/>
    <n v="757"/>
    <n v="619.17999999999995"/>
    <n v="0"/>
    <n v="2271"/>
    <n v="1857.54"/>
    <n v="413.46000000000004"/>
    <n v="0.18206076618229855"/>
  </r>
  <r>
    <s v="ORD-01584"/>
    <x v="240"/>
    <x v="0"/>
    <s v="Maharashtra"/>
    <x v="0"/>
    <x v="0"/>
    <s v="Rohan Patel"/>
    <s v="Corporate"/>
    <n v="3"/>
    <n v="862"/>
    <n v="667.74"/>
    <n v="0"/>
    <n v="2586"/>
    <n v="2003.22"/>
    <n v="582.78"/>
    <n v="0.22535962877030161"/>
  </r>
  <r>
    <s v="ORD-01585"/>
    <x v="240"/>
    <x v="1"/>
    <s v="West Bengal"/>
    <x v="1"/>
    <x v="8"/>
    <s v="Subhro Das"/>
    <s v="Corporate"/>
    <n v="8"/>
    <n v="1467"/>
    <n v="731.81"/>
    <n v="0.1"/>
    <n v="10562.4"/>
    <n v="5854.48"/>
    <n v="4707.92"/>
    <n v="0.44572445656290238"/>
  </r>
  <r>
    <s v="ORD-01586"/>
    <x v="240"/>
    <x v="3"/>
    <s v="Kerala"/>
    <x v="0"/>
    <x v="9"/>
    <s v="Karthik Rao"/>
    <s v="Small Business"/>
    <n v="3"/>
    <n v="454"/>
    <n v="366.62"/>
    <n v="0.1"/>
    <n v="1225.8"/>
    <n v="1099.8600000000001"/>
    <n v="125.93999999999983"/>
    <n v="0.10274106705824754"/>
  </r>
  <r>
    <s v="ORD-01587"/>
    <x v="240"/>
    <x v="3"/>
    <s v="Telangana"/>
    <x v="2"/>
    <x v="6"/>
    <s v="Karthik Rao"/>
    <s v="Small Business"/>
    <n v="3"/>
    <n v="14336"/>
    <n v="11182.29"/>
    <n v="0.05"/>
    <n v="40857.599999999999"/>
    <n v="33546.870000000003"/>
    <n v="7310.7299999999959"/>
    <n v="0.17893194901315781"/>
  </r>
  <r>
    <s v="ORD-01588"/>
    <x v="240"/>
    <x v="2"/>
    <s v="Haryana"/>
    <x v="2"/>
    <x v="4"/>
    <s v="Amit Sharma"/>
    <s v="Small Business"/>
    <n v="7"/>
    <n v="3653"/>
    <n v="2812.22"/>
    <n v="0.1"/>
    <n v="23013.9"/>
    <n v="19685.539999999997"/>
    <n v="3328.3600000000042"/>
    <n v="0.14462390120753127"/>
  </r>
  <r>
    <s v="ORD-01589"/>
    <x v="240"/>
    <x v="3"/>
    <s v="Kerala"/>
    <x v="0"/>
    <x v="5"/>
    <s v="Karthik Rao"/>
    <s v="Small Business"/>
    <n v="4"/>
    <n v="737"/>
    <n v="562.86"/>
    <n v="0"/>
    <n v="2948"/>
    <n v="2251.44"/>
    <n v="696.56"/>
    <n v="0.2362822252374491"/>
  </r>
  <r>
    <s v="ORD-01590"/>
    <x v="241"/>
    <x v="2"/>
    <s v="Punjab"/>
    <x v="0"/>
    <x v="0"/>
    <s v="Amit Sharma"/>
    <s v="Consumer"/>
    <n v="8"/>
    <n v="938"/>
    <n v="776.1"/>
    <n v="0.1"/>
    <n v="6753.6"/>
    <n v="6208.8"/>
    <n v="544.80000000000018"/>
    <n v="8.0668088130774723E-2"/>
  </r>
  <r>
    <s v="ORD-01591"/>
    <x v="241"/>
    <x v="0"/>
    <s v="Gujarat"/>
    <x v="1"/>
    <x v="7"/>
    <s v="Rohan Patel"/>
    <s v="Consumer"/>
    <n v="4"/>
    <n v="2126"/>
    <n v="1055.75"/>
    <n v="0.05"/>
    <n v="8078.7999999999993"/>
    <n v="4223"/>
    <n v="3855.7999999999993"/>
    <n v="0.47727385255235921"/>
  </r>
  <r>
    <s v="ORD-01592"/>
    <x v="241"/>
    <x v="0"/>
    <s v="Maharashtra"/>
    <x v="0"/>
    <x v="0"/>
    <s v="Sneha Kulkarni"/>
    <s v="Small Business"/>
    <n v="2"/>
    <n v="874"/>
    <n v="698.06"/>
    <n v="0.15"/>
    <n v="1485.8"/>
    <n v="1396.12"/>
    <n v="89.680000000000064"/>
    <n v="6.03580562659847E-2"/>
  </r>
  <r>
    <s v="ORD-01593"/>
    <x v="241"/>
    <x v="0"/>
    <s v="Maharashtra"/>
    <x v="2"/>
    <x v="2"/>
    <s v="Rohan Patel"/>
    <s v="Consumer"/>
    <n v="4"/>
    <n v="1153"/>
    <n v="858.67"/>
    <n v="0"/>
    <n v="4612"/>
    <n v="3434.68"/>
    <n v="1177.3200000000002"/>
    <n v="0.25527320034692114"/>
  </r>
  <r>
    <s v="ORD-01594"/>
    <x v="241"/>
    <x v="3"/>
    <s v="Tamil Nadu"/>
    <x v="0"/>
    <x v="0"/>
    <s v="Karthik Rao"/>
    <s v="Small Business"/>
    <n v="4"/>
    <n v="873"/>
    <n v="679.24"/>
    <n v="0.1"/>
    <n v="3142.8"/>
    <n v="2716.96"/>
    <n v="425.84000000000015"/>
    <n v="0.13549700903652798"/>
  </r>
  <r>
    <s v="ORD-01595"/>
    <x v="241"/>
    <x v="1"/>
    <s v="Assam"/>
    <x v="0"/>
    <x v="9"/>
    <s v="Priya Sen"/>
    <s v="Small Business"/>
    <n v="1"/>
    <n v="461"/>
    <n v="377.22"/>
    <n v="0"/>
    <n v="461"/>
    <n v="377.22"/>
    <n v="83.779999999999973"/>
    <n v="0.18173535791757045"/>
  </r>
  <r>
    <s v="ORD-01596"/>
    <x v="241"/>
    <x v="0"/>
    <s v="Goa"/>
    <x v="0"/>
    <x v="9"/>
    <s v="Sneha Kulkarni"/>
    <s v="Small Business"/>
    <n v="3"/>
    <n v="450"/>
    <n v="345.42"/>
    <n v="0"/>
    <n v="1350"/>
    <n v="1036.26"/>
    <n v="313.74"/>
    <n v="0.2324"/>
  </r>
  <r>
    <s v="ORD-01597"/>
    <x v="242"/>
    <x v="2"/>
    <s v="Delhi"/>
    <x v="1"/>
    <x v="8"/>
    <s v="Amit Sharma"/>
    <s v="Corporate"/>
    <n v="8"/>
    <n v="1553"/>
    <n v="815.41"/>
    <n v="0"/>
    <n v="12424"/>
    <n v="6523.28"/>
    <n v="5900.72"/>
    <n v="0.47494526722472635"/>
  </r>
  <r>
    <s v="ORD-01598"/>
    <x v="242"/>
    <x v="0"/>
    <s v="Gujarat"/>
    <x v="2"/>
    <x v="6"/>
    <s v="Sneha Kulkarni"/>
    <s v="Corporate"/>
    <n v="8"/>
    <n v="14779"/>
    <n v="11194.7"/>
    <n v="0.1"/>
    <n v="106408.8"/>
    <n v="89557.6"/>
    <n v="16851.199999999997"/>
    <n v="0.15836284217094823"/>
  </r>
  <r>
    <s v="ORD-01599"/>
    <x v="242"/>
    <x v="3"/>
    <s v="Telangana"/>
    <x v="0"/>
    <x v="5"/>
    <s v="Divya Nair"/>
    <s v="Corporate"/>
    <n v="7"/>
    <n v="787"/>
    <n v="649.87"/>
    <n v="0"/>
    <n v="5509"/>
    <n v="4549.09"/>
    <n v="959.90999999999985"/>
    <n v="0.17424396442185511"/>
  </r>
  <r>
    <s v="ORD-01600"/>
    <x v="242"/>
    <x v="0"/>
    <s v="Goa"/>
    <x v="0"/>
    <x v="3"/>
    <s v="Rohan Patel"/>
    <s v="Corporate"/>
    <n v="3"/>
    <n v="353"/>
    <n v="270.94"/>
    <n v="0"/>
    <n v="1059"/>
    <n v="812.81999999999994"/>
    <n v="246.18000000000006"/>
    <n v="0.23246458923512753"/>
  </r>
  <r>
    <s v="ORD-01601"/>
    <x v="242"/>
    <x v="1"/>
    <s v="Assam"/>
    <x v="3"/>
    <x v="14"/>
    <s v="Priya Sen"/>
    <s v="Consumer"/>
    <n v="1"/>
    <n v="4577"/>
    <n v="2884.71"/>
    <n v="0"/>
    <n v="4577"/>
    <n v="2884.71"/>
    <n v="1692.29"/>
    <n v="0.36973781953244483"/>
  </r>
  <r>
    <s v="ORD-01602"/>
    <x v="242"/>
    <x v="0"/>
    <s v="Rajasthan"/>
    <x v="3"/>
    <x v="12"/>
    <s v="Rohan Patel"/>
    <s v="Corporate"/>
    <n v="7"/>
    <n v="11571"/>
    <n v="7282.64"/>
    <n v="0.05"/>
    <n v="76947.149999999994"/>
    <n v="50978.48"/>
    <n v="25968.669999999991"/>
    <n v="0.33748709341411598"/>
  </r>
  <r>
    <s v="ORD-01603"/>
    <x v="242"/>
    <x v="0"/>
    <s v="Goa"/>
    <x v="2"/>
    <x v="6"/>
    <s v="Sneha Kulkarni"/>
    <s v="Small Business"/>
    <n v="6"/>
    <n v="15080"/>
    <n v="11424.96"/>
    <n v="0"/>
    <n v="90480"/>
    <n v="68549.759999999995"/>
    <n v="21930.240000000005"/>
    <n v="0.24237665782493376"/>
  </r>
  <r>
    <s v="ORD-01604"/>
    <x v="242"/>
    <x v="1"/>
    <s v="Bihar"/>
    <x v="1"/>
    <x v="8"/>
    <s v="Subhro Das"/>
    <s v="Corporate"/>
    <n v="8"/>
    <n v="1568"/>
    <n v="745.56"/>
    <n v="0.1"/>
    <n v="11289.6"/>
    <n v="5964.48"/>
    <n v="5325.1200000000008"/>
    <n v="0.47168367346938783"/>
  </r>
  <r>
    <s v="ORD-01605"/>
    <x v="243"/>
    <x v="3"/>
    <s v="Telangana"/>
    <x v="3"/>
    <x v="12"/>
    <s v="Karthik Rao"/>
    <s v="Corporate"/>
    <n v="5"/>
    <n v="12023"/>
    <n v="7579.22"/>
    <n v="0"/>
    <n v="60115"/>
    <n v="37896.1"/>
    <n v="22218.9"/>
    <n v="0.36960658737419949"/>
  </r>
  <r>
    <s v="ORD-01606"/>
    <x v="243"/>
    <x v="2"/>
    <s v="Uttar Pradesh"/>
    <x v="3"/>
    <x v="14"/>
    <s v="Amit Sharma"/>
    <s v="Corporate"/>
    <n v="3"/>
    <n v="4279"/>
    <n v="2688.9"/>
    <n v="0.15"/>
    <n v="10911.449999999999"/>
    <n v="8066.7000000000007"/>
    <n v="2844.7499999999982"/>
    <n v="0.26071237094978195"/>
  </r>
  <r>
    <s v="ORD-01607"/>
    <x v="243"/>
    <x v="2"/>
    <s v="Delhi"/>
    <x v="0"/>
    <x v="5"/>
    <s v="Neha Verma"/>
    <s v="Corporate"/>
    <n v="5"/>
    <n v="725"/>
    <n v="559.09"/>
    <n v="0.05"/>
    <n v="3443.75"/>
    <n v="2795.4500000000003"/>
    <n v="648.29999999999973"/>
    <n v="0.18825408348457343"/>
  </r>
  <r>
    <s v="ORD-01608"/>
    <x v="243"/>
    <x v="2"/>
    <s v="Delhi"/>
    <x v="2"/>
    <x v="11"/>
    <s v="Amit Sharma"/>
    <s v="Consumer"/>
    <n v="4"/>
    <n v="1759"/>
    <n v="1366.19"/>
    <n v="0"/>
    <n v="7036"/>
    <n v="5464.76"/>
    <n v="1571.2399999999998"/>
    <n v="0.22331438317225694"/>
  </r>
  <r>
    <s v="ORD-01609"/>
    <x v="243"/>
    <x v="2"/>
    <s v="Uttar Pradesh"/>
    <x v="3"/>
    <x v="14"/>
    <s v="Neha Verma"/>
    <s v="Small Business"/>
    <n v="2"/>
    <n v="4575"/>
    <n v="2851.45"/>
    <n v="0"/>
    <n v="9150"/>
    <n v="5702.9"/>
    <n v="3447.1000000000004"/>
    <n v="0.37673224043715853"/>
  </r>
  <r>
    <s v="ORD-01610"/>
    <x v="243"/>
    <x v="1"/>
    <s v="Bihar"/>
    <x v="1"/>
    <x v="1"/>
    <s v="Subhro Das"/>
    <s v="Consumer"/>
    <n v="1"/>
    <n v="571"/>
    <n v="304.93"/>
    <n v="0.05"/>
    <n v="542.44999999999993"/>
    <n v="304.93"/>
    <n v="237.51999999999992"/>
    <n v="0.43786524103604013"/>
  </r>
  <r>
    <s v="ORD-01611"/>
    <x v="243"/>
    <x v="3"/>
    <s v="Karnataka"/>
    <x v="2"/>
    <x v="4"/>
    <s v="Divya Nair"/>
    <s v="Small Business"/>
    <n v="4"/>
    <n v="3577"/>
    <n v="2757.09"/>
    <n v="0.05"/>
    <n v="13592.599999999999"/>
    <n v="11028.36"/>
    <n v="2564.239999999998"/>
    <n v="0.1886497064579255"/>
  </r>
  <r>
    <s v="ORD-01612"/>
    <x v="243"/>
    <x v="2"/>
    <s v="Punjab"/>
    <x v="0"/>
    <x v="3"/>
    <s v="Neha Verma"/>
    <s v="Small Business"/>
    <n v="5"/>
    <n v="346"/>
    <n v="265.64999999999998"/>
    <n v="0"/>
    <n v="1730"/>
    <n v="1328.25"/>
    <n v="401.75"/>
    <n v="0.23222543352601155"/>
  </r>
  <r>
    <s v="ORD-01613"/>
    <x v="244"/>
    <x v="0"/>
    <s v="Maharashtra"/>
    <x v="1"/>
    <x v="8"/>
    <s v="Rohan Patel"/>
    <s v="Small Business"/>
    <n v="8"/>
    <n v="1500"/>
    <n v="747.58"/>
    <n v="0.15"/>
    <n v="10200"/>
    <n v="5980.64"/>
    <n v="4219.3599999999997"/>
    <n v="0.41366274509803919"/>
  </r>
  <r>
    <s v="ORD-01614"/>
    <x v="244"/>
    <x v="3"/>
    <s v="Telangana"/>
    <x v="1"/>
    <x v="8"/>
    <s v="Divya Nair"/>
    <s v="Small Business"/>
    <n v="2"/>
    <n v="1430"/>
    <n v="729.99"/>
    <n v="0"/>
    <n v="2860"/>
    <n v="1459.98"/>
    <n v="1400.02"/>
    <n v="0.48951748251748251"/>
  </r>
  <r>
    <s v="ORD-01615"/>
    <x v="244"/>
    <x v="2"/>
    <s v="Delhi"/>
    <x v="3"/>
    <x v="14"/>
    <s v="Neha Verma"/>
    <s v="Corporate"/>
    <n v="5"/>
    <n v="4411"/>
    <n v="2900.3"/>
    <n v="0"/>
    <n v="22055"/>
    <n v="14501.5"/>
    <n v="7553.5"/>
    <n v="0.34248469734754022"/>
  </r>
  <r>
    <s v="ORD-01616"/>
    <x v="244"/>
    <x v="1"/>
    <s v="West Bengal"/>
    <x v="0"/>
    <x v="9"/>
    <s v="Priya Sen"/>
    <s v="Consumer"/>
    <n v="3"/>
    <n v="464"/>
    <n v="366.53"/>
    <n v="0"/>
    <n v="1392"/>
    <n v="1099.5899999999999"/>
    <n v="292.41000000000008"/>
    <n v="0.21006465517241385"/>
  </r>
  <r>
    <s v="ORD-01617"/>
    <x v="244"/>
    <x v="2"/>
    <s v="Punjab"/>
    <x v="3"/>
    <x v="14"/>
    <s v="Neha Verma"/>
    <s v="Corporate"/>
    <n v="3"/>
    <n v="4550"/>
    <n v="2797.77"/>
    <n v="0.05"/>
    <n v="12967.5"/>
    <n v="8393.31"/>
    <n v="4574.1900000000005"/>
    <n v="0.35274262579525739"/>
  </r>
  <r>
    <s v="ORD-01618"/>
    <x v="244"/>
    <x v="3"/>
    <s v="Tamil Nadu"/>
    <x v="0"/>
    <x v="0"/>
    <s v="Divya Nair"/>
    <s v="Corporate"/>
    <n v="1"/>
    <n v="866"/>
    <n v="658.71"/>
    <n v="0"/>
    <n v="866"/>
    <n v="658.71"/>
    <n v="207.28999999999996"/>
    <n v="0.23936489607390296"/>
  </r>
  <r>
    <s v="ORD-01619"/>
    <x v="244"/>
    <x v="1"/>
    <s v="Bihar"/>
    <x v="1"/>
    <x v="7"/>
    <s v="Priya Sen"/>
    <s v="Small Business"/>
    <n v="4"/>
    <n v="2288"/>
    <n v="1108.05"/>
    <n v="0"/>
    <n v="9152"/>
    <n v="4432.2"/>
    <n v="4719.8"/>
    <n v="0.51571241258741263"/>
  </r>
  <r>
    <s v="ORD-01620"/>
    <x v="244"/>
    <x v="0"/>
    <s v="Gujarat"/>
    <x v="3"/>
    <x v="13"/>
    <s v="Sneha Kulkarni"/>
    <s v="Consumer"/>
    <n v="8"/>
    <n v="6726"/>
    <n v="4341.1099999999997"/>
    <n v="0.1"/>
    <n v="48427.200000000004"/>
    <n v="34728.879999999997"/>
    <n v="13698.320000000007"/>
    <n v="0.28286417550467519"/>
  </r>
  <r>
    <s v="ORD-01621"/>
    <x v="245"/>
    <x v="2"/>
    <s v="Punjab"/>
    <x v="0"/>
    <x v="3"/>
    <s v="Amit Sharma"/>
    <s v="Consumer"/>
    <n v="4"/>
    <n v="344"/>
    <n v="271.01"/>
    <n v="0"/>
    <n v="1376"/>
    <n v="1084.04"/>
    <n v="291.96000000000004"/>
    <n v="0.21218023255813956"/>
  </r>
  <r>
    <s v="ORD-01622"/>
    <x v="245"/>
    <x v="0"/>
    <s v="Goa"/>
    <x v="2"/>
    <x v="11"/>
    <s v="Rohan Patel"/>
    <s v="Small Business"/>
    <n v="3"/>
    <n v="1880"/>
    <n v="1474.75"/>
    <n v="0"/>
    <n v="5640"/>
    <n v="4424.25"/>
    <n v="1215.75"/>
    <n v="0.21555851063829787"/>
  </r>
  <r>
    <s v="ORD-01623"/>
    <x v="245"/>
    <x v="0"/>
    <s v="Gujarat"/>
    <x v="1"/>
    <x v="7"/>
    <s v="Sneha Kulkarni"/>
    <s v="Small Business"/>
    <n v="6"/>
    <n v="2260"/>
    <n v="1136.52"/>
    <n v="0.1"/>
    <n v="12204"/>
    <n v="6819.12"/>
    <n v="5384.88"/>
    <n v="0.44123893805309733"/>
  </r>
  <r>
    <s v="ORD-01624"/>
    <x v="245"/>
    <x v="1"/>
    <s v="Bihar"/>
    <x v="1"/>
    <x v="1"/>
    <s v="Subhro Das"/>
    <s v="Small Business"/>
    <n v="6"/>
    <n v="581"/>
    <n v="298.33999999999997"/>
    <n v="0"/>
    <n v="3486"/>
    <n v="1790.04"/>
    <n v="1695.96"/>
    <n v="0.48650602409638555"/>
  </r>
  <r>
    <s v="ORD-01625"/>
    <x v="245"/>
    <x v="2"/>
    <s v="Delhi"/>
    <x v="1"/>
    <x v="15"/>
    <s v="Amit Sharma"/>
    <s v="Corporate"/>
    <n v="1"/>
    <n v="2797"/>
    <n v="1424.22"/>
    <n v="0.05"/>
    <n v="2657.15"/>
    <n v="1424.22"/>
    <n v="1232.93"/>
    <n v="0.46400466665412188"/>
  </r>
  <r>
    <s v="ORD-01626"/>
    <x v="245"/>
    <x v="2"/>
    <s v="Uttar Pradesh"/>
    <x v="1"/>
    <x v="8"/>
    <s v="Amit Sharma"/>
    <s v="Corporate"/>
    <n v="4"/>
    <n v="1464"/>
    <n v="726.63"/>
    <n v="0"/>
    <n v="5856"/>
    <n v="2906.52"/>
    <n v="2949.48"/>
    <n v="0.50366803278688521"/>
  </r>
  <r>
    <s v="ORD-01627"/>
    <x v="246"/>
    <x v="1"/>
    <s v="Bihar"/>
    <x v="0"/>
    <x v="3"/>
    <s v="Subhro Das"/>
    <s v="Corporate"/>
    <n v="2"/>
    <n v="348"/>
    <n v="279.20999999999998"/>
    <n v="0.15"/>
    <n v="591.6"/>
    <n v="558.41999999999996"/>
    <n v="33.180000000000064"/>
    <n v="5.6085192697768869E-2"/>
  </r>
  <r>
    <s v="ORD-01628"/>
    <x v="246"/>
    <x v="1"/>
    <s v="Odisha"/>
    <x v="1"/>
    <x v="7"/>
    <s v="Subhro Das"/>
    <s v="Corporate"/>
    <n v="4"/>
    <n v="2134"/>
    <n v="1031.04"/>
    <n v="0.1"/>
    <n v="7682.4000000000005"/>
    <n v="4124.16"/>
    <n v="3558.2400000000007"/>
    <n v="0.46316776007497662"/>
  </r>
  <r>
    <s v="ORD-01629"/>
    <x v="246"/>
    <x v="0"/>
    <s v="Goa"/>
    <x v="1"/>
    <x v="8"/>
    <s v="Rohan Patel"/>
    <s v="Consumer"/>
    <n v="4"/>
    <n v="1458"/>
    <n v="685.24"/>
    <n v="0"/>
    <n v="5832"/>
    <n v="2740.96"/>
    <n v="3091.04"/>
    <n v="0.5300137174211248"/>
  </r>
  <r>
    <s v="ORD-01630"/>
    <x v="246"/>
    <x v="3"/>
    <s v="Tamil Nadu"/>
    <x v="0"/>
    <x v="0"/>
    <s v="Karthik Rao"/>
    <s v="Corporate"/>
    <n v="3"/>
    <n v="893"/>
    <n v="681.35"/>
    <n v="0.05"/>
    <n v="2545.0499999999997"/>
    <n v="2044.0500000000002"/>
    <n v="500.99999999999955"/>
    <n v="0.1968527140920609"/>
  </r>
  <r>
    <s v="ORD-01631"/>
    <x v="246"/>
    <x v="0"/>
    <s v="Gujarat"/>
    <x v="1"/>
    <x v="1"/>
    <s v="Sneha Kulkarni"/>
    <s v="Small Business"/>
    <n v="2"/>
    <n v="571"/>
    <n v="300.45"/>
    <n v="0.05"/>
    <n v="1084.8999999999999"/>
    <n v="600.9"/>
    <n v="483.99999999999989"/>
    <n v="0.44612406673426119"/>
  </r>
  <r>
    <s v="ORD-01632"/>
    <x v="246"/>
    <x v="1"/>
    <s v="Odisha"/>
    <x v="2"/>
    <x v="2"/>
    <s v="Priya Sen"/>
    <s v="Small Business"/>
    <n v="4"/>
    <n v="1223"/>
    <n v="908.31"/>
    <n v="0.15"/>
    <n v="4158.2"/>
    <n v="3633.24"/>
    <n v="524.96"/>
    <n v="0.12624693376941948"/>
  </r>
  <r>
    <s v="ORD-01633"/>
    <x v="246"/>
    <x v="0"/>
    <s v="Rajasthan"/>
    <x v="0"/>
    <x v="5"/>
    <s v="Sneha Kulkarni"/>
    <s v="Small Business"/>
    <n v="8"/>
    <n v="720"/>
    <n v="579.72"/>
    <n v="0"/>
    <n v="5760"/>
    <n v="4637.76"/>
    <n v="1122.2399999999998"/>
    <n v="0.1948333333333333"/>
  </r>
  <r>
    <s v="ORD-01634"/>
    <x v="246"/>
    <x v="3"/>
    <s v="Telangana"/>
    <x v="3"/>
    <x v="12"/>
    <s v="Karthik Rao"/>
    <s v="Small Business"/>
    <n v="7"/>
    <n v="11996"/>
    <n v="7663.26"/>
    <n v="0.05"/>
    <n v="79773.399999999994"/>
    <n v="53642.82"/>
    <n v="26130.579999999994"/>
    <n v="0.32756006388094272"/>
  </r>
  <r>
    <s v="ORD-01635"/>
    <x v="246"/>
    <x v="2"/>
    <s v="Haryana"/>
    <x v="0"/>
    <x v="0"/>
    <s v="Neha Verma"/>
    <s v="Small Business"/>
    <n v="7"/>
    <n v="874"/>
    <n v="691.93"/>
    <n v="0.1"/>
    <n v="5506.2"/>
    <n v="4843.5099999999993"/>
    <n v="662.69000000000051"/>
    <n v="0.1203534197813375"/>
  </r>
  <r>
    <s v="ORD-01636"/>
    <x v="246"/>
    <x v="1"/>
    <s v="West Bengal"/>
    <x v="0"/>
    <x v="3"/>
    <s v="Subhro Das"/>
    <s v="Consumer"/>
    <n v="1"/>
    <n v="334"/>
    <n v="269.54000000000002"/>
    <n v="0.1"/>
    <n v="300.60000000000002"/>
    <n v="269.54000000000002"/>
    <n v="31.060000000000002"/>
    <n v="0.10332667997338656"/>
  </r>
  <r>
    <s v="ORD-01637"/>
    <x v="246"/>
    <x v="1"/>
    <s v="Bihar"/>
    <x v="1"/>
    <x v="8"/>
    <s v="Subhro Das"/>
    <s v="Consumer"/>
    <n v="2"/>
    <n v="1505"/>
    <n v="720.47"/>
    <n v="0.15"/>
    <n v="2558.5"/>
    <n v="1440.94"/>
    <n v="1117.56"/>
    <n v="0.43680281414891536"/>
  </r>
  <r>
    <s v="ORD-01638"/>
    <x v="246"/>
    <x v="0"/>
    <s v="Goa"/>
    <x v="0"/>
    <x v="3"/>
    <s v="Sneha Kulkarni"/>
    <s v="Small Business"/>
    <n v="5"/>
    <n v="364"/>
    <n v="281.60000000000002"/>
    <n v="0"/>
    <n v="1820"/>
    <n v="1408"/>
    <n v="412"/>
    <n v="0.22637362637362637"/>
  </r>
  <r>
    <s v="ORD-01639"/>
    <x v="246"/>
    <x v="0"/>
    <s v="Goa"/>
    <x v="1"/>
    <x v="7"/>
    <s v="Sneha Kulkarni"/>
    <s v="Small Business"/>
    <n v="6"/>
    <n v="2128"/>
    <n v="1133.94"/>
    <n v="0"/>
    <n v="12768"/>
    <n v="6803.64"/>
    <n v="5964.36"/>
    <n v="0.46713345864661654"/>
  </r>
  <r>
    <s v="ORD-01640"/>
    <x v="247"/>
    <x v="3"/>
    <s v="Karnataka"/>
    <x v="0"/>
    <x v="5"/>
    <s v="Divya Nair"/>
    <s v="Small Business"/>
    <n v="8"/>
    <n v="776"/>
    <n v="592.95000000000005"/>
    <n v="0"/>
    <n v="6208"/>
    <n v="4743.6000000000004"/>
    <n v="1464.3999999999996"/>
    <n v="0.2358891752577319"/>
  </r>
  <r>
    <s v="ORD-01641"/>
    <x v="247"/>
    <x v="2"/>
    <s v="Uttar Pradesh"/>
    <x v="0"/>
    <x v="3"/>
    <s v="Amit Sharma"/>
    <s v="Corporate"/>
    <n v="1"/>
    <n v="351"/>
    <n v="272.02999999999997"/>
    <n v="0.1"/>
    <n v="315.90000000000003"/>
    <n v="272.02999999999997"/>
    <n v="43.870000000000061"/>
    <n v="0.1388730610952835"/>
  </r>
  <r>
    <s v="ORD-01642"/>
    <x v="247"/>
    <x v="1"/>
    <s v="West Bengal"/>
    <x v="0"/>
    <x v="3"/>
    <s v="Priya Sen"/>
    <s v="Consumer"/>
    <n v="7"/>
    <n v="365"/>
    <n v="285.07"/>
    <n v="0"/>
    <n v="2555"/>
    <n v="1995.49"/>
    <n v="559.51"/>
    <n v="0.21898630136986302"/>
  </r>
  <r>
    <s v="ORD-01643"/>
    <x v="247"/>
    <x v="0"/>
    <s v="Maharashtra"/>
    <x v="0"/>
    <x v="0"/>
    <s v="Rohan Patel"/>
    <s v="Consumer"/>
    <n v="4"/>
    <n v="902"/>
    <n v="713.75"/>
    <n v="0.1"/>
    <n v="3247.2000000000003"/>
    <n v="2855"/>
    <n v="392.20000000000027"/>
    <n v="0.12078098053707817"/>
  </r>
  <r>
    <s v="ORD-01644"/>
    <x v="247"/>
    <x v="2"/>
    <s v="Delhi"/>
    <x v="2"/>
    <x v="4"/>
    <s v="Amit Sharma"/>
    <s v="Small Business"/>
    <n v="8"/>
    <n v="3588"/>
    <n v="2791.15"/>
    <n v="0"/>
    <n v="28704"/>
    <n v="22329.200000000001"/>
    <n v="6374.7999999999993"/>
    <n v="0.22208751393533999"/>
  </r>
  <r>
    <s v="ORD-01645"/>
    <x v="248"/>
    <x v="2"/>
    <s v="Punjab"/>
    <x v="3"/>
    <x v="14"/>
    <s v="Amit Sharma"/>
    <s v="Corporate"/>
    <n v="8"/>
    <n v="4534"/>
    <n v="2951.64"/>
    <n v="0"/>
    <n v="36272"/>
    <n v="23613.119999999999"/>
    <n v="12658.880000000001"/>
    <n v="0.34899867666519635"/>
  </r>
  <r>
    <s v="ORD-01646"/>
    <x v="248"/>
    <x v="2"/>
    <s v="Punjab"/>
    <x v="1"/>
    <x v="1"/>
    <s v="Amit Sharma"/>
    <s v="Corporate"/>
    <n v="2"/>
    <n v="604"/>
    <n v="298.39"/>
    <n v="0.05"/>
    <n v="1147.5999999999999"/>
    <n v="596.78"/>
    <n v="550.81999999999994"/>
    <n v="0.47997560125479261"/>
  </r>
  <r>
    <s v="ORD-01647"/>
    <x v="248"/>
    <x v="1"/>
    <s v="West Bengal"/>
    <x v="0"/>
    <x v="5"/>
    <s v="Priya Sen"/>
    <s v="Consumer"/>
    <n v="3"/>
    <n v="769"/>
    <n v="613.03"/>
    <n v="0.15"/>
    <n v="1960.95"/>
    <n v="1839.09"/>
    <n v="121.86000000000013"/>
    <n v="6.2143348887019112E-2"/>
  </r>
  <r>
    <s v="ORD-01648"/>
    <x v="248"/>
    <x v="0"/>
    <s v="Maharashtra"/>
    <x v="2"/>
    <x v="6"/>
    <s v="Rohan Patel"/>
    <s v="Consumer"/>
    <n v="3"/>
    <n v="14433"/>
    <n v="10525.85"/>
    <n v="0.1"/>
    <n v="38969.1"/>
    <n v="31577.550000000003"/>
    <n v="7391.5499999999956"/>
    <n v="0.18967720578612274"/>
  </r>
  <r>
    <s v="ORD-01649"/>
    <x v="248"/>
    <x v="0"/>
    <s v="Maharashtra"/>
    <x v="3"/>
    <x v="14"/>
    <s v="Rohan Patel"/>
    <s v="Small Business"/>
    <n v="6"/>
    <n v="4432"/>
    <n v="2656.84"/>
    <n v="0.05"/>
    <n v="25262.399999999998"/>
    <n v="15941.04"/>
    <n v="9321.3599999999969"/>
    <n v="0.36898156944708332"/>
  </r>
  <r>
    <s v="ORD-01650"/>
    <x v="248"/>
    <x v="2"/>
    <s v="Haryana"/>
    <x v="0"/>
    <x v="5"/>
    <s v="Amit Sharma"/>
    <s v="Small Business"/>
    <n v="8"/>
    <n v="716"/>
    <n v="562.92999999999995"/>
    <n v="0"/>
    <n v="5728"/>
    <n v="4503.4399999999996"/>
    <n v="1224.5600000000004"/>
    <n v="0.21378491620111739"/>
  </r>
  <r>
    <s v="ORD-01651"/>
    <x v="248"/>
    <x v="3"/>
    <s v="Telangana"/>
    <x v="1"/>
    <x v="15"/>
    <s v="Karthik Rao"/>
    <s v="Corporate"/>
    <n v="7"/>
    <n v="2921"/>
    <n v="1529.45"/>
    <n v="0.1"/>
    <n v="18402.3"/>
    <n v="10706.15"/>
    <n v="7696.15"/>
    <n v="0.41821674464604969"/>
  </r>
  <r>
    <s v="ORD-01652"/>
    <x v="248"/>
    <x v="3"/>
    <s v="Telangana"/>
    <x v="0"/>
    <x v="5"/>
    <s v="Karthik Rao"/>
    <s v="Consumer"/>
    <n v="6"/>
    <n v="729"/>
    <n v="574.37"/>
    <n v="0.15"/>
    <n v="3717.9"/>
    <n v="3446.2200000000003"/>
    <n v="271.67999999999984"/>
    <n v="7.3073509239086537E-2"/>
  </r>
  <r>
    <s v="ORD-01653"/>
    <x v="248"/>
    <x v="3"/>
    <s v="Kerala"/>
    <x v="0"/>
    <x v="5"/>
    <s v="Divya Nair"/>
    <s v="Consumer"/>
    <n v="6"/>
    <n v="765"/>
    <n v="619.75"/>
    <n v="0.1"/>
    <n v="4131"/>
    <n v="3718.5"/>
    <n v="412.5"/>
    <n v="9.9854756717501811E-2"/>
  </r>
  <r>
    <s v="ORD-01654"/>
    <x v="249"/>
    <x v="1"/>
    <s v="Assam"/>
    <x v="1"/>
    <x v="1"/>
    <s v="Subhro Das"/>
    <s v="Small Business"/>
    <n v="8"/>
    <n v="575"/>
    <n v="279.88"/>
    <n v="0.05"/>
    <n v="4370"/>
    <n v="2239.04"/>
    <n v="2130.96"/>
    <n v="0.4876338672768879"/>
  </r>
  <r>
    <s v="ORD-01655"/>
    <x v="249"/>
    <x v="3"/>
    <s v="Karnataka"/>
    <x v="3"/>
    <x v="13"/>
    <s v="Karthik Rao"/>
    <s v="Small Business"/>
    <n v="4"/>
    <n v="6241"/>
    <n v="3764.66"/>
    <n v="0.05"/>
    <n v="23715.8"/>
    <n v="15058.64"/>
    <n v="8657.16"/>
    <n v="0.36503765422207979"/>
  </r>
  <r>
    <s v="ORD-01656"/>
    <x v="249"/>
    <x v="0"/>
    <s v="Goa"/>
    <x v="1"/>
    <x v="7"/>
    <s v="Sneha Kulkarni"/>
    <s v="Corporate"/>
    <n v="1"/>
    <n v="2096"/>
    <n v="990.72"/>
    <n v="0.1"/>
    <n v="1886.4"/>
    <n v="990.72"/>
    <n v="895.68000000000006"/>
    <n v="0.47480916030534354"/>
  </r>
  <r>
    <s v="ORD-01657"/>
    <x v="249"/>
    <x v="1"/>
    <s v="Bihar"/>
    <x v="0"/>
    <x v="3"/>
    <s v="Subhro Das"/>
    <s v="Small Business"/>
    <n v="7"/>
    <n v="339"/>
    <n v="259.87"/>
    <n v="0"/>
    <n v="2373"/>
    <n v="1819.0900000000001"/>
    <n v="553.90999999999985"/>
    <n v="0.23342182890855451"/>
  </r>
  <r>
    <s v="ORD-01658"/>
    <x v="249"/>
    <x v="2"/>
    <s v="Punjab"/>
    <x v="2"/>
    <x v="6"/>
    <s v="Neha Verma"/>
    <s v="Small Business"/>
    <n v="5"/>
    <n v="15185"/>
    <n v="11627.54"/>
    <n v="0"/>
    <n v="75925"/>
    <n v="58137.700000000004"/>
    <n v="17787.299999999996"/>
    <n v="0.2342746131050378"/>
  </r>
  <r>
    <s v="ORD-01659"/>
    <x v="249"/>
    <x v="0"/>
    <s v="Gujarat"/>
    <x v="0"/>
    <x v="5"/>
    <s v="Rohan Patel"/>
    <s v="Consumer"/>
    <n v="8"/>
    <n v="786"/>
    <n v="657.93"/>
    <n v="0"/>
    <n v="6288"/>
    <n v="5263.44"/>
    <n v="1024.5600000000004"/>
    <n v="0.16293893129770998"/>
  </r>
  <r>
    <s v="ORD-01660"/>
    <x v="249"/>
    <x v="3"/>
    <s v="Karnataka"/>
    <x v="2"/>
    <x v="11"/>
    <s v="Divya Nair"/>
    <s v="Small Business"/>
    <n v="5"/>
    <n v="1798"/>
    <n v="1306.58"/>
    <n v="0"/>
    <n v="8990"/>
    <n v="6532.9"/>
    <n v="2457.1000000000004"/>
    <n v="0.27331479421579535"/>
  </r>
  <r>
    <s v="ORD-01661"/>
    <x v="249"/>
    <x v="1"/>
    <s v="Assam"/>
    <x v="1"/>
    <x v="1"/>
    <s v="Subhro Das"/>
    <s v="Corporate"/>
    <n v="8"/>
    <n v="606"/>
    <n v="317.27"/>
    <n v="0"/>
    <n v="4848"/>
    <n v="2538.16"/>
    <n v="2309.84"/>
    <n v="0.47645214521452151"/>
  </r>
  <r>
    <s v="ORD-01662"/>
    <x v="250"/>
    <x v="0"/>
    <s v="Rajasthan"/>
    <x v="3"/>
    <x v="13"/>
    <s v="Sneha Kulkarni"/>
    <s v="Corporate"/>
    <n v="6"/>
    <n v="6545"/>
    <n v="3886.75"/>
    <n v="0.1"/>
    <n v="35343"/>
    <n v="23320.5"/>
    <n v="12022.5"/>
    <n v="0.34016636957813429"/>
  </r>
  <r>
    <s v="ORD-01663"/>
    <x v="250"/>
    <x v="1"/>
    <s v="Assam"/>
    <x v="2"/>
    <x v="11"/>
    <s v="Subhro Das"/>
    <s v="Corporate"/>
    <n v="2"/>
    <n v="1860"/>
    <n v="1434.72"/>
    <n v="0.1"/>
    <n v="3348"/>
    <n v="2869.44"/>
    <n v="478.55999999999995"/>
    <n v="0.14293906810035842"/>
  </r>
  <r>
    <s v="ORD-01664"/>
    <x v="250"/>
    <x v="0"/>
    <s v="Maharashtra"/>
    <x v="3"/>
    <x v="10"/>
    <s v="Rohan Patel"/>
    <s v="Corporate"/>
    <n v="5"/>
    <n v="7617"/>
    <n v="5007.62"/>
    <n v="0.1"/>
    <n v="34276.5"/>
    <n v="25038.1"/>
    <n v="9238.4000000000015"/>
    <n v="0.26952576838358644"/>
  </r>
  <r>
    <s v="ORD-01665"/>
    <x v="250"/>
    <x v="2"/>
    <s v="Uttar Pradesh"/>
    <x v="2"/>
    <x v="11"/>
    <s v="Amit Sharma"/>
    <s v="Small Business"/>
    <n v="8"/>
    <n v="1816"/>
    <n v="1399.77"/>
    <n v="0"/>
    <n v="14528"/>
    <n v="11198.16"/>
    <n v="3329.84"/>
    <n v="0.22920154185022026"/>
  </r>
  <r>
    <s v="ORD-01666"/>
    <x v="250"/>
    <x v="0"/>
    <s v="Gujarat"/>
    <x v="0"/>
    <x v="3"/>
    <s v="Sneha Kulkarni"/>
    <s v="Corporate"/>
    <n v="8"/>
    <n v="366"/>
    <n v="284.67"/>
    <n v="0"/>
    <n v="2928"/>
    <n v="2277.36"/>
    <n v="650.63999999999987"/>
    <n v="0.22221311475409833"/>
  </r>
  <r>
    <s v="ORD-01667"/>
    <x v="250"/>
    <x v="0"/>
    <s v="Maharashtra"/>
    <x v="2"/>
    <x v="4"/>
    <s v="Rohan Patel"/>
    <s v="Corporate"/>
    <n v="4"/>
    <n v="3358"/>
    <n v="2576.92"/>
    <n v="0.1"/>
    <n v="12088.800000000001"/>
    <n v="10307.68"/>
    <n v="1781.1200000000008"/>
    <n v="0.14733637747336384"/>
  </r>
  <r>
    <s v="ORD-01668"/>
    <x v="250"/>
    <x v="0"/>
    <s v="Rajasthan"/>
    <x v="0"/>
    <x v="0"/>
    <s v="Rohan Patel"/>
    <s v="Consumer"/>
    <n v="5"/>
    <n v="904"/>
    <n v="715.67"/>
    <n v="0"/>
    <n v="4520"/>
    <n v="3578.35"/>
    <n v="941.65000000000009"/>
    <n v="0.20832964601769913"/>
  </r>
  <r>
    <s v="ORD-01669"/>
    <x v="250"/>
    <x v="2"/>
    <s v="Delhi"/>
    <x v="0"/>
    <x v="0"/>
    <s v="Neha Verma"/>
    <s v="Corporate"/>
    <n v="8"/>
    <n v="933"/>
    <n v="726.44"/>
    <n v="0"/>
    <n v="7464"/>
    <n v="5811.52"/>
    <n v="1652.4799999999996"/>
    <n v="0.22139335476956049"/>
  </r>
  <r>
    <s v="ORD-01670"/>
    <x v="250"/>
    <x v="3"/>
    <s v="Telangana"/>
    <x v="2"/>
    <x v="4"/>
    <s v="Divya Nair"/>
    <s v="Consumer"/>
    <n v="4"/>
    <n v="3348"/>
    <n v="2392.2399999999998"/>
    <n v="0.15"/>
    <n v="11383.199999999999"/>
    <n v="9568.9599999999991"/>
    <n v="1814.2399999999998"/>
    <n v="0.15937873357228197"/>
  </r>
  <r>
    <s v="ORD-01671"/>
    <x v="251"/>
    <x v="3"/>
    <s v="Telangana"/>
    <x v="3"/>
    <x v="10"/>
    <s v="Divya Nair"/>
    <s v="Consumer"/>
    <n v="3"/>
    <n v="8272"/>
    <n v="5223.43"/>
    <n v="0"/>
    <n v="24816"/>
    <n v="15670.29"/>
    <n v="9145.7099999999991"/>
    <n v="0.36854086073500963"/>
  </r>
  <r>
    <s v="ORD-01672"/>
    <x v="251"/>
    <x v="3"/>
    <s v="Telangana"/>
    <x v="0"/>
    <x v="9"/>
    <s v="Karthik Rao"/>
    <s v="Small Business"/>
    <n v="7"/>
    <n v="429"/>
    <n v="351.1"/>
    <n v="0.1"/>
    <n v="2702.7000000000003"/>
    <n v="2457.7000000000003"/>
    <n v="245"/>
    <n v="9.0650090650090637E-2"/>
  </r>
  <r>
    <s v="ORD-01673"/>
    <x v="251"/>
    <x v="1"/>
    <s v="Assam"/>
    <x v="0"/>
    <x v="9"/>
    <s v="Priya Sen"/>
    <s v="Consumer"/>
    <n v="3"/>
    <n v="437"/>
    <n v="338.32"/>
    <n v="0"/>
    <n v="1311"/>
    <n v="1014.96"/>
    <n v="296.03999999999996"/>
    <n v="0.22581235697940499"/>
  </r>
  <r>
    <s v="ORD-01674"/>
    <x v="251"/>
    <x v="1"/>
    <s v="West Bengal"/>
    <x v="2"/>
    <x v="11"/>
    <s v="Subhro Das"/>
    <s v="Consumer"/>
    <n v="5"/>
    <n v="1741"/>
    <n v="1249.99"/>
    <n v="0.1"/>
    <n v="7834.5"/>
    <n v="6249.95"/>
    <n v="1584.5500000000002"/>
    <n v="0.20225285595762335"/>
  </r>
  <r>
    <s v="ORD-01675"/>
    <x v="252"/>
    <x v="0"/>
    <s v="Maharashtra"/>
    <x v="1"/>
    <x v="8"/>
    <s v="Rohan Patel"/>
    <s v="Small Business"/>
    <n v="7"/>
    <n v="1528"/>
    <n v="729.18"/>
    <n v="0.05"/>
    <n v="10161.199999999999"/>
    <n v="5104.2599999999993"/>
    <n v="5056.9399999999996"/>
    <n v="0.49767153485808763"/>
  </r>
  <r>
    <s v="ORD-01676"/>
    <x v="252"/>
    <x v="0"/>
    <s v="Maharashtra"/>
    <x v="0"/>
    <x v="0"/>
    <s v="Sneha Kulkarni"/>
    <s v="Consumer"/>
    <n v="7"/>
    <n v="860"/>
    <n v="717.58"/>
    <n v="0"/>
    <n v="6020"/>
    <n v="5023.0600000000004"/>
    <n v="996.9399999999996"/>
    <n v="0.16560465116279063"/>
  </r>
  <r>
    <s v="ORD-01677"/>
    <x v="252"/>
    <x v="0"/>
    <s v="Maharashtra"/>
    <x v="0"/>
    <x v="5"/>
    <s v="Rohan Patel"/>
    <s v="Corporate"/>
    <n v="8"/>
    <n v="755"/>
    <n v="585.66999999999996"/>
    <n v="0.1"/>
    <n v="5436"/>
    <n v="4685.3599999999997"/>
    <n v="750.64000000000033"/>
    <n v="0.13808682855040477"/>
  </r>
  <r>
    <s v="ORD-01678"/>
    <x v="252"/>
    <x v="0"/>
    <s v="Rajasthan"/>
    <x v="1"/>
    <x v="8"/>
    <s v="Rohan Patel"/>
    <s v="Consumer"/>
    <n v="8"/>
    <n v="1434"/>
    <n v="716.42"/>
    <n v="0"/>
    <n v="11472"/>
    <n v="5731.36"/>
    <n v="5740.64"/>
    <n v="0.50040446304044628"/>
  </r>
  <r>
    <s v="ORD-01679"/>
    <x v="252"/>
    <x v="3"/>
    <s v="Telangana"/>
    <x v="1"/>
    <x v="8"/>
    <s v="Karthik Rao"/>
    <s v="Consumer"/>
    <n v="2"/>
    <n v="1453"/>
    <n v="758.9"/>
    <n v="0.15"/>
    <n v="2470.1"/>
    <n v="1517.8"/>
    <n v="952.3"/>
    <n v="0.38553095016396099"/>
  </r>
  <r>
    <s v="ORD-01680"/>
    <x v="253"/>
    <x v="2"/>
    <s v="Delhi"/>
    <x v="2"/>
    <x v="2"/>
    <s v="Neha Verma"/>
    <s v="Corporate"/>
    <n v="3"/>
    <n v="1208"/>
    <n v="929.51"/>
    <n v="0.05"/>
    <n v="3442.7999999999997"/>
    <n v="2788.5299999999997"/>
    <n v="654.27"/>
    <n v="0.19004008365284072"/>
  </r>
  <r>
    <s v="ORD-01681"/>
    <x v="253"/>
    <x v="3"/>
    <s v="Telangana"/>
    <x v="2"/>
    <x v="4"/>
    <s v="Karthik Rao"/>
    <s v="Corporate"/>
    <n v="2"/>
    <n v="3436"/>
    <n v="2693.01"/>
    <n v="0"/>
    <n v="6872"/>
    <n v="5386.02"/>
    <n v="1485.9799999999996"/>
    <n v="0.21623690337601856"/>
  </r>
  <r>
    <s v="ORD-01682"/>
    <x v="253"/>
    <x v="3"/>
    <s v="Kerala"/>
    <x v="1"/>
    <x v="8"/>
    <s v="Karthik Rao"/>
    <s v="Corporate"/>
    <n v="1"/>
    <n v="1496"/>
    <n v="688.91"/>
    <n v="0"/>
    <n v="1496"/>
    <n v="688.91"/>
    <n v="807.09"/>
    <n v="0.53949866310160433"/>
  </r>
  <r>
    <s v="ORD-01683"/>
    <x v="253"/>
    <x v="3"/>
    <s v="Tamil Nadu"/>
    <x v="0"/>
    <x v="3"/>
    <s v="Divya Nair"/>
    <s v="Consumer"/>
    <n v="2"/>
    <n v="343"/>
    <n v="282.26"/>
    <n v="0"/>
    <n v="686"/>
    <n v="564.52"/>
    <n v="121.48000000000002"/>
    <n v="0.1770845481049563"/>
  </r>
  <r>
    <s v="ORD-01684"/>
    <x v="253"/>
    <x v="0"/>
    <s v="Maharashtra"/>
    <x v="2"/>
    <x v="4"/>
    <s v="Rohan Patel"/>
    <s v="Small Business"/>
    <n v="1"/>
    <n v="3388"/>
    <n v="2652.5"/>
    <n v="0"/>
    <n v="3388"/>
    <n v="2652.5"/>
    <n v="735.5"/>
    <n v="0.21708972845336483"/>
  </r>
  <r>
    <s v="ORD-01685"/>
    <x v="253"/>
    <x v="1"/>
    <s v="Assam"/>
    <x v="3"/>
    <x v="12"/>
    <s v="Subhro Das"/>
    <s v="Consumer"/>
    <n v="3"/>
    <n v="12357"/>
    <n v="7636.09"/>
    <n v="0"/>
    <n v="37071"/>
    <n v="22908.27"/>
    <n v="14162.73"/>
    <n v="0.38204337622400258"/>
  </r>
  <r>
    <s v="ORD-01686"/>
    <x v="253"/>
    <x v="0"/>
    <s v="Goa"/>
    <x v="1"/>
    <x v="15"/>
    <s v="Sneha Kulkarni"/>
    <s v="Consumer"/>
    <n v="8"/>
    <n v="2748"/>
    <n v="1313.47"/>
    <n v="0"/>
    <n v="21984"/>
    <n v="10507.76"/>
    <n v="11476.24"/>
    <n v="0.52202692867540024"/>
  </r>
  <r>
    <s v="ORD-01687"/>
    <x v="253"/>
    <x v="1"/>
    <s v="Bihar"/>
    <x v="0"/>
    <x v="5"/>
    <s v="Priya Sen"/>
    <s v="Small Business"/>
    <n v="6"/>
    <n v="785"/>
    <n v="639.12"/>
    <n v="0"/>
    <n v="4710"/>
    <n v="3834.7200000000003"/>
    <n v="875.27999999999975"/>
    <n v="0.18583439490445855"/>
  </r>
  <r>
    <s v="ORD-01688"/>
    <x v="253"/>
    <x v="2"/>
    <s v="Haryana"/>
    <x v="1"/>
    <x v="1"/>
    <s v="Amit Sharma"/>
    <s v="Consumer"/>
    <n v="7"/>
    <n v="576"/>
    <n v="291.45"/>
    <n v="0"/>
    <n v="4032"/>
    <n v="2040.1499999999999"/>
    <n v="1991.8500000000001"/>
    <n v="0.49401041666666667"/>
  </r>
  <r>
    <s v="ORD-01689"/>
    <x v="253"/>
    <x v="0"/>
    <s v="Rajasthan"/>
    <x v="0"/>
    <x v="3"/>
    <s v="Sneha Kulkarni"/>
    <s v="Small Business"/>
    <n v="7"/>
    <n v="358"/>
    <n v="295.06"/>
    <n v="0.05"/>
    <n v="2380.6999999999998"/>
    <n v="2065.42"/>
    <n v="315.27999999999975"/>
    <n v="0.13243163775360178"/>
  </r>
  <r>
    <s v="ORD-01690"/>
    <x v="253"/>
    <x v="0"/>
    <s v="Rajasthan"/>
    <x v="2"/>
    <x v="2"/>
    <s v="Sneha Kulkarni"/>
    <s v="Corporate"/>
    <n v="5"/>
    <n v="1186"/>
    <n v="847.64"/>
    <n v="0"/>
    <n v="5930"/>
    <n v="4238.2"/>
    <n v="1691.8000000000002"/>
    <n v="0.28529510961214166"/>
  </r>
  <r>
    <s v="ORD-01691"/>
    <x v="254"/>
    <x v="2"/>
    <s v="Delhi"/>
    <x v="1"/>
    <x v="1"/>
    <s v="Amit Sharma"/>
    <s v="Corporate"/>
    <n v="5"/>
    <n v="596"/>
    <n v="305.5"/>
    <n v="0"/>
    <n v="2980"/>
    <n v="1527.5"/>
    <n v="1452.5"/>
    <n v="0.48741610738255031"/>
  </r>
  <r>
    <s v="ORD-01692"/>
    <x v="254"/>
    <x v="3"/>
    <s v="Tamil Nadu"/>
    <x v="2"/>
    <x v="4"/>
    <s v="Divya Nair"/>
    <s v="Small Business"/>
    <n v="3"/>
    <n v="3340"/>
    <n v="2479.2600000000002"/>
    <n v="0.15"/>
    <n v="8517"/>
    <n v="7437.7800000000007"/>
    <n v="1079.2199999999993"/>
    <n v="0.12671363156040852"/>
  </r>
  <r>
    <s v="ORD-01693"/>
    <x v="254"/>
    <x v="3"/>
    <s v="Kerala"/>
    <x v="0"/>
    <x v="0"/>
    <s v="Divya Nair"/>
    <s v="Consumer"/>
    <n v="3"/>
    <n v="880"/>
    <n v="687.74"/>
    <n v="0.05"/>
    <n v="2508"/>
    <n v="2063.2200000000003"/>
    <n v="444.77999999999975"/>
    <n v="0.17734449760765539"/>
  </r>
  <r>
    <s v="ORD-01694"/>
    <x v="254"/>
    <x v="2"/>
    <s v="Delhi"/>
    <x v="3"/>
    <x v="12"/>
    <s v="Amit Sharma"/>
    <s v="Consumer"/>
    <n v="3"/>
    <n v="11782"/>
    <n v="7240.46"/>
    <n v="0"/>
    <n v="35346"/>
    <n v="21721.38"/>
    <n v="13624.619999999999"/>
    <n v="0.38546426752673568"/>
  </r>
  <r>
    <s v="ORD-01695"/>
    <x v="254"/>
    <x v="3"/>
    <s v="Kerala"/>
    <x v="0"/>
    <x v="9"/>
    <s v="Divya Nair"/>
    <s v="Consumer"/>
    <n v="4"/>
    <n v="458"/>
    <n v="375.29"/>
    <n v="0"/>
    <n v="1832"/>
    <n v="1501.16"/>
    <n v="330.83999999999992"/>
    <n v="0.18058951965065498"/>
  </r>
  <r>
    <s v="ORD-01696"/>
    <x v="254"/>
    <x v="3"/>
    <s v="Kerala"/>
    <x v="2"/>
    <x v="6"/>
    <s v="Divya Nair"/>
    <s v="Corporate"/>
    <n v="4"/>
    <n v="14277"/>
    <n v="10729.45"/>
    <n v="0"/>
    <n v="57108"/>
    <n v="42917.8"/>
    <n v="14190.199999999997"/>
    <n v="0.24848007284443505"/>
  </r>
  <r>
    <s v="ORD-01697"/>
    <x v="254"/>
    <x v="2"/>
    <s v="Delhi"/>
    <x v="1"/>
    <x v="8"/>
    <s v="Amit Sharma"/>
    <s v="Corporate"/>
    <n v="2"/>
    <n v="1502"/>
    <n v="759.62"/>
    <n v="0.1"/>
    <n v="2703.6"/>
    <n v="1519.24"/>
    <n v="1184.3599999999999"/>
    <n v="0.43806776150318094"/>
  </r>
  <r>
    <s v="ORD-01698"/>
    <x v="254"/>
    <x v="0"/>
    <s v="Goa"/>
    <x v="0"/>
    <x v="5"/>
    <s v="Rohan Patel"/>
    <s v="Consumer"/>
    <n v="3"/>
    <n v="756"/>
    <n v="626.32000000000005"/>
    <n v="0"/>
    <n v="2268"/>
    <n v="1878.96"/>
    <n v="389.03999999999996"/>
    <n v="0.17153439153439151"/>
  </r>
  <r>
    <s v="ORD-01699"/>
    <x v="254"/>
    <x v="0"/>
    <s v="Goa"/>
    <x v="2"/>
    <x v="2"/>
    <s v="Rohan Patel"/>
    <s v="Corporate"/>
    <n v="1"/>
    <n v="1229"/>
    <n v="929.81"/>
    <n v="0.1"/>
    <n v="1106.1000000000001"/>
    <n v="929.81"/>
    <n v="176.29000000000019"/>
    <n v="0.15937980291112935"/>
  </r>
  <r>
    <s v="ORD-01700"/>
    <x v="254"/>
    <x v="1"/>
    <s v="Assam"/>
    <x v="3"/>
    <x v="13"/>
    <s v="Priya Sen"/>
    <s v="Corporate"/>
    <n v="7"/>
    <n v="6788"/>
    <n v="4407.6400000000003"/>
    <n v="0.1"/>
    <n v="42764.4"/>
    <n v="30853.480000000003"/>
    <n v="11910.919999999998"/>
    <n v="0.27852419302036269"/>
  </r>
  <r>
    <s v="ORD-01701"/>
    <x v="254"/>
    <x v="3"/>
    <s v="Kerala"/>
    <x v="2"/>
    <x v="6"/>
    <s v="Karthik Rao"/>
    <s v="Consumer"/>
    <n v="7"/>
    <n v="15632"/>
    <n v="12119.1"/>
    <n v="0.1"/>
    <n v="98481.600000000006"/>
    <n v="84833.7"/>
    <n v="13647.900000000009"/>
    <n v="0.13858324803821229"/>
  </r>
  <r>
    <s v="ORD-01702"/>
    <x v="255"/>
    <x v="2"/>
    <s v="Delhi"/>
    <x v="0"/>
    <x v="0"/>
    <s v="Neha Verma"/>
    <s v="Consumer"/>
    <n v="6"/>
    <n v="941"/>
    <n v="721.37"/>
    <n v="0"/>
    <n v="5646"/>
    <n v="4328.22"/>
    <n v="1317.7799999999997"/>
    <n v="0.23340063761955362"/>
  </r>
  <r>
    <s v="ORD-01703"/>
    <x v="255"/>
    <x v="1"/>
    <s v="Odisha"/>
    <x v="3"/>
    <x v="10"/>
    <s v="Subhro Das"/>
    <s v="Consumer"/>
    <n v="5"/>
    <n v="8207"/>
    <n v="5392.23"/>
    <n v="0"/>
    <n v="41035"/>
    <n v="26961.149999999998"/>
    <n v="14073.850000000002"/>
    <n v="0.34297185329596691"/>
  </r>
  <r>
    <s v="ORD-01704"/>
    <x v="255"/>
    <x v="2"/>
    <s v="Uttar Pradesh"/>
    <x v="2"/>
    <x v="11"/>
    <s v="Amit Sharma"/>
    <s v="Corporate"/>
    <n v="6"/>
    <n v="1768"/>
    <n v="1289.1099999999999"/>
    <n v="0.05"/>
    <n v="10077.6"/>
    <n v="7734.66"/>
    <n v="2342.9400000000005"/>
    <n v="0.23248987854251016"/>
  </r>
  <r>
    <s v="ORD-01705"/>
    <x v="255"/>
    <x v="0"/>
    <s v="Goa"/>
    <x v="0"/>
    <x v="3"/>
    <s v="Sneha Kulkarni"/>
    <s v="Corporate"/>
    <n v="3"/>
    <n v="342"/>
    <n v="284.29000000000002"/>
    <n v="0"/>
    <n v="1026"/>
    <n v="852.87000000000012"/>
    <n v="173.12999999999988"/>
    <n v="0.16874269005847942"/>
  </r>
  <r>
    <s v="ORD-01706"/>
    <x v="255"/>
    <x v="2"/>
    <s v="Punjab"/>
    <x v="2"/>
    <x v="11"/>
    <s v="Amit Sharma"/>
    <s v="Small Business"/>
    <n v="3"/>
    <n v="1758"/>
    <n v="1338.75"/>
    <n v="0"/>
    <n v="5274"/>
    <n v="4016.25"/>
    <n v="1257.75"/>
    <n v="0.23848122866894197"/>
  </r>
  <r>
    <s v="ORD-01707"/>
    <x v="255"/>
    <x v="3"/>
    <s v="Tamil Nadu"/>
    <x v="0"/>
    <x v="9"/>
    <s v="Divya Nair"/>
    <s v="Consumer"/>
    <n v="1"/>
    <n v="454"/>
    <n v="372.9"/>
    <n v="0"/>
    <n v="454"/>
    <n v="372.9"/>
    <n v="81.100000000000023"/>
    <n v="0.17863436123348023"/>
  </r>
  <r>
    <s v="ORD-01708"/>
    <x v="255"/>
    <x v="1"/>
    <s v="Assam"/>
    <x v="1"/>
    <x v="8"/>
    <s v="Subhro Das"/>
    <s v="Corporate"/>
    <n v="4"/>
    <n v="1500"/>
    <n v="772.66"/>
    <n v="0"/>
    <n v="6000"/>
    <n v="3090.64"/>
    <n v="2909.36"/>
    <n v="0.48489333333333334"/>
  </r>
  <r>
    <s v="ORD-01709"/>
    <x v="255"/>
    <x v="0"/>
    <s v="Rajasthan"/>
    <x v="3"/>
    <x v="10"/>
    <s v="Rohan Patel"/>
    <s v="Consumer"/>
    <n v="2"/>
    <n v="7876"/>
    <n v="4854.41"/>
    <n v="0"/>
    <n v="15752"/>
    <n v="9708.82"/>
    <n v="6043.18"/>
    <n v="0.38364525139664807"/>
  </r>
  <r>
    <s v="ORD-01710"/>
    <x v="255"/>
    <x v="3"/>
    <s v="Karnataka"/>
    <x v="1"/>
    <x v="15"/>
    <s v="Karthik Rao"/>
    <s v="Small Business"/>
    <n v="6"/>
    <n v="2690"/>
    <n v="1262.4100000000001"/>
    <n v="0.05"/>
    <n v="15333"/>
    <n v="7574.4600000000009"/>
    <n v="7758.5399999999991"/>
    <n v="0.50600273918998229"/>
  </r>
  <r>
    <s v="ORD-01711"/>
    <x v="256"/>
    <x v="1"/>
    <s v="West Bengal"/>
    <x v="1"/>
    <x v="15"/>
    <s v="Subhro Das"/>
    <s v="Corporate"/>
    <n v="3"/>
    <n v="2846"/>
    <n v="1512.31"/>
    <n v="0"/>
    <n v="8538"/>
    <n v="4536.93"/>
    <n v="4001.0699999999997"/>
    <n v="0.46861911454673222"/>
  </r>
  <r>
    <s v="ORD-01712"/>
    <x v="256"/>
    <x v="3"/>
    <s v="Tamil Nadu"/>
    <x v="2"/>
    <x v="2"/>
    <s v="Karthik Rao"/>
    <s v="Corporate"/>
    <n v="2"/>
    <n v="1189"/>
    <n v="849.31"/>
    <n v="0"/>
    <n v="2378"/>
    <n v="1698.62"/>
    <n v="679.38000000000011"/>
    <n v="0.28569386038687977"/>
  </r>
  <r>
    <s v="ORD-01713"/>
    <x v="256"/>
    <x v="2"/>
    <s v="Uttar Pradesh"/>
    <x v="2"/>
    <x v="11"/>
    <s v="Amit Sharma"/>
    <s v="Corporate"/>
    <n v="2"/>
    <n v="1746"/>
    <n v="1365.94"/>
    <n v="0.1"/>
    <n v="3142.8"/>
    <n v="2731.88"/>
    <n v="410.92000000000007"/>
    <n v="0.13074964999363625"/>
  </r>
  <r>
    <s v="ORD-01714"/>
    <x v="256"/>
    <x v="3"/>
    <s v="Telangana"/>
    <x v="2"/>
    <x v="4"/>
    <s v="Divya Nair"/>
    <s v="Corporate"/>
    <n v="6"/>
    <n v="3656"/>
    <n v="2804.98"/>
    <n v="0"/>
    <n v="21936"/>
    <n v="16829.88"/>
    <n v="5106.119999999999"/>
    <n v="0.23277352297592993"/>
  </r>
  <r>
    <s v="ORD-01715"/>
    <x v="256"/>
    <x v="3"/>
    <s v="Tamil Nadu"/>
    <x v="0"/>
    <x v="3"/>
    <s v="Karthik Rao"/>
    <s v="Corporate"/>
    <n v="7"/>
    <n v="343"/>
    <n v="280.58999999999997"/>
    <n v="0"/>
    <n v="2401"/>
    <n v="1964.1299999999999"/>
    <n v="436.87000000000012"/>
    <n v="0.18195335276967936"/>
  </r>
  <r>
    <s v="ORD-01716"/>
    <x v="256"/>
    <x v="3"/>
    <s v="Karnataka"/>
    <x v="0"/>
    <x v="3"/>
    <s v="Divya Nair"/>
    <s v="Consumer"/>
    <n v="1"/>
    <n v="346"/>
    <n v="289.70999999999998"/>
    <n v="0"/>
    <n v="346"/>
    <n v="289.70999999999998"/>
    <n v="56.29000000000002"/>
    <n v="0.16268786127167637"/>
  </r>
  <r>
    <s v="ORD-01717"/>
    <x v="256"/>
    <x v="1"/>
    <s v="Bihar"/>
    <x v="1"/>
    <x v="1"/>
    <s v="Subhro Das"/>
    <s v="Corporate"/>
    <n v="7"/>
    <n v="628"/>
    <n v="304.41000000000003"/>
    <n v="0"/>
    <n v="4396"/>
    <n v="2130.8700000000003"/>
    <n v="2265.1299999999997"/>
    <n v="0.51527070063694258"/>
  </r>
  <r>
    <s v="ORD-01718"/>
    <x v="257"/>
    <x v="2"/>
    <s v="Delhi"/>
    <x v="1"/>
    <x v="7"/>
    <s v="Amit Sharma"/>
    <s v="Corporate"/>
    <n v="3"/>
    <n v="2208"/>
    <n v="1044.5"/>
    <n v="0"/>
    <n v="6624"/>
    <n v="3133.5"/>
    <n v="3490.5"/>
    <n v="0.52694746376811596"/>
  </r>
  <r>
    <s v="ORD-01719"/>
    <x v="257"/>
    <x v="0"/>
    <s v="Goa"/>
    <x v="1"/>
    <x v="8"/>
    <s v="Sneha Kulkarni"/>
    <s v="Small Business"/>
    <n v="7"/>
    <n v="1501"/>
    <n v="792.2"/>
    <n v="0.15"/>
    <n v="8930.9499999999989"/>
    <n v="5545.4000000000005"/>
    <n v="3385.5499999999984"/>
    <n v="0.37908061292471673"/>
  </r>
  <r>
    <s v="ORD-01720"/>
    <x v="257"/>
    <x v="3"/>
    <s v="Telangana"/>
    <x v="0"/>
    <x v="3"/>
    <s v="Divya Nair"/>
    <s v="Small Business"/>
    <n v="8"/>
    <n v="367"/>
    <n v="307"/>
    <n v="0.1"/>
    <n v="2642.4"/>
    <n v="2456"/>
    <n v="186.40000000000009"/>
    <n v="7.0541931577353958E-2"/>
  </r>
  <r>
    <s v="ORD-01721"/>
    <x v="257"/>
    <x v="1"/>
    <s v="Odisha"/>
    <x v="0"/>
    <x v="3"/>
    <s v="Subhro Das"/>
    <s v="Small Business"/>
    <n v="4"/>
    <n v="349"/>
    <n v="288.41000000000003"/>
    <n v="0.15"/>
    <n v="1186.5999999999999"/>
    <n v="1153.6400000000001"/>
    <n v="32.959999999999809"/>
    <n v="2.7776841395583864E-2"/>
  </r>
  <r>
    <s v="ORD-01722"/>
    <x v="258"/>
    <x v="1"/>
    <s v="Bihar"/>
    <x v="2"/>
    <x v="2"/>
    <s v="Priya Sen"/>
    <s v="Corporate"/>
    <n v="3"/>
    <n v="1257"/>
    <n v="903.42"/>
    <n v="0.1"/>
    <n v="3393.9"/>
    <n v="2710.2599999999998"/>
    <n v="683.64000000000033"/>
    <n v="0.20143198090692133"/>
  </r>
  <r>
    <s v="ORD-01723"/>
    <x v="258"/>
    <x v="3"/>
    <s v="Telangana"/>
    <x v="3"/>
    <x v="14"/>
    <s v="Divya Nair"/>
    <s v="Small Business"/>
    <n v="3"/>
    <n v="4640"/>
    <n v="2805.38"/>
    <n v="0"/>
    <n v="13920"/>
    <n v="8416.14"/>
    <n v="5503.8600000000006"/>
    <n v="0.39539224137931039"/>
  </r>
  <r>
    <s v="ORD-01724"/>
    <x v="258"/>
    <x v="2"/>
    <s v="Haryana"/>
    <x v="2"/>
    <x v="4"/>
    <s v="Amit Sharma"/>
    <s v="Corporate"/>
    <n v="5"/>
    <n v="3602"/>
    <n v="2682.14"/>
    <n v="0"/>
    <n v="18010"/>
    <n v="13410.699999999999"/>
    <n v="4599.3000000000011"/>
    <n v="0.25537479178234318"/>
  </r>
  <r>
    <s v="ORD-01725"/>
    <x v="258"/>
    <x v="3"/>
    <s v="Karnataka"/>
    <x v="2"/>
    <x v="2"/>
    <s v="Karthik Rao"/>
    <s v="Consumer"/>
    <n v="8"/>
    <n v="1219"/>
    <n v="892.45"/>
    <n v="0"/>
    <n v="9752"/>
    <n v="7139.6"/>
    <n v="2612.3999999999996"/>
    <n v="0.2678835110746513"/>
  </r>
  <r>
    <s v="ORD-01726"/>
    <x v="258"/>
    <x v="3"/>
    <s v="Telangana"/>
    <x v="1"/>
    <x v="8"/>
    <s v="Karthik Rao"/>
    <s v="Corporate"/>
    <n v="4"/>
    <n v="1505"/>
    <n v="748.12"/>
    <n v="0"/>
    <n v="6020"/>
    <n v="2992.48"/>
    <n v="3027.52"/>
    <n v="0.50291029900332229"/>
  </r>
  <r>
    <s v="ORD-01727"/>
    <x v="258"/>
    <x v="1"/>
    <s v="West Bengal"/>
    <x v="0"/>
    <x v="3"/>
    <s v="Priya Sen"/>
    <s v="Small Business"/>
    <n v="7"/>
    <n v="350"/>
    <n v="290.19"/>
    <n v="0"/>
    <n v="2450"/>
    <n v="2031.33"/>
    <n v="418.67000000000007"/>
    <n v="0.17088571428571431"/>
  </r>
  <r>
    <s v="ORD-01728"/>
    <x v="258"/>
    <x v="2"/>
    <s v="Delhi"/>
    <x v="0"/>
    <x v="9"/>
    <s v="Amit Sharma"/>
    <s v="Consumer"/>
    <n v="3"/>
    <n v="439"/>
    <n v="360.83"/>
    <n v="0"/>
    <n v="1317"/>
    <n v="1082.49"/>
    <n v="234.51"/>
    <n v="0.1780637813211845"/>
  </r>
  <r>
    <s v="ORD-01729"/>
    <x v="258"/>
    <x v="2"/>
    <s v="Delhi"/>
    <x v="2"/>
    <x v="4"/>
    <s v="Amit Sharma"/>
    <s v="Consumer"/>
    <n v="1"/>
    <n v="3434"/>
    <n v="2618.5"/>
    <n v="0"/>
    <n v="3434"/>
    <n v="2618.5"/>
    <n v="815.5"/>
    <n v="0.23747815958066396"/>
  </r>
  <r>
    <s v="ORD-01730"/>
    <x v="258"/>
    <x v="2"/>
    <s v="Uttar Pradesh"/>
    <x v="0"/>
    <x v="5"/>
    <s v="Amit Sharma"/>
    <s v="Consumer"/>
    <n v="8"/>
    <n v="736"/>
    <n v="603.16999999999996"/>
    <n v="0.1"/>
    <n v="5299.2"/>
    <n v="4825.3599999999997"/>
    <n v="473.84000000000015"/>
    <n v="8.9417270531401E-2"/>
  </r>
  <r>
    <s v="ORD-01731"/>
    <x v="259"/>
    <x v="3"/>
    <s v="Karnataka"/>
    <x v="2"/>
    <x v="2"/>
    <s v="Karthik Rao"/>
    <s v="Consumer"/>
    <n v="8"/>
    <n v="1146"/>
    <n v="819.02"/>
    <n v="0"/>
    <n v="9168"/>
    <n v="6552.16"/>
    <n v="2615.84"/>
    <n v="0.28532286212914487"/>
  </r>
  <r>
    <s v="ORD-01732"/>
    <x v="259"/>
    <x v="2"/>
    <s v="Uttar Pradesh"/>
    <x v="2"/>
    <x v="4"/>
    <s v="Amit Sharma"/>
    <s v="Consumer"/>
    <n v="2"/>
    <n v="3336"/>
    <n v="2372.08"/>
    <n v="0"/>
    <n v="6672"/>
    <n v="4744.16"/>
    <n v="1927.8400000000001"/>
    <n v="0.28894484412470028"/>
  </r>
  <r>
    <s v="ORD-01733"/>
    <x v="260"/>
    <x v="0"/>
    <s v="Maharashtra"/>
    <x v="0"/>
    <x v="9"/>
    <s v="Sneha Kulkarni"/>
    <s v="Consumer"/>
    <n v="6"/>
    <n v="462"/>
    <n v="371.62"/>
    <n v="0"/>
    <n v="2772"/>
    <n v="2229.7200000000003"/>
    <n v="542.27999999999975"/>
    <n v="0.19562770562770554"/>
  </r>
  <r>
    <s v="ORD-01734"/>
    <x v="260"/>
    <x v="2"/>
    <s v="Uttar Pradesh"/>
    <x v="0"/>
    <x v="3"/>
    <s v="Neha Verma"/>
    <s v="Corporate"/>
    <n v="1"/>
    <n v="336"/>
    <n v="272.77999999999997"/>
    <n v="0.15"/>
    <n v="285.59999999999997"/>
    <n v="272.77999999999997"/>
    <n v="12.819999999999993"/>
    <n v="4.4887955182072808E-2"/>
  </r>
  <r>
    <s v="ORD-01735"/>
    <x v="260"/>
    <x v="2"/>
    <s v="Delhi"/>
    <x v="2"/>
    <x v="2"/>
    <s v="Amit Sharma"/>
    <s v="Corporate"/>
    <n v="3"/>
    <n v="1181"/>
    <n v="870.42"/>
    <n v="0"/>
    <n v="3543"/>
    <n v="2611.2599999999998"/>
    <n v="931.74000000000024"/>
    <n v="0.26298052497883156"/>
  </r>
  <r>
    <s v="ORD-01736"/>
    <x v="261"/>
    <x v="0"/>
    <s v="Maharashtra"/>
    <x v="1"/>
    <x v="8"/>
    <s v="Rohan Patel"/>
    <s v="Corporate"/>
    <n v="2"/>
    <n v="1496"/>
    <n v="781.44"/>
    <n v="0.1"/>
    <n v="2692.8"/>
    <n v="1562.88"/>
    <n v="1129.92"/>
    <n v="0.41960784313725491"/>
  </r>
  <r>
    <s v="ORD-01737"/>
    <x v="261"/>
    <x v="0"/>
    <s v="Goa"/>
    <x v="2"/>
    <x v="6"/>
    <s v="Rohan Patel"/>
    <s v="Consumer"/>
    <n v="4"/>
    <n v="15079"/>
    <n v="11323.71"/>
    <n v="0.1"/>
    <n v="54284.4"/>
    <n v="45294.84"/>
    <n v="8989.5600000000049"/>
    <n v="0.165601167186153"/>
  </r>
  <r>
    <s v="ORD-01738"/>
    <x v="261"/>
    <x v="0"/>
    <s v="Rajasthan"/>
    <x v="3"/>
    <x v="12"/>
    <s v="Rohan Patel"/>
    <s v="Consumer"/>
    <n v="8"/>
    <n v="12330"/>
    <n v="7679.59"/>
    <n v="0.05"/>
    <n v="93708"/>
    <n v="61436.72"/>
    <n v="32271.279999999999"/>
    <n v="0.3443812694753916"/>
  </r>
  <r>
    <s v="ORD-01739"/>
    <x v="261"/>
    <x v="0"/>
    <s v="Maharashtra"/>
    <x v="1"/>
    <x v="8"/>
    <s v="Sneha Kulkarni"/>
    <s v="Corporate"/>
    <n v="8"/>
    <n v="1560"/>
    <n v="718.47"/>
    <n v="0"/>
    <n v="12480"/>
    <n v="5747.76"/>
    <n v="6732.24"/>
    <n v="0.53944230769230772"/>
  </r>
  <r>
    <s v="ORD-01740"/>
    <x v="261"/>
    <x v="2"/>
    <s v="Punjab"/>
    <x v="2"/>
    <x v="4"/>
    <s v="Neha Verma"/>
    <s v="Consumer"/>
    <n v="3"/>
    <n v="3559"/>
    <n v="2610.36"/>
    <n v="0"/>
    <n v="10677"/>
    <n v="7831.08"/>
    <n v="2845.92"/>
    <n v="0.2665467828041585"/>
  </r>
  <r>
    <s v="ORD-01741"/>
    <x v="261"/>
    <x v="2"/>
    <s v="Uttar Pradesh"/>
    <x v="1"/>
    <x v="8"/>
    <s v="Neha Verma"/>
    <s v="Corporate"/>
    <n v="5"/>
    <n v="1543"/>
    <n v="757.24"/>
    <n v="0.15"/>
    <n v="6557.75"/>
    <n v="3786.2"/>
    <n v="2771.55"/>
    <n v="0.42263733750142962"/>
  </r>
  <r>
    <s v="ORD-01742"/>
    <x v="262"/>
    <x v="0"/>
    <s v="Rajasthan"/>
    <x v="0"/>
    <x v="5"/>
    <s v="Rohan Patel"/>
    <s v="Corporate"/>
    <n v="2"/>
    <n v="742"/>
    <n v="590.19000000000005"/>
    <n v="0.15"/>
    <n v="1261.3999999999999"/>
    <n v="1180.3800000000001"/>
    <n v="81.019999999999754"/>
    <n v="6.4230220390042628E-2"/>
  </r>
  <r>
    <s v="ORD-01743"/>
    <x v="262"/>
    <x v="3"/>
    <s v="Karnataka"/>
    <x v="1"/>
    <x v="15"/>
    <s v="Divya Nair"/>
    <s v="Consumer"/>
    <n v="2"/>
    <n v="2855"/>
    <n v="1527.91"/>
    <n v="0"/>
    <n v="5710"/>
    <n v="3055.82"/>
    <n v="2654.18"/>
    <n v="0.46483012259194395"/>
  </r>
  <r>
    <s v="ORD-01744"/>
    <x v="262"/>
    <x v="0"/>
    <s v="Gujarat"/>
    <x v="0"/>
    <x v="0"/>
    <s v="Rohan Patel"/>
    <s v="Corporate"/>
    <n v="1"/>
    <n v="890"/>
    <n v="676.71"/>
    <n v="0"/>
    <n v="890"/>
    <n v="676.71"/>
    <n v="213.28999999999996"/>
    <n v="0.23965168539325837"/>
  </r>
  <r>
    <s v="ORD-01745"/>
    <x v="262"/>
    <x v="1"/>
    <s v="West Bengal"/>
    <x v="0"/>
    <x v="0"/>
    <s v="Subhro Das"/>
    <s v="Small Business"/>
    <n v="3"/>
    <n v="880"/>
    <n v="683.72"/>
    <n v="0.15"/>
    <n v="2244"/>
    <n v="2051.16"/>
    <n v="192.84000000000015"/>
    <n v="8.5935828877005419E-2"/>
  </r>
  <r>
    <s v="ORD-01746"/>
    <x v="262"/>
    <x v="1"/>
    <s v="Bihar"/>
    <x v="1"/>
    <x v="15"/>
    <s v="Subhro Das"/>
    <s v="Small Business"/>
    <n v="7"/>
    <n v="2801"/>
    <n v="1337.85"/>
    <n v="0"/>
    <n v="19607"/>
    <n v="9364.9499999999989"/>
    <n v="10242.050000000001"/>
    <n v="0.52236701178150668"/>
  </r>
  <r>
    <s v="ORD-01747"/>
    <x v="262"/>
    <x v="2"/>
    <s v="Haryana"/>
    <x v="0"/>
    <x v="3"/>
    <s v="Amit Sharma"/>
    <s v="Corporate"/>
    <n v="8"/>
    <n v="363"/>
    <n v="277.24"/>
    <n v="0"/>
    <n v="2904"/>
    <n v="2217.92"/>
    <n v="686.07999999999993"/>
    <n v="0.23625344352617078"/>
  </r>
  <r>
    <s v="ORD-01748"/>
    <x v="263"/>
    <x v="1"/>
    <s v="Odisha"/>
    <x v="0"/>
    <x v="9"/>
    <s v="Priya Sen"/>
    <s v="Consumer"/>
    <n v="5"/>
    <n v="459"/>
    <n v="363.69"/>
    <n v="0"/>
    <n v="2295"/>
    <n v="1818.45"/>
    <n v="476.54999999999995"/>
    <n v="0.20764705882352938"/>
  </r>
  <r>
    <s v="ORD-01749"/>
    <x v="263"/>
    <x v="2"/>
    <s v="Uttar Pradesh"/>
    <x v="2"/>
    <x v="4"/>
    <s v="Neha Verma"/>
    <s v="Corporate"/>
    <n v="3"/>
    <n v="3331"/>
    <n v="2396.59"/>
    <n v="0"/>
    <n v="9993"/>
    <n v="7189.77"/>
    <n v="2803.2299999999996"/>
    <n v="0.28051936355448809"/>
  </r>
  <r>
    <s v="ORD-01750"/>
    <x v="263"/>
    <x v="0"/>
    <s v="Gujarat"/>
    <x v="1"/>
    <x v="7"/>
    <s v="Sneha Kulkarni"/>
    <s v="Corporate"/>
    <n v="2"/>
    <n v="2278"/>
    <n v="1070.1600000000001"/>
    <n v="0.05"/>
    <n v="4328.2"/>
    <n v="2140.3200000000002"/>
    <n v="2187.8799999999997"/>
    <n v="0.50549420082251273"/>
  </r>
  <r>
    <s v="ORD-01751"/>
    <x v="264"/>
    <x v="3"/>
    <s v="Karnataka"/>
    <x v="1"/>
    <x v="8"/>
    <s v="Karthik Rao"/>
    <s v="Consumer"/>
    <n v="6"/>
    <n v="1561"/>
    <n v="831.4"/>
    <n v="0"/>
    <n v="9366"/>
    <n v="4988.3999999999996"/>
    <n v="4377.6000000000004"/>
    <n v="0.46739269698910957"/>
  </r>
  <r>
    <s v="ORD-01752"/>
    <x v="264"/>
    <x v="0"/>
    <s v="Maharashtra"/>
    <x v="1"/>
    <x v="15"/>
    <s v="Sneha Kulkarni"/>
    <s v="Consumer"/>
    <n v="4"/>
    <n v="2761"/>
    <n v="1304.24"/>
    <n v="0.15"/>
    <n v="9387.4"/>
    <n v="5216.96"/>
    <n v="4170.4399999999996"/>
    <n v="0.44425932633103943"/>
  </r>
  <r>
    <s v="ORD-01753"/>
    <x v="264"/>
    <x v="0"/>
    <s v="Rajasthan"/>
    <x v="2"/>
    <x v="4"/>
    <s v="Sneha Kulkarni"/>
    <s v="Corporate"/>
    <n v="8"/>
    <n v="3600"/>
    <n v="2681.32"/>
    <n v="0.15"/>
    <n v="24480"/>
    <n v="21450.560000000001"/>
    <n v="3029.4399999999987"/>
    <n v="0.12375163398692805"/>
  </r>
  <r>
    <s v="ORD-01754"/>
    <x v="264"/>
    <x v="0"/>
    <s v="Gujarat"/>
    <x v="2"/>
    <x v="4"/>
    <s v="Rohan Patel"/>
    <s v="Small Business"/>
    <n v="8"/>
    <n v="3348"/>
    <n v="2404.33"/>
    <n v="0.05"/>
    <n v="25444.799999999999"/>
    <n v="19234.64"/>
    <n v="6210.16"/>
    <n v="0.24406401307929321"/>
  </r>
  <r>
    <s v="ORD-01755"/>
    <x v="264"/>
    <x v="2"/>
    <s v="Punjab"/>
    <x v="1"/>
    <x v="15"/>
    <s v="Neha Verma"/>
    <s v="Small Business"/>
    <n v="1"/>
    <n v="2871"/>
    <n v="1431.06"/>
    <n v="0.15"/>
    <n v="2440.35"/>
    <n v="1431.06"/>
    <n v="1009.29"/>
    <n v="0.4135841170323929"/>
  </r>
  <r>
    <s v="ORD-01756"/>
    <x v="265"/>
    <x v="3"/>
    <s v="Tamil Nadu"/>
    <x v="2"/>
    <x v="4"/>
    <s v="Divya Nair"/>
    <s v="Corporate"/>
    <n v="2"/>
    <n v="3432"/>
    <n v="2499.39"/>
    <n v="0"/>
    <n v="6864"/>
    <n v="4998.78"/>
    <n v="1865.2200000000003"/>
    <n v="0.27173951048951051"/>
  </r>
  <r>
    <s v="ORD-01757"/>
    <x v="265"/>
    <x v="1"/>
    <s v="West Bengal"/>
    <x v="1"/>
    <x v="15"/>
    <s v="Subhro Das"/>
    <s v="Small Business"/>
    <n v="3"/>
    <n v="2858"/>
    <n v="1468.26"/>
    <n v="0.05"/>
    <n v="8145.2999999999993"/>
    <n v="4404.78"/>
    <n v="3740.5199999999995"/>
    <n v="0.45922433796176937"/>
  </r>
  <r>
    <s v="ORD-01758"/>
    <x v="265"/>
    <x v="1"/>
    <s v="Assam"/>
    <x v="3"/>
    <x v="12"/>
    <s v="Subhro Das"/>
    <s v="Small Business"/>
    <n v="5"/>
    <n v="12222"/>
    <n v="7482.63"/>
    <n v="0"/>
    <n v="61110"/>
    <n v="37413.15"/>
    <n v="23696.85"/>
    <n v="0.38777368679430535"/>
  </r>
  <r>
    <s v="ORD-01759"/>
    <x v="265"/>
    <x v="2"/>
    <s v="Uttar Pradesh"/>
    <x v="1"/>
    <x v="7"/>
    <s v="Amit Sharma"/>
    <s v="Consumer"/>
    <n v="8"/>
    <n v="2145"/>
    <n v="988.47"/>
    <n v="0.15"/>
    <n v="14586"/>
    <n v="7907.76"/>
    <n v="6678.24"/>
    <n v="0.45785273549979433"/>
  </r>
  <r>
    <s v="ORD-01760"/>
    <x v="266"/>
    <x v="2"/>
    <s v="Uttar Pradesh"/>
    <x v="0"/>
    <x v="0"/>
    <s v="Neha Verma"/>
    <s v="Corporate"/>
    <n v="3"/>
    <n v="940"/>
    <n v="730.06"/>
    <n v="0.1"/>
    <n v="2538"/>
    <n v="2190.1799999999998"/>
    <n v="347.82000000000016"/>
    <n v="0.13704491725768328"/>
  </r>
  <r>
    <s v="ORD-01761"/>
    <x v="266"/>
    <x v="1"/>
    <s v="Assam"/>
    <x v="1"/>
    <x v="1"/>
    <s v="Subhro Das"/>
    <s v="Corporate"/>
    <n v="1"/>
    <n v="624"/>
    <n v="308.57"/>
    <n v="0.1"/>
    <n v="561.6"/>
    <n v="308.57"/>
    <n v="253.03000000000003"/>
    <n v="0.45055199430199433"/>
  </r>
  <r>
    <s v="ORD-01762"/>
    <x v="266"/>
    <x v="1"/>
    <s v="Bihar"/>
    <x v="1"/>
    <x v="7"/>
    <s v="Priya Sen"/>
    <s v="Consumer"/>
    <n v="5"/>
    <n v="2220"/>
    <n v="1062.72"/>
    <n v="0"/>
    <n v="11100"/>
    <n v="5313.6"/>
    <n v="5786.4"/>
    <n v="0.52129729729729724"/>
  </r>
  <r>
    <s v="ORD-01763"/>
    <x v="266"/>
    <x v="2"/>
    <s v="Punjab"/>
    <x v="3"/>
    <x v="13"/>
    <s v="Neha Verma"/>
    <s v="Consumer"/>
    <n v="7"/>
    <n v="6622"/>
    <n v="4340.6400000000003"/>
    <n v="0.1"/>
    <n v="41718.6"/>
    <n v="30384.480000000003"/>
    <n v="11334.119999999995"/>
    <n v="0.27168025772676924"/>
  </r>
  <r>
    <s v="ORD-01764"/>
    <x v="267"/>
    <x v="2"/>
    <s v="Delhi"/>
    <x v="0"/>
    <x v="3"/>
    <s v="Neha Verma"/>
    <s v="Consumer"/>
    <n v="6"/>
    <n v="353"/>
    <n v="280.97000000000003"/>
    <n v="0"/>
    <n v="2118"/>
    <n v="1685.8200000000002"/>
    <n v="432.17999999999984"/>
    <n v="0.20405099150141634"/>
  </r>
  <r>
    <s v="ORD-01765"/>
    <x v="267"/>
    <x v="0"/>
    <s v="Rajasthan"/>
    <x v="1"/>
    <x v="7"/>
    <s v="Sneha Kulkarni"/>
    <s v="Corporate"/>
    <n v="3"/>
    <n v="2200"/>
    <n v="1167.2"/>
    <n v="0.05"/>
    <n v="6270"/>
    <n v="3501.6000000000004"/>
    <n v="2768.3999999999996"/>
    <n v="0.44153110047846883"/>
  </r>
  <r>
    <s v="ORD-01766"/>
    <x v="267"/>
    <x v="0"/>
    <s v="Gujarat"/>
    <x v="0"/>
    <x v="5"/>
    <s v="Rohan Patel"/>
    <s v="Corporate"/>
    <n v="4"/>
    <n v="731"/>
    <n v="601.25"/>
    <n v="0"/>
    <n v="2924"/>
    <n v="2405"/>
    <n v="519"/>
    <n v="0.17749658002735977"/>
  </r>
  <r>
    <s v="ORD-01767"/>
    <x v="267"/>
    <x v="0"/>
    <s v="Gujarat"/>
    <x v="0"/>
    <x v="0"/>
    <s v="Rohan Patel"/>
    <s v="Small Business"/>
    <n v="3"/>
    <n v="896"/>
    <n v="695.74"/>
    <n v="0"/>
    <n v="2688"/>
    <n v="2087.2200000000003"/>
    <n v="600.77999999999975"/>
    <n v="0.22350446428571419"/>
  </r>
  <r>
    <s v="ORD-01768"/>
    <x v="267"/>
    <x v="0"/>
    <s v="Goa"/>
    <x v="2"/>
    <x v="6"/>
    <s v="Sneha Kulkarni"/>
    <s v="Small Business"/>
    <n v="2"/>
    <n v="15504"/>
    <n v="12037.47"/>
    <n v="0.15"/>
    <n v="26356.799999999999"/>
    <n v="24074.94"/>
    <n v="2281.8600000000006"/>
    <n v="8.6575760335093815E-2"/>
  </r>
  <r>
    <s v="ORD-01769"/>
    <x v="267"/>
    <x v="0"/>
    <s v="Rajasthan"/>
    <x v="2"/>
    <x v="11"/>
    <s v="Rohan Patel"/>
    <s v="Corporate"/>
    <n v="5"/>
    <n v="1720"/>
    <n v="1261.73"/>
    <n v="0.1"/>
    <n v="7740"/>
    <n v="6308.65"/>
    <n v="1431.3500000000004"/>
    <n v="0.1849289405684755"/>
  </r>
  <r>
    <s v="ORD-01770"/>
    <x v="267"/>
    <x v="0"/>
    <s v="Goa"/>
    <x v="1"/>
    <x v="1"/>
    <s v="Rohan Patel"/>
    <s v="Consumer"/>
    <n v="3"/>
    <n v="572"/>
    <n v="271.16000000000003"/>
    <n v="0"/>
    <n v="1716"/>
    <n v="813.48"/>
    <n v="902.52"/>
    <n v="0.52594405594405591"/>
  </r>
  <r>
    <s v="ORD-01771"/>
    <x v="267"/>
    <x v="3"/>
    <s v="Karnataka"/>
    <x v="2"/>
    <x v="11"/>
    <s v="Karthik Rao"/>
    <s v="Corporate"/>
    <n v="3"/>
    <n v="1844"/>
    <n v="1456.01"/>
    <n v="0.1"/>
    <n v="4978.8"/>
    <n v="4368.03"/>
    <n v="610.77000000000044"/>
    <n v="0.12267413834658962"/>
  </r>
  <r>
    <s v="ORD-01772"/>
    <x v="267"/>
    <x v="0"/>
    <s v="Goa"/>
    <x v="3"/>
    <x v="13"/>
    <s v="Sneha Kulkarni"/>
    <s v="Consumer"/>
    <n v="4"/>
    <n v="6214"/>
    <n v="3875.73"/>
    <n v="0"/>
    <n v="24856"/>
    <n v="15502.92"/>
    <n v="9353.08"/>
    <n v="0.3762906340521403"/>
  </r>
  <r>
    <s v="ORD-01773"/>
    <x v="267"/>
    <x v="2"/>
    <s v="Delhi"/>
    <x v="1"/>
    <x v="1"/>
    <s v="Amit Sharma"/>
    <s v="Corporate"/>
    <n v="4"/>
    <n v="597"/>
    <n v="311.8"/>
    <n v="0"/>
    <n v="2388"/>
    <n v="1247.2"/>
    <n v="1140.8"/>
    <n v="0.47772194304857618"/>
  </r>
  <r>
    <s v="ORD-01774"/>
    <x v="268"/>
    <x v="3"/>
    <s v="Tamil Nadu"/>
    <x v="2"/>
    <x v="2"/>
    <s v="Karthik Rao"/>
    <s v="Corporate"/>
    <n v="3"/>
    <n v="1162"/>
    <n v="910.25"/>
    <n v="0.05"/>
    <n v="3311.7"/>
    <n v="2730.75"/>
    <n v="580.94999999999982"/>
    <n v="0.17542349850529934"/>
  </r>
  <r>
    <s v="ORD-01775"/>
    <x v="268"/>
    <x v="1"/>
    <s v="Odisha"/>
    <x v="0"/>
    <x v="9"/>
    <s v="Subhro Das"/>
    <s v="Small Business"/>
    <n v="7"/>
    <n v="472"/>
    <n v="393.3"/>
    <n v="0"/>
    <n v="3304"/>
    <n v="2753.1"/>
    <n v="550.90000000000009"/>
    <n v="0.16673728813559324"/>
  </r>
  <r>
    <s v="ORD-01776"/>
    <x v="268"/>
    <x v="1"/>
    <s v="Bihar"/>
    <x v="3"/>
    <x v="10"/>
    <s v="Subhro Das"/>
    <s v="Small Business"/>
    <n v="4"/>
    <n v="8305"/>
    <n v="5226.03"/>
    <n v="0.1"/>
    <n v="29898"/>
    <n v="20904.12"/>
    <n v="8993.880000000001"/>
    <n v="0.30081878386514149"/>
  </r>
  <r>
    <s v="ORD-01777"/>
    <x v="268"/>
    <x v="3"/>
    <s v="Karnataka"/>
    <x v="2"/>
    <x v="11"/>
    <s v="Karthik Rao"/>
    <s v="Small Business"/>
    <n v="2"/>
    <n v="1888"/>
    <n v="1414.98"/>
    <n v="0.1"/>
    <n v="3398.4"/>
    <n v="2829.96"/>
    <n v="568.44000000000005"/>
    <n v="0.16726694915254239"/>
  </r>
  <r>
    <s v="ORD-01778"/>
    <x v="268"/>
    <x v="0"/>
    <s v="Maharashtra"/>
    <x v="3"/>
    <x v="13"/>
    <s v="Rohan Patel"/>
    <s v="Corporate"/>
    <n v="7"/>
    <n v="6369"/>
    <n v="4087.58"/>
    <n v="0.05"/>
    <n v="42353.85"/>
    <n v="28613.059999999998"/>
    <n v="13740.79"/>
    <n v="0.32442835775260104"/>
  </r>
  <r>
    <s v="ORD-01779"/>
    <x v="269"/>
    <x v="0"/>
    <s v="Rajasthan"/>
    <x v="1"/>
    <x v="15"/>
    <s v="Sneha Kulkarni"/>
    <s v="Consumer"/>
    <n v="8"/>
    <n v="2891"/>
    <n v="1434.77"/>
    <n v="0"/>
    <n v="23128"/>
    <n v="11478.16"/>
    <n v="11649.84"/>
    <n v="0.50371151850570739"/>
  </r>
  <r>
    <s v="ORD-01780"/>
    <x v="269"/>
    <x v="1"/>
    <s v="Assam"/>
    <x v="1"/>
    <x v="15"/>
    <s v="Priya Sen"/>
    <s v="Consumer"/>
    <n v="7"/>
    <n v="2667"/>
    <n v="1381.03"/>
    <n v="0.1"/>
    <n v="16802.100000000002"/>
    <n v="9667.2099999999991"/>
    <n v="7134.8900000000031"/>
    <n v="0.42464275298920978"/>
  </r>
  <r>
    <s v="ORD-01781"/>
    <x v="269"/>
    <x v="0"/>
    <s v="Maharashtra"/>
    <x v="0"/>
    <x v="9"/>
    <s v="Rohan Patel"/>
    <s v="Small Business"/>
    <n v="3"/>
    <n v="466"/>
    <n v="354.97"/>
    <n v="0"/>
    <n v="1398"/>
    <n v="1064.9100000000001"/>
    <n v="333.08999999999992"/>
    <n v="0.23826180257510723"/>
  </r>
  <r>
    <s v="ORD-01782"/>
    <x v="269"/>
    <x v="2"/>
    <s v="Punjab"/>
    <x v="2"/>
    <x v="6"/>
    <s v="Amit Sharma"/>
    <s v="Corporate"/>
    <n v="5"/>
    <n v="15606"/>
    <n v="12049.87"/>
    <n v="0"/>
    <n v="78030"/>
    <n v="60249.350000000006"/>
    <n v="17780.649999999994"/>
    <n v="0.22786940920158905"/>
  </r>
  <r>
    <s v="ORD-01783"/>
    <x v="269"/>
    <x v="2"/>
    <s v="Punjab"/>
    <x v="1"/>
    <x v="1"/>
    <s v="Amit Sharma"/>
    <s v="Consumer"/>
    <n v="1"/>
    <n v="624"/>
    <n v="304.44"/>
    <n v="0"/>
    <n v="624"/>
    <n v="304.44"/>
    <n v="319.56"/>
    <n v="0.51211538461538464"/>
  </r>
  <r>
    <s v="ORD-01784"/>
    <x v="269"/>
    <x v="3"/>
    <s v="Kerala"/>
    <x v="3"/>
    <x v="13"/>
    <s v="Divya Nair"/>
    <s v="Consumer"/>
    <n v="2"/>
    <n v="6201"/>
    <n v="3998.2"/>
    <n v="0.15"/>
    <n v="10541.699999999999"/>
    <n v="7996.4"/>
    <n v="2545.2999999999993"/>
    <n v="0.24145061991898836"/>
  </r>
  <r>
    <s v="ORD-01785"/>
    <x v="269"/>
    <x v="3"/>
    <s v="Tamil Nadu"/>
    <x v="0"/>
    <x v="3"/>
    <s v="Divya Nair"/>
    <s v="Small Business"/>
    <n v="5"/>
    <n v="344"/>
    <n v="281.2"/>
    <n v="0"/>
    <n v="1720"/>
    <n v="1406"/>
    <n v="314"/>
    <n v="0.18255813953488373"/>
  </r>
  <r>
    <s v="ORD-01786"/>
    <x v="270"/>
    <x v="3"/>
    <s v="Telangana"/>
    <x v="1"/>
    <x v="1"/>
    <s v="Karthik Rao"/>
    <s v="Small Business"/>
    <n v="7"/>
    <n v="582"/>
    <n v="275.27"/>
    <n v="0"/>
    <n v="4074"/>
    <n v="1926.8899999999999"/>
    <n v="2147.11"/>
    <n v="0.52702749140893479"/>
  </r>
  <r>
    <s v="ORD-01787"/>
    <x v="270"/>
    <x v="3"/>
    <s v="Tamil Nadu"/>
    <x v="2"/>
    <x v="6"/>
    <s v="Karthik Rao"/>
    <s v="Consumer"/>
    <n v="5"/>
    <n v="14770"/>
    <n v="11368.91"/>
    <n v="0.1"/>
    <n v="66465"/>
    <n v="56844.55"/>
    <n v="9620.4499999999971"/>
    <n v="0.14474460242232751"/>
  </r>
  <r>
    <s v="ORD-01788"/>
    <x v="270"/>
    <x v="1"/>
    <s v="Assam"/>
    <x v="2"/>
    <x v="6"/>
    <s v="Priya Sen"/>
    <s v="Small Business"/>
    <n v="3"/>
    <n v="14916"/>
    <n v="10988.13"/>
    <n v="0.1"/>
    <n v="40273.200000000004"/>
    <n v="32964.39"/>
    <n v="7308.8100000000049"/>
    <n v="0.18148073656923225"/>
  </r>
  <r>
    <s v="ORD-01789"/>
    <x v="270"/>
    <x v="2"/>
    <s v="Uttar Pradesh"/>
    <x v="2"/>
    <x v="11"/>
    <s v="Neha Verma"/>
    <s v="Corporate"/>
    <n v="6"/>
    <n v="1884"/>
    <n v="1398.15"/>
    <n v="0"/>
    <n v="11304"/>
    <n v="8388.9000000000015"/>
    <n v="2915.0999999999985"/>
    <n v="0.25788216560509541"/>
  </r>
  <r>
    <s v="ORD-01790"/>
    <x v="270"/>
    <x v="1"/>
    <s v="West Bengal"/>
    <x v="2"/>
    <x v="6"/>
    <s v="Subhro Das"/>
    <s v="Corporate"/>
    <n v="6"/>
    <n v="14826"/>
    <n v="11232.53"/>
    <n v="0"/>
    <n v="88956"/>
    <n v="67395.180000000008"/>
    <n v="21560.819999999992"/>
    <n v="0.24237623094563596"/>
  </r>
  <r>
    <s v="ORD-01791"/>
    <x v="270"/>
    <x v="2"/>
    <s v="Delhi"/>
    <x v="1"/>
    <x v="1"/>
    <s v="Neha Verma"/>
    <s v="Corporate"/>
    <n v="4"/>
    <n v="594"/>
    <n v="276.85000000000002"/>
    <n v="0"/>
    <n v="2376"/>
    <n v="1107.4000000000001"/>
    <n v="1268.5999999999999"/>
    <n v="0.53392255892255891"/>
  </r>
  <r>
    <s v="ORD-01792"/>
    <x v="270"/>
    <x v="0"/>
    <s v="Gujarat"/>
    <x v="2"/>
    <x v="2"/>
    <s v="Sneha Kulkarni"/>
    <s v="Corporate"/>
    <n v="7"/>
    <n v="1243"/>
    <n v="909.78"/>
    <n v="0"/>
    <n v="8701"/>
    <n v="6368.46"/>
    <n v="2332.54"/>
    <n v="0.26807723250201126"/>
  </r>
  <r>
    <s v="ORD-01793"/>
    <x v="270"/>
    <x v="2"/>
    <s v="Delhi"/>
    <x v="0"/>
    <x v="0"/>
    <s v="Neha Verma"/>
    <s v="Consumer"/>
    <n v="1"/>
    <n v="918"/>
    <n v="763.07"/>
    <n v="0.05"/>
    <n v="872.09999999999991"/>
    <n v="763.07"/>
    <n v="109.02999999999986"/>
    <n v="0.12502006650613448"/>
  </r>
  <r>
    <s v="ORD-01794"/>
    <x v="270"/>
    <x v="2"/>
    <s v="Haryana"/>
    <x v="1"/>
    <x v="1"/>
    <s v="Amit Sharma"/>
    <s v="Corporate"/>
    <n v="1"/>
    <n v="610"/>
    <n v="323.51"/>
    <n v="0"/>
    <n v="610"/>
    <n v="323.51"/>
    <n v="286.49"/>
    <n v="0.46965573770491803"/>
  </r>
  <r>
    <s v="ORD-01795"/>
    <x v="270"/>
    <x v="3"/>
    <s v="Kerala"/>
    <x v="2"/>
    <x v="6"/>
    <s v="Karthik Rao"/>
    <s v="Corporate"/>
    <n v="2"/>
    <n v="14344"/>
    <n v="10977.27"/>
    <n v="0"/>
    <n v="28688"/>
    <n v="21954.54"/>
    <n v="6733.4599999999991"/>
    <n v="0.23471346904629109"/>
  </r>
  <r>
    <s v="ORD-01796"/>
    <x v="271"/>
    <x v="1"/>
    <s v="Odisha"/>
    <x v="2"/>
    <x v="11"/>
    <s v="Subhro Das"/>
    <s v="Small Business"/>
    <n v="8"/>
    <n v="1728"/>
    <n v="1315.33"/>
    <n v="0"/>
    <n v="13824"/>
    <n v="10522.64"/>
    <n v="3301.3600000000006"/>
    <n v="0.23881365740740745"/>
  </r>
  <r>
    <s v="ORD-01797"/>
    <x v="271"/>
    <x v="0"/>
    <s v="Gujarat"/>
    <x v="0"/>
    <x v="9"/>
    <s v="Sneha Kulkarni"/>
    <s v="Small Business"/>
    <n v="5"/>
    <n v="456"/>
    <n v="356.08"/>
    <n v="0.1"/>
    <n v="2052"/>
    <n v="1780.3999999999999"/>
    <n v="271.60000000000014"/>
    <n v="0.13235867446393768"/>
  </r>
  <r>
    <s v="ORD-01798"/>
    <x v="271"/>
    <x v="3"/>
    <s v="Kerala"/>
    <x v="2"/>
    <x v="6"/>
    <s v="Karthik Rao"/>
    <s v="Small Business"/>
    <n v="3"/>
    <n v="15003"/>
    <n v="10935.71"/>
    <n v="0"/>
    <n v="45009"/>
    <n v="32807.129999999997"/>
    <n v="12201.870000000003"/>
    <n v="0.27109844697727126"/>
  </r>
  <r>
    <s v="ORD-01799"/>
    <x v="271"/>
    <x v="2"/>
    <s v="Uttar Pradesh"/>
    <x v="3"/>
    <x v="12"/>
    <s v="Amit Sharma"/>
    <s v="Consumer"/>
    <n v="4"/>
    <n v="11991"/>
    <n v="7368.63"/>
    <n v="0.15"/>
    <n v="40769.4"/>
    <n v="29474.52"/>
    <n v="11294.880000000001"/>
    <n v="0.27704307642496578"/>
  </r>
  <r>
    <s v="ORD-01800"/>
    <x v="271"/>
    <x v="3"/>
    <s v="Karnataka"/>
    <x v="1"/>
    <x v="7"/>
    <s v="Karthik Rao"/>
    <s v="Corporate"/>
    <n v="8"/>
    <n v="2168"/>
    <n v="1059.3699999999999"/>
    <n v="0.1"/>
    <n v="15609.6"/>
    <n v="8474.9599999999991"/>
    <n v="7134.6400000000012"/>
    <n v="0.45706744567445684"/>
  </r>
  <r>
    <s v="ORD-01801"/>
    <x v="271"/>
    <x v="1"/>
    <s v="Bihar"/>
    <x v="0"/>
    <x v="3"/>
    <s v="Subhro Das"/>
    <s v="Small Business"/>
    <n v="3"/>
    <n v="335"/>
    <n v="268.52999999999997"/>
    <n v="0.15"/>
    <n v="854.25"/>
    <n v="805.58999999999992"/>
    <n v="48.660000000000082"/>
    <n v="5.6962247585601498E-2"/>
  </r>
  <r>
    <s v="ORD-01802"/>
    <x v="271"/>
    <x v="1"/>
    <s v="Bihar"/>
    <x v="0"/>
    <x v="9"/>
    <s v="Priya Sen"/>
    <s v="Corporate"/>
    <n v="3"/>
    <n v="434"/>
    <n v="357.22"/>
    <n v="0"/>
    <n v="1302"/>
    <n v="1071.6600000000001"/>
    <n v="230.33999999999992"/>
    <n v="0.17691244239631329"/>
  </r>
  <r>
    <s v="ORD-01803"/>
    <x v="271"/>
    <x v="3"/>
    <s v="Kerala"/>
    <x v="1"/>
    <x v="1"/>
    <s v="Karthik Rao"/>
    <s v="Small Business"/>
    <n v="7"/>
    <n v="622"/>
    <n v="317.85000000000002"/>
    <n v="0"/>
    <n v="4354"/>
    <n v="2224.9500000000003"/>
    <n v="2129.0499999999997"/>
    <n v="0.48898713826366552"/>
  </r>
  <r>
    <s v="ORD-01804"/>
    <x v="271"/>
    <x v="3"/>
    <s v="Tamil Nadu"/>
    <x v="1"/>
    <x v="1"/>
    <s v="Divya Nair"/>
    <s v="Small Business"/>
    <n v="7"/>
    <n v="581"/>
    <n v="283.54000000000002"/>
    <n v="0"/>
    <n v="4067"/>
    <n v="1984.7800000000002"/>
    <n v="2082.2199999999998"/>
    <n v="0.51197934595524952"/>
  </r>
  <r>
    <s v="ORD-01805"/>
    <x v="271"/>
    <x v="3"/>
    <s v="Kerala"/>
    <x v="0"/>
    <x v="3"/>
    <s v="Karthik Rao"/>
    <s v="Small Business"/>
    <n v="1"/>
    <n v="348"/>
    <n v="279.86"/>
    <n v="0"/>
    <n v="348"/>
    <n v="279.86"/>
    <n v="68.139999999999986"/>
    <n v="0.19580459770114939"/>
  </r>
  <r>
    <s v="ORD-01806"/>
    <x v="271"/>
    <x v="2"/>
    <s v="Delhi"/>
    <x v="0"/>
    <x v="0"/>
    <s v="Neha Verma"/>
    <s v="Small Business"/>
    <n v="3"/>
    <n v="926"/>
    <n v="721.96"/>
    <n v="0"/>
    <n v="2778"/>
    <n v="2165.88"/>
    <n v="612.11999999999989"/>
    <n v="0.22034557235421162"/>
  </r>
  <r>
    <s v="ORD-01807"/>
    <x v="271"/>
    <x v="2"/>
    <s v="Delhi"/>
    <x v="0"/>
    <x v="9"/>
    <s v="Amit Sharma"/>
    <s v="Corporate"/>
    <n v="7"/>
    <n v="445"/>
    <n v="367.8"/>
    <n v="0.05"/>
    <n v="2959.25"/>
    <n v="2574.6"/>
    <n v="384.65000000000009"/>
    <n v="0.12998225901833238"/>
  </r>
  <r>
    <s v="ORD-01808"/>
    <x v="271"/>
    <x v="2"/>
    <s v="Haryana"/>
    <x v="3"/>
    <x v="14"/>
    <s v="Neha Verma"/>
    <s v="Consumer"/>
    <n v="3"/>
    <n v="4648"/>
    <n v="2715.4"/>
    <n v="0.1"/>
    <n v="12549.6"/>
    <n v="8146.2000000000007"/>
    <n v="4403.3999999999996"/>
    <n v="0.3508797093134442"/>
  </r>
  <r>
    <s v="ORD-01809"/>
    <x v="271"/>
    <x v="2"/>
    <s v="Delhi"/>
    <x v="1"/>
    <x v="15"/>
    <s v="Amit Sharma"/>
    <s v="Small Business"/>
    <n v="2"/>
    <n v="2841"/>
    <n v="1311.12"/>
    <n v="0"/>
    <n v="5682"/>
    <n v="2622.24"/>
    <n v="3059.76"/>
    <n v="0.53850052798310455"/>
  </r>
  <r>
    <s v="ORD-01810"/>
    <x v="272"/>
    <x v="3"/>
    <s v="Kerala"/>
    <x v="3"/>
    <x v="10"/>
    <s v="Divya Nair"/>
    <s v="Consumer"/>
    <n v="2"/>
    <n v="8031"/>
    <n v="4772.1099999999997"/>
    <n v="0"/>
    <n v="16062"/>
    <n v="9544.2199999999993"/>
    <n v="6517.7800000000007"/>
    <n v="0.40578881832897529"/>
  </r>
  <r>
    <s v="ORD-01811"/>
    <x v="272"/>
    <x v="3"/>
    <s v="Tamil Nadu"/>
    <x v="1"/>
    <x v="8"/>
    <s v="Divya Nair"/>
    <s v="Corporate"/>
    <n v="1"/>
    <n v="1529"/>
    <n v="754.7"/>
    <n v="0"/>
    <n v="1529"/>
    <n v="754.7"/>
    <n v="774.3"/>
    <n v="0.50640941792020921"/>
  </r>
  <r>
    <s v="ORD-01812"/>
    <x v="273"/>
    <x v="1"/>
    <s v="West Bengal"/>
    <x v="1"/>
    <x v="7"/>
    <s v="Priya Sen"/>
    <s v="Corporate"/>
    <n v="3"/>
    <n v="2114"/>
    <n v="1088.3"/>
    <n v="0.05"/>
    <n v="6024.9"/>
    <n v="3264.8999999999996"/>
    <n v="2760"/>
    <n v="0.45809888960812628"/>
  </r>
  <r>
    <s v="ORD-01813"/>
    <x v="273"/>
    <x v="0"/>
    <s v="Goa"/>
    <x v="3"/>
    <x v="14"/>
    <s v="Rohan Patel"/>
    <s v="Consumer"/>
    <n v="5"/>
    <n v="4280"/>
    <n v="2678.4"/>
    <n v="0"/>
    <n v="21400"/>
    <n v="13392"/>
    <n v="8008"/>
    <n v="0.3742056074766355"/>
  </r>
  <r>
    <s v="ORD-01814"/>
    <x v="273"/>
    <x v="0"/>
    <s v="Maharashtra"/>
    <x v="2"/>
    <x v="2"/>
    <s v="Rohan Patel"/>
    <s v="Consumer"/>
    <n v="7"/>
    <n v="1219"/>
    <n v="949.1"/>
    <n v="0.15"/>
    <n v="7253.05"/>
    <n v="6643.7"/>
    <n v="609.35000000000036"/>
    <n v="8.401293249046958E-2"/>
  </r>
  <r>
    <s v="ORD-01815"/>
    <x v="273"/>
    <x v="2"/>
    <s v="Haryana"/>
    <x v="2"/>
    <x v="4"/>
    <s v="Amit Sharma"/>
    <s v="Consumer"/>
    <n v="2"/>
    <n v="3424"/>
    <n v="2456.56"/>
    <n v="0.05"/>
    <n v="6505.5999999999995"/>
    <n v="4913.12"/>
    <n v="1592.4799999999996"/>
    <n v="0.2447860304968027"/>
  </r>
  <r>
    <s v="ORD-01816"/>
    <x v="273"/>
    <x v="0"/>
    <s v="Gujarat"/>
    <x v="3"/>
    <x v="14"/>
    <s v="Sneha Kulkarni"/>
    <s v="Corporate"/>
    <n v="7"/>
    <n v="4327"/>
    <n v="2768.89"/>
    <n v="0.05"/>
    <n v="28774.55"/>
    <n v="19382.23"/>
    <n v="9392.32"/>
    <n v="0.32641066497999099"/>
  </r>
  <r>
    <s v="ORD-01817"/>
    <x v="273"/>
    <x v="1"/>
    <s v="Odisha"/>
    <x v="1"/>
    <x v="7"/>
    <s v="Priya Sen"/>
    <s v="Small Business"/>
    <n v="5"/>
    <n v="2287"/>
    <n v="1189.6199999999999"/>
    <n v="0.05"/>
    <n v="10863.25"/>
    <n v="5948.0999999999995"/>
    <n v="4915.1500000000005"/>
    <n v="0.45245667732952849"/>
  </r>
  <r>
    <s v="ORD-01818"/>
    <x v="273"/>
    <x v="3"/>
    <s v="Telangana"/>
    <x v="1"/>
    <x v="8"/>
    <s v="Divya Nair"/>
    <s v="Corporate"/>
    <n v="2"/>
    <n v="1548"/>
    <n v="821.06"/>
    <n v="0"/>
    <n v="3096"/>
    <n v="1642.12"/>
    <n v="1453.88"/>
    <n v="0.46959948320413442"/>
  </r>
  <r>
    <s v="ORD-01819"/>
    <x v="273"/>
    <x v="0"/>
    <s v="Gujarat"/>
    <x v="2"/>
    <x v="6"/>
    <s v="Rohan Patel"/>
    <s v="Corporate"/>
    <n v="3"/>
    <n v="15504"/>
    <n v="11621.07"/>
    <n v="0.1"/>
    <n v="41860.800000000003"/>
    <n v="34863.21"/>
    <n v="6997.5900000000038"/>
    <n v="0.16716331269349852"/>
  </r>
  <r>
    <s v="ORD-01820"/>
    <x v="273"/>
    <x v="2"/>
    <s v="Haryana"/>
    <x v="0"/>
    <x v="3"/>
    <s v="Amit Sharma"/>
    <s v="Corporate"/>
    <n v="3"/>
    <n v="352"/>
    <n v="280.06"/>
    <n v="0"/>
    <n v="1056"/>
    <n v="840.18000000000006"/>
    <n v="215.81999999999994"/>
    <n v="0.20437499999999995"/>
  </r>
  <r>
    <s v="ORD-01821"/>
    <x v="273"/>
    <x v="3"/>
    <s v="Telangana"/>
    <x v="3"/>
    <x v="12"/>
    <s v="Divya Nair"/>
    <s v="Corporate"/>
    <n v="1"/>
    <n v="12337"/>
    <n v="7941.21"/>
    <n v="0.1"/>
    <n v="11103.300000000001"/>
    <n v="7941.21"/>
    <n v="3162.0900000000011"/>
    <n v="0.28478830617924406"/>
  </r>
  <r>
    <s v="ORD-01822"/>
    <x v="273"/>
    <x v="3"/>
    <s v="Telangana"/>
    <x v="1"/>
    <x v="15"/>
    <s v="Karthik Rao"/>
    <s v="Corporate"/>
    <n v="1"/>
    <n v="2876"/>
    <n v="1408.03"/>
    <n v="0"/>
    <n v="2876"/>
    <n v="1408.03"/>
    <n v="1467.97"/>
    <n v="0.51042072322670373"/>
  </r>
  <r>
    <s v="ORD-01823"/>
    <x v="274"/>
    <x v="1"/>
    <s v="Bihar"/>
    <x v="0"/>
    <x v="0"/>
    <s v="Subhro Das"/>
    <s v="Small Business"/>
    <n v="1"/>
    <n v="873"/>
    <n v="693.78"/>
    <n v="0.15"/>
    <n v="742.05"/>
    <n v="693.78"/>
    <n v="48.269999999999982"/>
    <n v="6.5049524964625002E-2"/>
  </r>
  <r>
    <s v="ORD-01824"/>
    <x v="274"/>
    <x v="2"/>
    <s v="Uttar Pradesh"/>
    <x v="1"/>
    <x v="1"/>
    <s v="Neha Verma"/>
    <s v="Consumer"/>
    <n v="2"/>
    <n v="600"/>
    <n v="292.19"/>
    <n v="0"/>
    <n v="1200"/>
    <n v="584.38"/>
    <n v="615.62"/>
    <n v="0.51301666666666668"/>
  </r>
  <r>
    <s v="ORD-01825"/>
    <x v="274"/>
    <x v="0"/>
    <s v="Maharashtra"/>
    <x v="0"/>
    <x v="0"/>
    <s v="Rohan Patel"/>
    <s v="Corporate"/>
    <n v="2"/>
    <n v="884"/>
    <n v="713.56"/>
    <n v="0"/>
    <n v="1768"/>
    <n v="1427.12"/>
    <n v="340.88000000000011"/>
    <n v="0.19280542986425345"/>
  </r>
  <r>
    <s v="ORD-01826"/>
    <x v="274"/>
    <x v="1"/>
    <s v="Assam"/>
    <x v="0"/>
    <x v="5"/>
    <s v="Subhro Das"/>
    <s v="Corporate"/>
    <n v="4"/>
    <n v="735"/>
    <n v="608.37"/>
    <n v="0.15"/>
    <n v="2499"/>
    <n v="2433.48"/>
    <n v="65.519999999999982"/>
    <n v="2.6218487394957975E-2"/>
  </r>
  <r>
    <s v="ORD-01827"/>
    <x v="274"/>
    <x v="0"/>
    <s v="Goa"/>
    <x v="1"/>
    <x v="15"/>
    <s v="Rohan Patel"/>
    <s v="Small Business"/>
    <n v="8"/>
    <n v="2737"/>
    <n v="1359.09"/>
    <n v="0.05"/>
    <n v="20801.2"/>
    <n v="10872.72"/>
    <n v="9928.4800000000014"/>
    <n v="0.47730323250581702"/>
  </r>
  <r>
    <s v="ORD-01828"/>
    <x v="274"/>
    <x v="1"/>
    <s v="Assam"/>
    <x v="0"/>
    <x v="3"/>
    <s v="Subhro Das"/>
    <s v="Corporate"/>
    <n v="2"/>
    <n v="364"/>
    <n v="301.37"/>
    <n v="0"/>
    <n v="728"/>
    <n v="602.74"/>
    <n v="125.25999999999999"/>
    <n v="0.17206043956043954"/>
  </r>
  <r>
    <s v="ORD-01829"/>
    <x v="274"/>
    <x v="1"/>
    <s v="West Bengal"/>
    <x v="0"/>
    <x v="5"/>
    <s v="Subhro Das"/>
    <s v="Consumer"/>
    <n v="8"/>
    <n v="751"/>
    <n v="619.80999999999995"/>
    <n v="0.15"/>
    <n v="5106.8"/>
    <n v="4958.4799999999996"/>
    <n v="148.32000000000062"/>
    <n v="2.9043628103704984E-2"/>
  </r>
  <r>
    <s v="ORD-01830"/>
    <x v="274"/>
    <x v="0"/>
    <s v="Rajasthan"/>
    <x v="0"/>
    <x v="0"/>
    <s v="Sneha Kulkarni"/>
    <s v="Consumer"/>
    <n v="8"/>
    <n v="907"/>
    <n v="697.3"/>
    <n v="0.1"/>
    <n v="6530.4000000000005"/>
    <n v="5578.4"/>
    <n v="952.00000000000091"/>
    <n v="0.14577973784147996"/>
  </r>
  <r>
    <s v="ORD-01831"/>
    <x v="275"/>
    <x v="0"/>
    <s v="Maharashtra"/>
    <x v="2"/>
    <x v="11"/>
    <s v="Sneha Kulkarni"/>
    <s v="Consumer"/>
    <n v="4"/>
    <n v="1775"/>
    <n v="1367.16"/>
    <n v="0.05"/>
    <n v="6745"/>
    <n v="5468.64"/>
    <n v="1276.3599999999997"/>
    <n v="0.1892305411415863"/>
  </r>
  <r>
    <s v="ORD-01832"/>
    <x v="275"/>
    <x v="3"/>
    <s v="Telangana"/>
    <x v="1"/>
    <x v="7"/>
    <s v="Divya Nair"/>
    <s v="Small Business"/>
    <n v="8"/>
    <n v="2220"/>
    <n v="1064.83"/>
    <n v="0"/>
    <n v="17760"/>
    <n v="8518.64"/>
    <n v="9241.36"/>
    <n v="0.52034684684684684"/>
  </r>
  <r>
    <s v="ORD-01833"/>
    <x v="275"/>
    <x v="3"/>
    <s v="Tamil Nadu"/>
    <x v="2"/>
    <x v="2"/>
    <s v="Karthik Rao"/>
    <s v="Small Business"/>
    <n v="3"/>
    <n v="1197"/>
    <n v="925.66"/>
    <n v="0"/>
    <n v="3591"/>
    <n v="2776.98"/>
    <n v="814.02"/>
    <n v="0.22668337510442774"/>
  </r>
  <r>
    <s v="ORD-01834"/>
    <x v="275"/>
    <x v="0"/>
    <s v="Maharashtra"/>
    <x v="1"/>
    <x v="7"/>
    <s v="Sneha Kulkarni"/>
    <s v="Small Business"/>
    <n v="7"/>
    <n v="2290"/>
    <n v="1171.08"/>
    <n v="0"/>
    <n v="16030"/>
    <n v="8197.56"/>
    <n v="7832.4400000000005"/>
    <n v="0.48861135371179043"/>
  </r>
  <r>
    <s v="ORD-01835"/>
    <x v="275"/>
    <x v="1"/>
    <s v="Assam"/>
    <x v="3"/>
    <x v="14"/>
    <s v="Priya Sen"/>
    <s v="Consumer"/>
    <n v="7"/>
    <n v="4579"/>
    <n v="2951.93"/>
    <n v="0"/>
    <n v="32053"/>
    <n v="20663.509999999998"/>
    <n v="11389.490000000002"/>
    <n v="0.35533304214894085"/>
  </r>
  <r>
    <s v="ORD-01836"/>
    <x v="275"/>
    <x v="3"/>
    <s v="Telangana"/>
    <x v="3"/>
    <x v="10"/>
    <s v="Divya Nair"/>
    <s v="Consumer"/>
    <n v="6"/>
    <n v="8157"/>
    <n v="5183.68"/>
    <n v="0.1"/>
    <n v="44047.8"/>
    <n v="31102.080000000002"/>
    <n v="12945.720000000001"/>
    <n v="0.29390162505278355"/>
  </r>
  <r>
    <s v="ORD-01837"/>
    <x v="275"/>
    <x v="1"/>
    <s v="Assam"/>
    <x v="0"/>
    <x v="3"/>
    <s v="Subhro Das"/>
    <s v="Corporate"/>
    <n v="7"/>
    <n v="352"/>
    <n v="271.43"/>
    <n v="0"/>
    <n v="2464"/>
    <n v="1900.01"/>
    <n v="563.99"/>
    <n v="0.22889204545454545"/>
  </r>
  <r>
    <s v="ORD-01838"/>
    <x v="275"/>
    <x v="2"/>
    <s v="Uttar Pradesh"/>
    <x v="1"/>
    <x v="7"/>
    <s v="Amit Sharma"/>
    <s v="Consumer"/>
    <n v="1"/>
    <n v="2240"/>
    <n v="1109.75"/>
    <n v="0.05"/>
    <n v="2128"/>
    <n v="1109.75"/>
    <n v="1018.25"/>
    <n v="0.47850093984962405"/>
  </r>
  <r>
    <s v="ORD-01839"/>
    <x v="276"/>
    <x v="2"/>
    <s v="Uttar Pradesh"/>
    <x v="1"/>
    <x v="1"/>
    <s v="Amit Sharma"/>
    <s v="Small Business"/>
    <n v="3"/>
    <n v="605"/>
    <n v="324.87"/>
    <n v="0"/>
    <n v="1815"/>
    <n v="974.61"/>
    <n v="840.39"/>
    <n v="0.46302479338842972"/>
  </r>
  <r>
    <s v="ORD-01840"/>
    <x v="276"/>
    <x v="2"/>
    <s v="Haryana"/>
    <x v="0"/>
    <x v="0"/>
    <s v="Amit Sharma"/>
    <s v="Consumer"/>
    <n v="8"/>
    <n v="899"/>
    <n v="723.65"/>
    <n v="0.05"/>
    <n v="6832.4"/>
    <n v="5789.2"/>
    <n v="1043.1999999999998"/>
    <n v="0.15268426907089747"/>
  </r>
  <r>
    <s v="ORD-01841"/>
    <x v="276"/>
    <x v="2"/>
    <s v="Haryana"/>
    <x v="1"/>
    <x v="8"/>
    <s v="Amit Sharma"/>
    <s v="Corporate"/>
    <n v="5"/>
    <n v="1505"/>
    <n v="791.31"/>
    <n v="0"/>
    <n v="7525"/>
    <n v="3956.5499999999997"/>
    <n v="3568.4500000000003"/>
    <n v="0.47421262458471763"/>
  </r>
  <r>
    <s v="ORD-01842"/>
    <x v="276"/>
    <x v="3"/>
    <s v="Kerala"/>
    <x v="2"/>
    <x v="11"/>
    <s v="Divya Nair"/>
    <s v="Small Business"/>
    <n v="1"/>
    <n v="1885"/>
    <n v="1351.48"/>
    <n v="0"/>
    <n v="1885"/>
    <n v="1351.48"/>
    <n v="533.52"/>
    <n v="0.2830344827586207"/>
  </r>
  <r>
    <s v="ORD-01843"/>
    <x v="276"/>
    <x v="2"/>
    <s v="Punjab"/>
    <x v="3"/>
    <x v="12"/>
    <s v="Amit Sharma"/>
    <s v="Small Business"/>
    <n v="6"/>
    <n v="11940"/>
    <n v="7874.56"/>
    <n v="0.1"/>
    <n v="64476"/>
    <n v="47247.360000000001"/>
    <n v="17228.64"/>
    <n v="0.26721012469756189"/>
  </r>
  <r>
    <s v="ORD-01844"/>
    <x v="277"/>
    <x v="0"/>
    <s v="Rajasthan"/>
    <x v="2"/>
    <x v="4"/>
    <s v="Rohan Patel"/>
    <s v="Small Business"/>
    <n v="5"/>
    <n v="3415"/>
    <n v="2590.5500000000002"/>
    <n v="0"/>
    <n v="17075"/>
    <n v="12952.75"/>
    <n v="4122.25"/>
    <n v="0.24142020497803807"/>
  </r>
  <r>
    <s v="ORD-01845"/>
    <x v="277"/>
    <x v="3"/>
    <s v="Karnataka"/>
    <x v="0"/>
    <x v="0"/>
    <s v="Divya Nair"/>
    <s v="Small Business"/>
    <n v="2"/>
    <n v="925"/>
    <n v="754.34"/>
    <n v="0.15"/>
    <n v="1572.5"/>
    <n v="1508.68"/>
    <n v="63.819999999999936"/>
    <n v="4.0585055643879132E-2"/>
  </r>
  <r>
    <s v="ORD-01846"/>
    <x v="277"/>
    <x v="0"/>
    <s v="Rajasthan"/>
    <x v="1"/>
    <x v="8"/>
    <s v="Rohan Patel"/>
    <s v="Small Business"/>
    <n v="2"/>
    <n v="1483"/>
    <n v="726.9"/>
    <n v="0.15"/>
    <n v="2521.1"/>
    <n v="1453.8"/>
    <n v="1067.3"/>
    <n v="0.4233469517274206"/>
  </r>
  <r>
    <s v="ORD-01847"/>
    <x v="277"/>
    <x v="1"/>
    <s v="Odisha"/>
    <x v="0"/>
    <x v="5"/>
    <s v="Subhro Das"/>
    <s v="Corporate"/>
    <n v="1"/>
    <n v="720"/>
    <n v="584.66999999999996"/>
    <n v="0"/>
    <n v="720"/>
    <n v="584.66999999999996"/>
    <n v="135.33000000000004"/>
    <n v="0.18795833333333339"/>
  </r>
  <r>
    <s v="ORD-01848"/>
    <x v="278"/>
    <x v="3"/>
    <s v="Tamil Nadu"/>
    <x v="0"/>
    <x v="5"/>
    <s v="Divya Nair"/>
    <s v="Small Business"/>
    <n v="5"/>
    <n v="721"/>
    <n v="551.1"/>
    <n v="0.1"/>
    <n v="3244.5"/>
    <n v="2755.5"/>
    <n v="489"/>
    <n v="0.15071659731853906"/>
  </r>
  <r>
    <s v="ORD-01849"/>
    <x v="278"/>
    <x v="2"/>
    <s v="Delhi"/>
    <x v="1"/>
    <x v="8"/>
    <s v="Amit Sharma"/>
    <s v="Corporate"/>
    <n v="3"/>
    <n v="1456"/>
    <n v="729.53"/>
    <n v="0.1"/>
    <n v="3931.2000000000003"/>
    <n v="2188.59"/>
    <n v="1742.6100000000001"/>
    <n v="0.44327686202686201"/>
  </r>
  <r>
    <s v="ORD-01850"/>
    <x v="278"/>
    <x v="0"/>
    <s v="Rajasthan"/>
    <x v="2"/>
    <x v="11"/>
    <s v="Sneha Kulkarni"/>
    <s v="Small Business"/>
    <n v="6"/>
    <n v="1818"/>
    <n v="1351.08"/>
    <n v="0"/>
    <n v="10908"/>
    <n v="8106.48"/>
    <n v="2801.5200000000004"/>
    <n v="0.25683168316831689"/>
  </r>
  <r>
    <s v="ORD-01851"/>
    <x v="278"/>
    <x v="2"/>
    <s v="Haryana"/>
    <x v="0"/>
    <x v="5"/>
    <s v="Amit Sharma"/>
    <s v="Small Business"/>
    <n v="8"/>
    <n v="747"/>
    <n v="598.58000000000004"/>
    <n v="0.15"/>
    <n v="5079.5999999999995"/>
    <n v="4788.6400000000003"/>
    <n v="290.95999999999913"/>
    <n v="5.7280100795338053E-2"/>
  </r>
  <r>
    <s v="ORD-01852"/>
    <x v="278"/>
    <x v="1"/>
    <s v="West Bengal"/>
    <x v="2"/>
    <x v="2"/>
    <s v="Priya Sen"/>
    <s v="Consumer"/>
    <n v="3"/>
    <n v="1205"/>
    <n v="896.33"/>
    <n v="0.1"/>
    <n v="3253.5"/>
    <n v="2688.9900000000002"/>
    <n v="564.50999999999976"/>
    <n v="0.17350852927616406"/>
  </r>
  <r>
    <s v="ORD-01853"/>
    <x v="278"/>
    <x v="0"/>
    <s v="Maharashtra"/>
    <x v="1"/>
    <x v="1"/>
    <s v="Rohan Patel"/>
    <s v="Small Business"/>
    <n v="2"/>
    <n v="571"/>
    <n v="264.17"/>
    <n v="0"/>
    <n v="1142"/>
    <n v="528.34"/>
    <n v="613.66"/>
    <n v="0.53735551663747805"/>
  </r>
  <r>
    <s v="ORD-01854"/>
    <x v="278"/>
    <x v="0"/>
    <s v="Rajasthan"/>
    <x v="2"/>
    <x v="11"/>
    <s v="Sneha Kulkarni"/>
    <s v="Corporate"/>
    <n v="4"/>
    <n v="1889"/>
    <n v="1404.85"/>
    <n v="0.15"/>
    <n v="6422.5999999999995"/>
    <n v="5619.4"/>
    <n v="803.19999999999982"/>
    <n v="0.12505838756889731"/>
  </r>
  <r>
    <s v="ORD-01855"/>
    <x v="278"/>
    <x v="1"/>
    <s v="Bihar"/>
    <x v="0"/>
    <x v="9"/>
    <s v="Priya Sen"/>
    <s v="Consumer"/>
    <n v="2"/>
    <n v="456"/>
    <n v="353.27"/>
    <n v="0"/>
    <n v="912"/>
    <n v="706.54"/>
    <n v="205.46000000000004"/>
    <n v="0.22528508771929828"/>
  </r>
  <r>
    <s v="ORD-01856"/>
    <x v="279"/>
    <x v="3"/>
    <s v="Kerala"/>
    <x v="2"/>
    <x v="4"/>
    <s v="Karthik Rao"/>
    <s v="Small Business"/>
    <n v="6"/>
    <n v="3609"/>
    <n v="2831.03"/>
    <n v="0"/>
    <n v="21654"/>
    <n v="16986.18"/>
    <n v="4667.82"/>
    <n v="0.21556386810750899"/>
  </r>
  <r>
    <s v="ORD-01857"/>
    <x v="279"/>
    <x v="3"/>
    <s v="Tamil Nadu"/>
    <x v="1"/>
    <x v="8"/>
    <s v="Divya Nair"/>
    <s v="Corporate"/>
    <n v="4"/>
    <n v="1513"/>
    <n v="809.61"/>
    <n v="0"/>
    <n v="6052"/>
    <n v="3238.44"/>
    <n v="2813.56"/>
    <n v="0.46489755452742892"/>
  </r>
  <r>
    <s v="ORD-01858"/>
    <x v="279"/>
    <x v="2"/>
    <s v="Delhi"/>
    <x v="2"/>
    <x v="4"/>
    <s v="Amit Sharma"/>
    <s v="Small Business"/>
    <n v="7"/>
    <n v="3524"/>
    <n v="2616.2399999999998"/>
    <n v="0.15"/>
    <n v="20967.8"/>
    <n v="18313.68"/>
    <n v="2654.119999999999"/>
    <n v="0.12658075716098013"/>
  </r>
  <r>
    <s v="ORD-01859"/>
    <x v="279"/>
    <x v="0"/>
    <s v="Rajasthan"/>
    <x v="2"/>
    <x v="4"/>
    <s v="Rohan Patel"/>
    <s v="Corporate"/>
    <n v="6"/>
    <n v="3410"/>
    <n v="2507.92"/>
    <n v="0.15"/>
    <n v="17391"/>
    <n v="15047.52"/>
    <n v="2343.4799999999996"/>
    <n v="0.13475245816801792"/>
  </r>
  <r>
    <s v="ORD-01860"/>
    <x v="279"/>
    <x v="3"/>
    <s v="Telangana"/>
    <x v="0"/>
    <x v="9"/>
    <s v="Divya Nair"/>
    <s v="Corporate"/>
    <n v="1"/>
    <n v="439"/>
    <n v="360.12"/>
    <n v="0.15"/>
    <n v="373.15"/>
    <n v="360.12"/>
    <n v="13.029999999999973"/>
    <n v="3.4918933404796924E-2"/>
  </r>
  <r>
    <s v="ORD-01861"/>
    <x v="279"/>
    <x v="3"/>
    <s v="Tamil Nadu"/>
    <x v="0"/>
    <x v="3"/>
    <s v="Karthik Rao"/>
    <s v="Corporate"/>
    <n v="8"/>
    <n v="362"/>
    <n v="301.14999999999998"/>
    <n v="0.1"/>
    <n v="2606.4"/>
    <n v="2409.1999999999998"/>
    <n v="197.20000000000027"/>
    <n v="7.5659914057704211E-2"/>
  </r>
  <r>
    <s v="ORD-01862"/>
    <x v="279"/>
    <x v="0"/>
    <s v="Gujarat"/>
    <x v="3"/>
    <x v="14"/>
    <s v="Rohan Patel"/>
    <s v="Consumer"/>
    <n v="4"/>
    <n v="4399"/>
    <n v="2802.09"/>
    <n v="0.05"/>
    <n v="16716.2"/>
    <n v="11208.36"/>
    <n v="5507.84"/>
    <n v="0.32949115229537812"/>
  </r>
  <r>
    <s v="ORD-01863"/>
    <x v="279"/>
    <x v="0"/>
    <s v="Goa"/>
    <x v="2"/>
    <x v="2"/>
    <s v="Sneha Kulkarni"/>
    <s v="Small Business"/>
    <n v="2"/>
    <n v="1237"/>
    <n v="938.07"/>
    <n v="0.1"/>
    <n v="2226.6"/>
    <n v="1876.14"/>
    <n v="350.45999999999981"/>
    <n v="0.15739692805173799"/>
  </r>
  <r>
    <s v="ORD-01864"/>
    <x v="279"/>
    <x v="3"/>
    <s v="Tamil Nadu"/>
    <x v="1"/>
    <x v="15"/>
    <s v="Karthik Rao"/>
    <s v="Small Business"/>
    <n v="1"/>
    <n v="2819"/>
    <n v="1406.03"/>
    <n v="0.15"/>
    <n v="2396.15"/>
    <n v="1406.03"/>
    <n v="990.12000000000012"/>
    <n v="0.41321286229993953"/>
  </r>
  <r>
    <s v="ORD-01865"/>
    <x v="280"/>
    <x v="1"/>
    <s v="Odisha"/>
    <x v="2"/>
    <x v="2"/>
    <s v="Subhro Das"/>
    <s v="Corporate"/>
    <n v="7"/>
    <n v="1162"/>
    <n v="914.38"/>
    <n v="0.1"/>
    <n v="7320.6"/>
    <n v="6400.66"/>
    <n v="919.94000000000051"/>
    <n v="0.12566456301396067"/>
  </r>
  <r>
    <s v="ORD-01866"/>
    <x v="280"/>
    <x v="0"/>
    <s v="Gujarat"/>
    <x v="2"/>
    <x v="2"/>
    <s v="Rohan Patel"/>
    <s v="Corporate"/>
    <n v="7"/>
    <n v="1254"/>
    <n v="947.44"/>
    <n v="0.05"/>
    <n v="8339.1"/>
    <n v="6632.08"/>
    <n v="1707.0200000000004"/>
    <n v="0.20470074708301861"/>
  </r>
  <r>
    <s v="ORD-01867"/>
    <x v="280"/>
    <x v="3"/>
    <s v="Telangana"/>
    <x v="1"/>
    <x v="1"/>
    <s v="Divya Nair"/>
    <s v="Small Business"/>
    <n v="8"/>
    <n v="583"/>
    <n v="303.23"/>
    <n v="0.15"/>
    <n v="3964.4"/>
    <n v="2425.84"/>
    <n v="1538.56"/>
    <n v="0.38809403692866512"/>
  </r>
  <r>
    <s v="ORD-01868"/>
    <x v="280"/>
    <x v="0"/>
    <s v="Rajasthan"/>
    <x v="1"/>
    <x v="1"/>
    <s v="Rohan Patel"/>
    <s v="Consumer"/>
    <n v="5"/>
    <n v="592"/>
    <n v="309.31"/>
    <n v="0"/>
    <n v="2960"/>
    <n v="1546.55"/>
    <n v="1413.45"/>
    <n v="0.47751689189189189"/>
  </r>
  <r>
    <s v="ORD-01869"/>
    <x v="280"/>
    <x v="3"/>
    <s v="Kerala"/>
    <x v="2"/>
    <x v="4"/>
    <s v="Karthik Rao"/>
    <s v="Small Business"/>
    <n v="4"/>
    <n v="3638"/>
    <n v="2819.62"/>
    <n v="0"/>
    <n v="14552"/>
    <n v="11278.48"/>
    <n v="3273.5200000000004"/>
    <n v="0.22495327102803742"/>
  </r>
  <r>
    <s v="ORD-01870"/>
    <x v="281"/>
    <x v="2"/>
    <s v="Haryana"/>
    <x v="2"/>
    <x v="11"/>
    <s v="Neha Verma"/>
    <s v="Consumer"/>
    <n v="8"/>
    <n v="1782"/>
    <n v="1269.4000000000001"/>
    <n v="0"/>
    <n v="14256"/>
    <n v="10155.200000000001"/>
    <n v="4100.7999999999993"/>
    <n v="0.28765432098765426"/>
  </r>
  <r>
    <s v="ORD-01871"/>
    <x v="281"/>
    <x v="0"/>
    <s v="Gujarat"/>
    <x v="2"/>
    <x v="6"/>
    <s v="Rohan Patel"/>
    <s v="Corporate"/>
    <n v="2"/>
    <n v="15685"/>
    <n v="11519.01"/>
    <n v="0.15"/>
    <n v="26664.5"/>
    <n v="23038.02"/>
    <n v="3626.4799999999996"/>
    <n v="0.13600405032908922"/>
  </r>
  <r>
    <s v="ORD-01872"/>
    <x v="281"/>
    <x v="3"/>
    <s v="Kerala"/>
    <x v="3"/>
    <x v="13"/>
    <s v="Karthik Rao"/>
    <s v="Small Business"/>
    <n v="8"/>
    <n v="6308"/>
    <n v="4068.17"/>
    <n v="0.05"/>
    <n v="47940.799999999996"/>
    <n v="32545.360000000001"/>
    <n v="15395.439999999995"/>
    <n v="0.32113439909221364"/>
  </r>
  <r>
    <s v="ORD-01873"/>
    <x v="281"/>
    <x v="3"/>
    <s v="Kerala"/>
    <x v="2"/>
    <x v="2"/>
    <s v="Karthik Rao"/>
    <s v="Small Business"/>
    <n v="3"/>
    <n v="1217"/>
    <n v="945.15"/>
    <n v="0.05"/>
    <n v="3468.45"/>
    <n v="2835.45"/>
    <n v="633"/>
    <n v="0.18250227046663497"/>
  </r>
  <r>
    <s v="ORD-01874"/>
    <x v="281"/>
    <x v="1"/>
    <s v="West Bengal"/>
    <x v="0"/>
    <x v="3"/>
    <s v="Subhro Das"/>
    <s v="Consumer"/>
    <n v="6"/>
    <n v="354"/>
    <n v="289.13"/>
    <n v="0"/>
    <n v="2124"/>
    <n v="1734.78"/>
    <n v="389.22"/>
    <n v="0.18324858757062149"/>
  </r>
  <r>
    <s v="ORD-01875"/>
    <x v="281"/>
    <x v="3"/>
    <s v="Kerala"/>
    <x v="2"/>
    <x v="2"/>
    <s v="Divya Nair"/>
    <s v="Consumer"/>
    <n v="1"/>
    <n v="1259"/>
    <n v="937.01"/>
    <n v="0"/>
    <n v="1259"/>
    <n v="937.01"/>
    <n v="321.99"/>
    <n v="0.25575059571088166"/>
  </r>
  <r>
    <s v="ORD-01876"/>
    <x v="281"/>
    <x v="1"/>
    <s v="Bihar"/>
    <x v="1"/>
    <x v="1"/>
    <s v="Subhro Das"/>
    <s v="Small Business"/>
    <n v="1"/>
    <n v="623"/>
    <n v="290.83"/>
    <n v="0.15"/>
    <n v="529.54999999999995"/>
    <n v="290.83"/>
    <n v="238.71999999999997"/>
    <n v="0.45079784722877914"/>
  </r>
  <r>
    <s v="ORD-01877"/>
    <x v="281"/>
    <x v="0"/>
    <s v="Rajasthan"/>
    <x v="1"/>
    <x v="7"/>
    <s v="Sneha Kulkarni"/>
    <s v="Consumer"/>
    <n v="5"/>
    <n v="2112"/>
    <n v="1060.43"/>
    <n v="0.1"/>
    <n v="9504"/>
    <n v="5302.1500000000005"/>
    <n v="4201.8499999999995"/>
    <n v="0.44211384680134674"/>
  </r>
  <r>
    <s v="ORD-01878"/>
    <x v="281"/>
    <x v="2"/>
    <s v="Haryana"/>
    <x v="3"/>
    <x v="14"/>
    <s v="Amit Sharma"/>
    <s v="Consumer"/>
    <n v="4"/>
    <n v="4496"/>
    <n v="2651.03"/>
    <n v="0"/>
    <n v="17984"/>
    <n v="10604.12"/>
    <n v="7379.8799999999992"/>
    <n v="0.41035809608540919"/>
  </r>
  <r>
    <s v="ORD-01879"/>
    <x v="281"/>
    <x v="0"/>
    <s v="Goa"/>
    <x v="0"/>
    <x v="3"/>
    <s v="Sneha Kulkarni"/>
    <s v="Corporate"/>
    <n v="4"/>
    <n v="362"/>
    <n v="277.93"/>
    <n v="0"/>
    <n v="1448"/>
    <n v="1111.72"/>
    <n v="336.28"/>
    <n v="0.23223756906077347"/>
  </r>
  <r>
    <s v="ORD-01880"/>
    <x v="281"/>
    <x v="3"/>
    <s v="Tamil Nadu"/>
    <x v="2"/>
    <x v="4"/>
    <s v="Karthik Rao"/>
    <s v="Consumer"/>
    <n v="6"/>
    <n v="3347"/>
    <n v="2488.5700000000002"/>
    <n v="0.1"/>
    <n v="18073.8"/>
    <n v="14931.420000000002"/>
    <n v="3142.3799999999974"/>
    <n v="0.17386382498423117"/>
  </r>
  <r>
    <s v="ORD-01881"/>
    <x v="281"/>
    <x v="2"/>
    <s v="Haryana"/>
    <x v="1"/>
    <x v="7"/>
    <s v="Amit Sharma"/>
    <s v="Corporate"/>
    <n v="5"/>
    <n v="2133"/>
    <n v="1059.6099999999999"/>
    <n v="0"/>
    <n v="10665"/>
    <n v="5298.0499999999993"/>
    <n v="5366.9500000000007"/>
    <n v="0.50323019221753407"/>
  </r>
  <r>
    <s v="ORD-01882"/>
    <x v="282"/>
    <x v="1"/>
    <s v="Assam"/>
    <x v="0"/>
    <x v="3"/>
    <s v="Priya Sen"/>
    <s v="Consumer"/>
    <n v="8"/>
    <n v="352"/>
    <n v="267.52"/>
    <n v="0"/>
    <n v="2816"/>
    <n v="2140.16"/>
    <n v="675.84000000000015"/>
    <n v="0.24000000000000005"/>
  </r>
  <r>
    <s v="ORD-01883"/>
    <x v="282"/>
    <x v="0"/>
    <s v="Goa"/>
    <x v="0"/>
    <x v="0"/>
    <s v="Sneha Kulkarni"/>
    <s v="Corporate"/>
    <n v="2"/>
    <n v="883"/>
    <n v="675.72"/>
    <n v="0"/>
    <n v="1766"/>
    <n v="1351.44"/>
    <n v="414.55999999999995"/>
    <n v="0.23474518686296714"/>
  </r>
  <r>
    <s v="ORD-01884"/>
    <x v="282"/>
    <x v="2"/>
    <s v="Delhi"/>
    <x v="0"/>
    <x v="5"/>
    <s v="Neha Verma"/>
    <s v="Small Business"/>
    <n v="4"/>
    <n v="786"/>
    <n v="640.63"/>
    <n v="0"/>
    <n v="3144"/>
    <n v="2562.52"/>
    <n v="581.48"/>
    <n v="0.18494910941475828"/>
  </r>
  <r>
    <s v="ORD-01885"/>
    <x v="282"/>
    <x v="3"/>
    <s v="Kerala"/>
    <x v="0"/>
    <x v="3"/>
    <s v="Karthik Rao"/>
    <s v="Small Business"/>
    <n v="2"/>
    <n v="335"/>
    <n v="264.02"/>
    <n v="0"/>
    <n v="670"/>
    <n v="528.04"/>
    <n v="141.96000000000004"/>
    <n v="0.21188059701492543"/>
  </r>
  <r>
    <s v="ORD-01886"/>
    <x v="282"/>
    <x v="1"/>
    <s v="West Bengal"/>
    <x v="1"/>
    <x v="15"/>
    <s v="Priya Sen"/>
    <s v="Corporate"/>
    <n v="5"/>
    <n v="2757"/>
    <n v="1431.87"/>
    <n v="0.15"/>
    <n v="11717.25"/>
    <n v="7159.3499999999995"/>
    <n v="4557.9000000000005"/>
    <n v="0.38899059079562187"/>
  </r>
  <r>
    <s v="ORD-01887"/>
    <x v="282"/>
    <x v="1"/>
    <s v="West Bengal"/>
    <x v="0"/>
    <x v="9"/>
    <s v="Priya Sen"/>
    <s v="Consumer"/>
    <n v="8"/>
    <n v="458"/>
    <n v="357.2"/>
    <n v="0.15"/>
    <n v="3114.4"/>
    <n v="2857.6"/>
    <n v="256.80000000000018"/>
    <n v="8.2455689699460627E-2"/>
  </r>
  <r>
    <s v="ORD-01888"/>
    <x v="282"/>
    <x v="0"/>
    <s v="Rajasthan"/>
    <x v="2"/>
    <x v="4"/>
    <s v="Sneha Kulkarni"/>
    <s v="Corporate"/>
    <n v="2"/>
    <n v="3329"/>
    <n v="2429.06"/>
    <n v="0"/>
    <n v="6658"/>
    <n v="4858.12"/>
    <n v="1799.88"/>
    <n v="0.27033343346350258"/>
  </r>
  <r>
    <s v="ORD-01889"/>
    <x v="283"/>
    <x v="1"/>
    <s v="Odisha"/>
    <x v="0"/>
    <x v="0"/>
    <s v="Subhro Das"/>
    <s v="Consumer"/>
    <n v="1"/>
    <n v="909"/>
    <n v="748.18"/>
    <n v="0.1"/>
    <n v="818.1"/>
    <n v="748.18"/>
    <n v="69.920000000000073"/>
    <n v="8.5466324410218883E-2"/>
  </r>
  <r>
    <s v="ORD-01890"/>
    <x v="283"/>
    <x v="3"/>
    <s v="Karnataka"/>
    <x v="1"/>
    <x v="7"/>
    <s v="Karthik Rao"/>
    <s v="Small Business"/>
    <n v="6"/>
    <n v="2259"/>
    <n v="1177.78"/>
    <n v="0.15"/>
    <n v="11520.9"/>
    <n v="7066.68"/>
    <n v="4454.2199999999993"/>
    <n v="0.38662083691378274"/>
  </r>
  <r>
    <s v="ORD-01891"/>
    <x v="283"/>
    <x v="0"/>
    <s v="Goa"/>
    <x v="0"/>
    <x v="3"/>
    <s v="Rohan Patel"/>
    <s v="Consumer"/>
    <n v="7"/>
    <n v="354"/>
    <n v="288.68"/>
    <n v="0"/>
    <n v="2478"/>
    <n v="2020.76"/>
    <n v="457.24"/>
    <n v="0.18451977401129943"/>
  </r>
  <r>
    <s v="ORD-01892"/>
    <x v="283"/>
    <x v="1"/>
    <s v="Assam"/>
    <x v="2"/>
    <x v="4"/>
    <s v="Subhro Das"/>
    <s v="Consumer"/>
    <n v="4"/>
    <n v="3357"/>
    <n v="2625.52"/>
    <n v="0"/>
    <n v="13428"/>
    <n v="10502.08"/>
    <n v="2925.92"/>
    <n v="0.21789693178433125"/>
  </r>
  <r>
    <s v="ORD-01893"/>
    <x v="283"/>
    <x v="1"/>
    <s v="Assam"/>
    <x v="0"/>
    <x v="0"/>
    <s v="Priya Sen"/>
    <s v="Corporate"/>
    <n v="1"/>
    <n v="873"/>
    <n v="728.61"/>
    <n v="0.1"/>
    <n v="785.7"/>
    <n v="728.61"/>
    <n v="57.090000000000032"/>
    <n v="7.26613211149294E-2"/>
  </r>
  <r>
    <s v="ORD-01894"/>
    <x v="283"/>
    <x v="2"/>
    <s v="Uttar Pradesh"/>
    <x v="0"/>
    <x v="9"/>
    <s v="Amit Sharma"/>
    <s v="Small Business"/>
    <n v="3"/>
    <n v="449"/>
    <n v="359.4"/>
    <n v="0.1"/>
    <n v="1212.3"/>
    <n v="1078.1999999999998"/>
    <n v="134.10000000000014"/>
    <n v="0.11061618411284348"/>
  </r>
  <r>
    <s v="ORD-01895"/>
    <x v="283"/>
    <x v="2"/>
    <s v="Haryana"/>
    <x v="0"/>
    <x v="5"/>
    <s v="Amit Sharma"/>
    <s v="Consumer"/>
    <n v="2"/>
    <n v="757"/>
    <n v="612.57000000000005"/>
    <n v="0.1"/>
    <n v="1362.6000000000001"/>
    <n v="1225.1400000000001"/>
    <n v="137.46000000000004"/>
    <n v="0.10088066930867461"/>
  </r>
  <r>
    <s v="ORD-01896"/>
    <x v="283"/>
    <x v="3"/>
    <s v="Kerala"/>
    <x v="0"/>
    <x v="0"/>
    <s v="Divya Nair"/>
    <s v="Small Business"/>
    <n v="6"/>
    <n v="928"/>
    <n v="733.39"/>
    <n v="0"/>
    <n v="5568"/>
    <n v="4400.34"/>
    <n v="1167.6599999999999"/>
    <n v="0.2097090517241379"/>
  </r>
  <r>
    <s v="ORD-01897"/>
    <x v="284"/>
    <x v="2"/>
    <s v="Uttar Pradesh"/>
    <x v="3"/>
    <x v="12"/>
    <s v="Amit Sharma"/>
    <s v="Corporate"/>
    <n v="8"/>
    <n v="11689"/>
    <n v="7395.06"/>
    <n v="0"/>
    <n v="93512"/>
    <n v="59160.480000000003"/>
    <n v="34351.519999999997"/>
    <n v="0.36734878946017618"/>
  </r>
  <r>
    <s v="ORD-01898"/>
    <x v="284"/>
    <x v="3"/>
    <s v="Karnataka"/>
    <x v="2"/>
    <x v="4"/>
    <s v="Divya Nair"/>
    <s v="Corporate"/>
    <n v="5"/>
    <n v="3404"/>
    <n v="2663.29"/>
    <n v="0.15"/>
    <n v="14467"/>
    <n v="13316.45"/>
    <n v="1150.5499999999993"/>
    <n v="7.9529273519043292E-2"/>
  </r>
  <r>
    <s v="ORD-01899"/>
    <x v="284"/>
    <x v="1"/>
    <s v="Odisha"/>
    <x v="0"/>
    <x v="3"/>
    <s v="Subhro Das"/>
    <s v="Consumer"/>
    <n v="8"/>
    <n v="349"/>
    <n v="284.73"/>
    <n v="0"/>
    <n v="2792"/>
    <n v="2277.84"/>
    <n v="514.15999999999985"/>
    <n v="0.18415472779369621"/>
  </r>
  <r>
    <s v="ORD-01900"/>
    <x v="284"/>
    <x v="2"/>
    <s v="Punjab"/>
    <x v="3"/>
    <x v="13"/>
    <s v="Neha Verma"/>
    <s v="Corporate"/>
    <n v="8"/>
    <n v="6710"/>
    <n v="4199.01"/>
    <n v="0.15"/>
    <n v="45628"/>
    <n v="33592.080000000002"/>
    <n v="12035.919999999998"/>
    <n v="0.26378364162356444"/>
  </r>
  <r>
    <s v="ORD-01901"/>
    <x v="284"/>
    <x v="0"/>
    <s v="Goa"/>
    <x v="0"/>
    <x v="0"/>
    <s v="Rohan Patel"/>
    <s v="Corporate"/>
    <n v="4"/>
    <n v="934"/>
    <n v="723.27"/>
    <n v="0"/>
    <n v="3736"/>
    <n v="2893.08"/>
    <n v="842.92000000000007"/>
    <n v="0.22562098501070665"/>
  </r>
  <r>
    <s v="ORD-01902"/>
    <x v="284"/>
    <x v="2"/>
    <s v="Punjab"/>
    <x v="2"/>
    <x v="2"/>
    <s v="Neha Verma"/>
    <s v="Corporate"/>
    <n v="8"/>
    <n v="1149"/>
    <n v="864.93"/>
    <n v="0"/>
    <n v="9192"/>
    <n v="6919.44"/>
    <n v="2272.5600000000004"/>
    <n v="0.24723237597911232"/>
  </r>
  <r>
    <s v="ORD-01903"/>
    <x v="284"/>
    <x v="2"/>
    <s v="Uttar Pradesh"/>
    <x v="3"/>
    <x v="12"/>
    <s v="Amit Sharma"/>
    <s v="Consumer"/>
    <n v="7"/>
    <n v="12020"/>
    <n v="7018.16"/>
    <n v="0"/>
    <n v="84140"/>
    <n v="49127.119999999995"/>
    <n v="35012.880000000005"/>
    <n v="0.41612645590682201"/>
  </r>
  <r>
    <s v="ORD-01904"/>
    <x v="285"/>
    <x v="0"/>
    <s v="Maharashtra"/>
    <x v="3"/>
    <x v="13"/>
    <s v="Sneha Kulkarni"/>
    <s v="Corporate"/>
    <n v="1"/>
    <n v="6416"/>
    <n v="3787.63"/>
    <n v="0.1"/>
    <n v="5774.4000000000005"/>
    <n v="3787.63"/>
    <n v="1986.7700000000004"/>
    <n v="0.34406518426156835"/>
  </r>
  <r>
    <s v="ORD-01905"/>
    <x v="285"/>
    <x v="2"/>
    <s v="Delhi"/>
    <x v="2"/>
    <x v="11"/>
    <s v="Amit Sharma"/>
    <s v="Small Business"/>
    <n v="1"/>
    <n v="1816"/>
    <n v="1375.42"/>
    <n v="0"/>
    <n v="1816"/>
    <n v="1375.42"/>
    <n v="440.57999999999993"/>
    <n v="0.24261013215859026"/>
  </r>
  <r>
    <s v="ORD-01906"/>
    <x v="285"/>
    <x v="3"/>
    <s v="Tamil Nadu"/>
    <x v="1"/>
    <x v="8"/>
    <s v="Divya Nair"/>
    <s v="Corporate"/>
    <n v="8"/>
    <n v="1516"/>
    <n v="738.47"/>
    <n v="0.15"/>
    <n v="10308.799999999999"/>
    <n v="5907.76"/>
    <n v="4401.0399999999991"/>
    <n v="0.42692068911997511"/>
  </r>
  <r>
    <s v="ORD-01907"/>
    <x v="285"/>
    <x v="1"/>
    <s v="West Bengal"/>
    <x v="3"/>
    <x v="13"/>
    <s v="Subhro Das"/>
    <s v="Small Business"/>
    <n v="7"/>
    <n v="6548"/>
    <n v="4229.68"/>
    <n v="0.05"/>
    <n v="43544.2"/>
    <n v="29607.760000000002"/>
    <n v="13936.439999999995"/>
    <n v="0.32005272803266555"/>
  </r>
  <r>
    <s v="ORD-01908"/>
    <x v="285"/>
    <x v="2"/>
    <s v="Haryana"/>
    <x v="2"/>
    <x v="2"/>
    <s v="Neha Verma"/>
    <s v="Corporate"/>
    <n v="5"/>
    <n v="1182"/>
    <n v="916.26"/>
    <n v="0.05"/>
    <n v="5614.5"/>
    <n v="4581.3"/>
    <n v="1033.1999999999998"/>
    <n v="0.18402351055303229"/>
  </r>
  <r>
    <s v="ORD-01909"/>
    <x v="285"/>
    <x v="3"/>
    <s v="Kerala"/>
    <x v="2"/>
    <x v="4"/>
    <s v="Divya Nair"/>
    <s v="Consumer"/>
    <n v="2"/>
    <n v="3587"/>
    <n v="2823.01"/>
    <n v="0"/>
    <n v="7174"/>
    <n v="5646.02"/>
    <n v="1527.9799999999996"/>
    <n v="0.21298856983551709"/>
  </r>
  <r>
    <s v="ORD-01910"/>
    <x v="285"/>
    <x v="2"/>
    <s v="Haryana"/>
    <x v="1"/>
    <x v="8"/>
    <s v="Amit Sharma"/>
    <s v="Corporate"/>
    <n v="5"/>
    <n v="1533"/>
    <n v="778.18"/>
    <n v="0"/>
    <n v="7665"/>
    <n v="3890.8999999999996"/>
    <n v="3774.1000000000004"/>
    <n v="0.49238095238095242"/>
  </r>
  <r>
    <s v="ORD-01911"/>
    <x v="285"/>
    <x v="1"/>
    <s v="Bihar"/>
    <x v="1"/>
    <x v="7"/>
    <s v="Subhro Das"/>
    <s v="Consumer"/>
    <n v="8"/>
    <n v="2125"/>
    <n v="1006.04"/>
    <n v="0.15"/>
    <n v="14450"/>
    <n v="8048.32"/>
    <n v="6401.68"/>
    <n v="0.44302283737024223"/>
  </r>
  <r>
    <s v="ORD-01912"/>
    <x v="285"/>
    <x v="0"/>
    <s v="Maharashtra"/>
    <x v="2"/>
    <x v="2"/>
    <s v="Sneha Kulkarni"/>
    <s v="Consumer"/>
    <n v="5"/>
    <n v="1186"/>
    <n v="864.33"/>
    <n v="0.05"/>
    <n v="5633.5"/>
    <n v="4321.6500000000005"/>
    <n v="1311.8499999999995"/>
    <n v="0.23286589154167026"/>
  </r>
  <r>
    <s v="ORD-01913"/>
    <x v="286"/>
    <x v="0"/>
    <s v="Goa"/>
    <x v="2"/>
    <x v="6"/>
    <s v="Sneha Kulkarni"/>
    <s v="Consumer"/>
    <n v="3"/>
    <n v="14694"/>
    <n v="11448.03"/>
    <n v="0"/>
    <n v="44082"/>
    <n v="34344.090000000004"/>
    <n v="9737.9099999999962"/>
    <n v="0.22090445079624327"/>
  </r>
  <r>
    <s v="ORD-01914"/>
    <x v="286"/>
    <x v="3"/>
    <s v="Kerala"/>
    <x v="3"/>
    <x v="13"/>
    <s v="Karthik Rao"/>
    <s v="Small Business"/>
    <n v="1"/>
    <n v="6413"/>
    <n v="3906.88"/>
    <n v="0"/>
    <n v="6413"/>
    <n v="3906.88"/>
    <n v="2506.12"/>
    <n v="0.3907874629658506"/>
  </r>
  <r>
    <s v="ORD-01915"/>
    <x v="286"/>
    <x v="2"/>
    <s v="Uttar Pradesh"/>
    <x v="1"/>
    <x v="8"/>
    <s v="Amit Sharma"/>
    <s v="Corporate"/>
    <n v="8"/>
    <n v="1488"/>
    <n v="780.78"/>
    <n v="0"/>
    <n v="11904"/>
    <n v="6246.24"/>
    <n v="5657.76"/>
    <n v="0.47528225806451613"/>
  </r>
  <r>
    <s v="ORD-01916"/>
    <x v="286"/>
    <x v="2"/>
    <s v="Haryana"/>
    <x v="1"/>
    <x v="1"/>
    <s v="Neha Verma"/>
    <s v="Corporate"/>
    <n v="5"/>
    <n v="585"/>
    <n v="272.61"/>
    <n v="0"/>
    <n v="2925"/>
    <n v="1363.0500000000002"/>
    <n v="1561.9499999999998"/>
    <n v="0.53399999999999992"/>
  </r>
  <r>
    <s v="ORD-01917"/>
    <x v="286"/>
    <x v="2"/>
    <s v="Haryana"/>
    <x v="0"/>
    <x v="3"/>
    <s v="Neha Verma"/>
    <s v="Small Business"/>
    <n v="1"/>
    <n v="358"/>
    <n v="282.54000000000002"/>
    <n v="0"/>
    <n v="358"/>
    <n v="282.54000000000002"/>
    <n v="75.45999999999998"/>
    <n v="0.21078212290502787"/>
  </r>
  <r>
    <s v="ORD-01918"/>
    <x v="286"/>
    <x v="1"/>
    <s v="Assam"/>
    <x v="0"/>
    <x v="5"/>
    <s v="Priya Sen"/>
    <s v="Small Business"/>
    <n v="5"/>
    <n v="755"/>
    <n v="618.21"/>
    <n v="0.15"/>
    <n v="3208.75"/>
    <n v="3091.05"/>
    <n v="117.69999999999982"/>
    <n v="3.668095052590567E-2"/>
  </r>
  <r>
    <s v="ORD-01919"/>
    <x v="287"/>
    <x v="0"/>
    <s v="Gujarat"/>
    <x v="1"/>
    <x v="7"/>
    <s v="Rohan Patel"/>
    <s v="Corporate"/>
    <n v="8"/>
    <n v="2163"/>
    <n v="1148.1500000000001"/>
    <n v="0.1"/>
    <n v="15573.6"/>
    <n v="9185.2000000000007"/>
    <n v="6388.4"/>
    <n v="0.4102070170031335"/>
  </r>
  <r>
    <s v="ORD-01920"/>
    <x v="287"/>
    <x v="1"/>
    <s v="Assam"/>
    <x v="1"/>
    <x v="7"/>
    <s v="Subhro Das"/>
    <s v="Consumer"/>
    <n v="4"/>
    <n v="2177"/>
    <n v="1167.72"/>
    <n v="0"/>
    <n v="8708"/>
    <n v="4670.88"/>
    <n v="4037.12"/>
    <n v="0.46361047312815801"/>
  </r>
  <r>
    <s v="ORD-01921"/>
    <x v="287"/>
    <x v="0"/>
    <s v="Maharashtra"/>
    <x v="0"/>
    <x v="5"/>
    <s v="Rohan Patel"/>
    <s v="Consumer"/>
    <n v="1"/>
    <n v="753"/>
    <n v="587"/>
    <n v="0"/>
    <n v="753"/>
    <n v="587"/>
    <n v="166"/>
    <n v="0.22045152722443559"/>
  </r>
  <r>
    <s v="ORD-01922"/>
    <x v="287"/>
    <x v="1"/>
    <s v="Assam"/>
    <x v="1"/>
    <x v="1"/>
    <s v="Subhro Das"/>
    <s v="Small Business"/>
    <n v="3"/>
    <n v="583"/>
    <n v="307.83999999999997"/>
    <n v="0"/>
    <n v="1749"/>
    <n v="923.52"/>
    <n v="825.48"/>
    <n v="0.47197255574614067"/>
  </r>
  <r>
    <s v="ORD-01923"/>
    <x v="287"/>
    <x v="3"/>
    <s v="Tamil Nadu"/>
    <x v="1"/>
    <x v="7"/>
    <s v="Divya Nair"/>
    <s v="Consumer"/>
    <n v="3"/>
    <n v="2154"/>
    <n v="997.72"/>
    <n v="0.1"/>
    <n v="5815.8"/>
    <n v="2993.16"/>
    <n v="2822.6400000000003"/>
    <n v="0.48533993603631492"/>
  </r>
  <r>
    <s v="ORD-01924"/>
    <x v="288"/>
    <x v="0"/>
    <s v="Gujarat"/>
    <x v="0"/>
    <x v="9"/>
    <s v="Sneha Kulkarni"/>
    <s v="Consumer"/>
    <n v="8"/>
    <n v="444"/>
    <n v="367.97"/>
    <n v="0.15"/>
    <n v="3019.2"/>
    <n v="2943.76"/>
    <n v="75.4399999999996"/>
    <n v="2.498675145733956E-2"/>
  </r>
  <r>
    <s v="ORD-01925"/>
    <x v="288"/>
    <x v="0"/>
    <s v="Gujarat"/>
    <x v="0"/>
    <x v="0"/>
    <s v="Rohan Patel"/>
    <s v="Consumer"/>
    <n v="4"/>
    <n v="875"/>
    <n v="702.44"/>
    <n v="0"/>
    <n v="3500"/>
    <n v="2809.76"/>
    <n v="690.23999999999978"/>
    <n v="0.19721142857142851"/>
  </r>
  <r>
    <s v="ORD-01926"/>
    <x v="288"/>
    <x v="3"/>
    <s v="Telangana"/>
    <x v="2"/>
    <x v="6"/>
    <s v="Karthik Rao"/>
    <s v="Consumer"/>
    <n v="3"/>
    <n v="14627"/>
    <n v="11545.47"/>
    <n v="0"/>
    <n v="43881"/>
    <n v="34636.409999999996"/>
    <n v="9244.5900000000038"/>
    <n v="0.21067409585014024"/>
  </r>
  <r>
    <s v="ORD-01927"/>
    <x v="288"/>
    <x v="1"/>
    <s v="Odisha"/>
    <x v="3"/>
    <x v="10"/>
    <s v="Subhro Das"/>
    <s v="Small Business"/>
    <n v="8"/>
    <n v="8369"/>
    <n v="5185.1899999999996"/>
    <n v="0"/>
    <n v="66952"/>
    <n v="41481.519999999997"/>
    <n v="25470.480000000003"/>
    <n v="0.38042896403393478"/>
  </r>
  <r>
    <s v="ORD-01928"/>
    <x v="289"/>
    <x v="1"/>
    <s v="Odisha"/>
    <x v="0"/>
    <x v="5"/>
    <s v="Priya Sen"/>
    <s v="Consumer"/>
    <n v="8"/>
    <n v="737"/>
    <n v="575.96"/>
    <n v="0"/>
    <n v="5896"/>
    <n v="4607.68"/>
    <n v="1288.3199999999997"/>
    <n v="0.21850746268656712"/>
  </r>
  <r>
    <s v="ORD-01929"/>
    <x v="289"/>
    <x v="1"/>
    <s v="West Bengal"/>
    <x v="1"/>
    <x v="8"/>
    <s v="Subhro Das"/>
    <s v="Small Business"/>
    <n v="7"/>
    <n v="1455"/>
    <n v="780.97"/>
    <n v="0"/>
    <n v="10185"/>
    <n v="5466.79"/>
    <n v="4718.21"/>
    <n v="0.46325085910652919"/>
  </r>
  <r>
    <s v="ORD-01930"/>
    <x v="289"/>
    <x v="1"/>
    <s v="Odisha"/>
    <x v="0"/>
    <x v="0"/>
    <s v="Subhro Das"/>
    <s v="Corporate"/>
    <n v="8"/>
    <n v="916"/>
    <n v="709.67"/>
    <n v="0.05"/>
    <n v="6961.5999999999995"/>
    <n v="5677.36"/>
    <n v="1284.2399999999998"/>
    <n v="0.1844748333716387"/>
  </r>
  <r>
    <s v="ORD-01931"/>
    <x v="289"/>
    <x v="0"/>
    <s v="Maharashtra"/>
    <x v="1"/>
    <x v="1"/>
    <s v="Sneha Kulkarni"/>
    <s v="Corporate"/>
    <n v="5"/>
    <n v="626"/>
    <n v="308.7"/>
    <n v="0.15"/>
    <n v="2660.5"/>
    <n v="1543.5"/>
    <n v="1117"/>
    <n v="0.41984589362901709"/>
  </r>
  <r>
    <s v="ORD-01932"/>
    <x v="289"/>
    <x v="0"/>
    <s v="Gujarat"/>
    <x v="2"/>
    <x v="2"/>
    <s v="Sneha Kulkarni"/>
    <s v="Consumer"/>
    <n v="6"/>
    <n v="1140"/>
    <n v="860.34"/>
    <n v="0"/>
    <n v="6840"/>
    <n v="5162.04"/>
    <n v="1677.96"/>
    <n v="0.24531578947368421"/>
  </r>
  <r>
    <s v="ORD-01933"/>
    <x v="289"/>
    <x v="1"/>
    <s v="West Bengal"/>
    <x v="2"/>
    <x v="4"/>
    <s v="Priya Sen"/>
    <s v="Small Business"/>
    <n v="5"/>
    <n v="3372"/>
    <n v="2471.7199999999998"/>
    <n v="0.15"/>
    <n v="14331"/>
    <n v="12358.599999999999"/>
    <n v="1972.4000000000015"/>
    <n v="0.13763170748726547"/>
  </r>
  <r>
    <s v="ORD-01934"/>
    <x v="289"/>
    <x v="2"/>
    <s v="Uttar Pradesh"/>
    <x v="2"/>
    <x v="2"/>
    <s v="Neha Verma"/>
    <s v="Small Business"/>
    <n v="3"/>
    <n v="1172"/>
    <n v="895.45"/>
    <n v="0.05"/>
    <n v="3340.2"/>
    <n v="2686.3500000000004"/>
    <n v="653.84999999999945"/>
    <n v="0.19575175139213205"/>
  </r>
  <r>
    <s v="ORD-01935"/>
    <x v="289"/>
    <x v="0"/>
    <s v="Gujarat"/>
    <x v="1"/>
    <x v="1"/>
    <s v="Rohan Patel"/>
    <s v="Consumer"/>
    <n v="4"/>
    <n v="592"/>
    <n v="316.18"/>
    <n v="0.05"/>
    <n v="2249.6"/>
    <n v="1264.72"/>
    <n v="984.87999999999988"/>
    <n v="0.43780227596017068"/>
  </r>
  <r>
    <s v="ORD-01936"/>
    <x v="290"/>
    <x v="0"/>
    <s v="Rajasthan"/>
    <x v="2"/>
    <x v="4"/>
    <s v="Sneha Kulkarni"/>
    <s v="Small Business"/>
    <n v="2"/>
    <n v="3547"/>
    <n v="2743.64"/>
    <n v="0.05"/>
    <n v="6739.2999999999993"/>
    <n v="5487.28"/>
    <n v="1252.0199999999995"/>
    <n v="0.18577893846541921"/>
  </r>
  <r>
    <s v="ORD-01937"/>
    <x v="290"/>
    <x v="1"/>
    <s v="Odisha"/>
    <x v="1"/>
    <x v="15"/>
    <s v="Subhro Das"/>
    <s v="Small Business"/>
    <n v="4"/>
    <n v="2748"/>
    <n v="1370.86"/>
    <n v="0.1"/>
    <n v="9892.8000000000011"/>
    <n v="5483.44"/>
    <n v="4409.3600000000015"/>
    <n v="0.44571405466601982"/>
  </r>
  <r>
    <s v="ORD-01938"/>
    <x v="290"/>
    <x v="0"/>
    <s v="Rajasthan"/>
    <x v="0"/>
    <x v="3"/>
    <s v="Sneha Kulkarni"/>
    <s v="Consumer"/>
    <n v="6"/>
    <n v="362"/>
    <n v="292.44"/>
    <n v="0"/>
    <n v="2172"/>
    <n v="1754.6399999999999"/>
    <n v="417.36000000000013"/>
    <n v="0.19215469613259675"/>
  </r>
  <r>
    <s v="ORD-01939"/>
    <x v="290"/>
    <x v="1"/>
    <s v="Odisha"/>
    <x v="2"/>
    <x v="4"/>
    <s v="Priya Sen"/>
    <s v="Corporate"/>
    <n v="5"/>
    <n v="3534"/>
    <n v="2735.44"/>
    <n v="0"/>
    <n v="17670"/>
    <n v="13677.2"/>
    <n v="3992.7999999999993"/>
    <n v="0.2259649122807017"/>
  </r>
  <r>
    <s v="ORD-01940"/>
    <x v="290"/>
    <x v="3"/>
    <s v="Karnataka"/>
    <x v="2"/>
    <x v="11"/>
    <s v="Karthik Rao"/>
    <s v="Consumer"/>
    <n v="3"/>
    <n v="1886"/>
    <n v="1377.88"/>
    <n v="0.05"/>
    <n v="5375.0999999999995"/>
    <n v="4133.6400000000003"/>
    <n v="1241.4599999999991"/>
    <n v="0.2309650053022268"/>
  </r>
  <r>
    <s v="ORD-01941"/>
    <x v="291"/>
    <x v="2"/>
    <s v="Punjab"/>
    <x v="0"/>
    <x v="5"/>
    <s v="Neha Verma"/>
    <s v="Consumer"/>
    <n v="1"/>
    <n v="737"/>
    <n v="577.12"/>
    <n v="0"/>
    <n v="737"/>
    <n v="577.12"/>
    <n v="159.88"/>
    <n v="0.21693351424694707"/>
  </r>
  <r>
    <s v="ORD-01942"/>
    <x v="291"/>
    <x v="2"/>
    <s v="Punjab"/>
    <x v="2"/>
    <x v="2"/>
    <s v="Amit Sharma"/>
    <s v="Small Business"/>
    <n v="5"/>
    <n v="1192"/>
    <n v="912.98"/>
    <n v="0"/>
    <n v="5960"/>
    <n v="4564.8999999999996"/>
    <n v="1395.1000000000004"/>
    <n v="0.23407718120805376"/>
  </r>
  <r>
    <s v="ORD-01943"/>
    <x v="291"/>
    <x v="0"/>
    <s v="Goa"/>
    <x v="3"/>
    <x v="10"/>
    <s v="Rohan Patel"/>
    <s v="Small Business"/>
    <n v="3"/>
    <n v="7873"/>
    <n v="5016.76"/>
    <n v="0.15"/>
    <n v="20076.149999999998"/>
    <n v="15050.28"/>
    <n v="5025.8699999999972"/>
    <n v="0.25034032919658389"/>
  </r>
  <r>
    <s v="ORD-01944"/>
    <x v="291"/>
    <x v="3"/>
    <s v="Karnataka"/>
    <x v="2"/>
    <x v="2"/>
    <s v="Divya Nair"/>
    <s v="Small Business"/>
    <n v="1"/>
    <n v="1147"/>
    <n v="874.68"/>
    <n v="0"/>
    <n v="1147"/>
    <n v="874.68"/>
    <n v="272.32000000000005"/>
    <n v="0.23741935483870971"/>
  </r>
  <r>
    <s v="ORD-01945"/>
    <x v="291"/>
    <x v="0"/>
    <s v="Rajasthan"/>
    <x v="0"/>
    <x v="0"/>
    <s v="Sneha Kulkarni"/>
    <s v="Corporate"/>
    <n v="8"/>
    <n v="918"/>
    <n v="716.44"/>
    <n v="0.15"/>
    <n v="6242.4"/>
    <n v="5731.52"/>
    <n v="510.8799999999992"/>
    <n v="8.1840317826476869E-2"/>
  </r>
  <r>
    <s v="ORD-01946"/>
    <x v="291"/>
    <x v="1"/>
    <s v="Bihar"/>
    <x v="1"/>
    <x v="15"/>
    <s v="Priya Sen"/>
    <s v="Consumer"/>
    <n v="4"/>
    <n v="2804"/>
    <n v="1443.88"/>
    <n v="0.1"/>
    <n v="10094.4"/>
    <n v="5775.52"/>
    <n v="4318.8799999999992"/>
    <n v="0.42784910445395463"/>
  </r>
  <r>
    <s v="ORD-01947"/>
    <x v="291"/>
    <x v="2"/>
    <s v="Delhi"/>
    <x v="0"/>
    <x v="9"/>
    <s v="Amit Sharma"/>
    <s v="Small Business"/>
    <n v="3"/>
    <n v="434"/>
    <n v="343.55"/>
    <n v="0"/>
    <n v="1302"/>
    <n v="1030.6500000000001"/>
    <n v="271.34999999999991"/>
    <n v="0.20841013824884785"/>
  </r>
  <r>
    <s v="ORD-01948"/>
    <x v="292"/>
    <x v="0"/>
    <s v="Rajasthan"/>
    <x v="2"/>
    <x v="2"/>
    <s v="Sneha Kulkarni"/>
    <s v="Small Business"/>
    <n v="8"/>
    <n v="1156"/>
    <n v="829.91"/>
    <n v="0"/>
    <n v="9248"/>
    <n v="6639.28"/>
    <n v="2608.7200000000003"/>
    <n v="0.2820847750865052"/>
  </r>
  <r>
    <s v="ORD-01949"/>
    <x v="292"/>
    <x v="0"/>
    <s v="Rajasthan"/>
    <x v="0"/>
    <x v="3"/>
    <s v="Sneha Kulkarni"/>
    <s v="Corporate"/>
    <n v="8"/>
    <n v="350"/>
    <n v="291.95"/>
    <n v="0.05"/>
    <n v="2660"/>
    <n v="2335.6"/>
    <n v="324.40000000000009"/>
    <n v="0.12195488721804515"/>
  </r>
  <r>
    <s v="ORD-01950"/>
    <x v="292"/>
    <x v="1"/>
    <s v="West Bengal"/>
    <x v="2"/>
    <x v="11"/>
    <s v="Subhro Das"/>
    <s v="Corporate"/>
    <n v="8"/>
    <n v="1756"/>
    <n v="1307.3"/>
    <n v="0"/>
    <n v="14048"/>
    <n v="10458.4"/>
    <n v="3589.6000000000004"/>
    <n v="0.25552391799544422"/>
  </r>
  <r>
    <s v="ORD-01951"/>
    <x v="292"/>
    <x v="1"/>
    <s v="West Bengal"/>
    <x v="1"/>
    <x v="7"/>
    <s v="Priya Sen"/>
    <s v="Consumer"/>
    <n v="7"/>
    <n v="2268"/>
    <n v="1198.56"/>
    <n v="0"/>
    <n v="15876"/>
    <n v="8389.92"/>
    <n v="7486.08"/>
    <n v="0.47153439153439153"/>
  </r>
  <r>
    <s v="ORD-01952"/>
    <x v="292"/>
    <x v="0"/>
    <s v="Rajasthan"/>
    <x v="3"/>
    <x v="14"/>
    <s v="Sneha Kulkarni"/>
    <s v="Consumer"/>
    <n v="8"/>
    <n v="4323"/>
    <n v="2567.91"/>
    <n v="0"/>
    <n v="34584"/>
    <n v="20543.28"/>
    <n v="14040.720000000001"/>
    <n v="0.40598889659958365"/>
  </r>
  <r>
    <s v="ORD-01953"/>
    <x v="292"/>
    <x v="1"/>
    <s v="Assam"/>
    <x v="2"/>
    <x v="11"/>
    <s v="Subhro Das"/>
    <s v="Small Business"/>
    <n v="4"/>
    <n v="1746"/>
    <n v="1296.44"/>
    <n v="0.1"/>
    <n v="6285.6"/>
    <n v="5185.76"/>
    <n v="1099.8400000000001"/>
    <n v="0.17497772686776125"/>
  </r>
  <r>
    <s v="ORD-01954"/>
    <x v="292"/>
    <x v="1"/>
    <s v="Assam"/>
    <x v="0"/>
    <x v="5"/>
    <s v="Subhro Das"/>
    <s v="Consumer"/>
    <n v="5"/>
    <n v="767"/>
    <n v="610.69000000000005"/>
    <n v="0"/>
    <n v="3835"/>
    <n v="3053.4500000000003"/>
    <n v="781.54999999999973"/>
    <n v="0.20379400260756186"/>
  </r>
  <r>
    <s v="ORD-01955"/>
    <x v="293"/>
    <x v="1"/>
    <s v="West Bengal"/>
    <x v="2"/>
    <x v="11"/>
    <s v="Priya Sen"/>
    <s v="Small Business"/>
    <n v="1"/>
    <n v="1802"/>
    <n v="1338.7"/>
    <n v="0"/>
    <n v="1802"/>
    <n v="1338.7"/>
    <n v="463.29999999999995"/>
    <n v="0.25710321864594893"/>
  </r>
  <r>
    <s v="ORD-01956"/>
    <x v="293"/>
    <x v="3"/>
    <s v="Karnataka"/>
    <x v="2"/>
    <x v="4"/>
    <s v="Divya Nair"/>
    <s v="Small Business"/>
    <n v="2"/>
    <n v="3586"/>
    <n v="2607.0500000000002"/>
    <n v="0.15"/>
    <n v="6096.2"/>
    <n v="5214.1000000000004"/>
    <n v="882.09999999999945"/>
    <n v="0.14469669630261467"/>
  </r>
  <r>
    <s v="ORD-01957"/>
    <x v="293"/>
    <x v="0"/>
    <s v="Rajasthan"/>
    <x v="1"/>
    <x v="7"/>
    <s v="Rohan Patel"/>
    <s v="Consumer"/>
    <n v="6"/>
    <n v="2120"/>
    <n v="1021.46"/>
    <n v="0"/>
    <n v="12720"/>
    <n v="6128.76"/>
    <n v="6591.24"/>
    <n v="0.51817924528301884"/>
  </r>
  <r>
    <s v="ORD-01958"/>
    <x v="293"/>
    <x v="0"/>
    <s v="Gujarat"/>
    <x v="1"/>
    <x v="8"/>
    <s v="Sneha Kulkarni"/>
    <s v="Corporate"/>
    <n v="8"/>
    <n v="1470"/>
    <n v="783.73"/>
    <n v="0.05"/>
    <n v="11172"/>
    <n v="6269.84"/>
    <n v="4902.16"/>
    <n v="0.43878983172216252"/>
  </r>
  <r>
    <s v="ORD-01959"/>
    <x v="293"/>
    <x v="1"/>
    <s v="Odisha"/>
    <x v="0"/>
    <x v="5"/>
    <s v="Priya Sen"/>
    <s v="Small Business"/>
    <n v="1"/>
    <n v="755"/>
    <n v="603.9"/>
    <n v="0.15"/>
    <n v="641.75"/>
    <n v="603.9"/>
    <n v="37.850000000000023"/>
    <n v="5.8979353330736305E-2"/>
  </r>
  <r>
    <s v="ORD-01960"/>
    <x v="293"/>
    <x v="1"/>
    <s v="Odisha"/>
    <x v="1"/>
    <x v="8"/>
    <s v="Priya Sen"/>
    <s v="Corporate"/>
    <n v="3"/>
    <n v="1446"/>
    <n v="778.83"/>
    <n v="0"/>
    <n v="4338"/>
    <n v="2336.4900000000002"/>
    <n v="2001.5099999999998"/>
    <n v="0.46139004149377588"/>
  </r>
  <r>
    <s v="ORD-01961"/>
    <x v="293"/>
    <x v="2"/>
    <s v="Haryana"/>
    <x v="0"/>
    <x v="5"/>
    <s v="Neha Verma"/>
    <s v="Small Business"/>
    <n v="1"/>
    <n v="739"/>
    <n v="593"/>
    <n v="0"/>
    <n v="739"/>
    <n v="593"/>
    <n v="146"/>
    <n v="0.19756427604871449"/>
  </r>
  <r>
    <s v="ORD-01962"/>
    <x v="294"/>
    <x v="0"/>
    <s v="Goa"/>
    <x v="2"/>
    <x v="4"/>
    <s v="Sneha Kulkarni"/>
    <s v="Corporate"/>
    <n v="5"/>
    <n v="3379"/>
    <n v="2460.5500000000002"/>
    <n v="0.1"/>
    <n v="15205.5"/>
    <n v="12302.75"/>
    <n v="2902.75"/>
    <n v="0.19090131860182172"/>
  </r>
  <r>
    <s v="ORD-01963"/>
    <x v="294"/>
    <x v="0"/>
    <s v="Maharashtra"/>
    <x v="1"/>
    <x v="15"/>
    <s v="Sneha Kulkarni"/>
    <s v="Small Business"/>
    <n v="5"/>
    <n v="2928"/>
    <n v="1373.51"/>
    <n v="0"/>
    <n v="14640"/>
    <n v="6867.55"/>
    <n v="7772.45"/>
    <n v="0.53090505464480875"/>
  </r>
  <r>
    <s v="ORD-01964"/>
    <x v="294"/>
    <x v="3"/>
    <s v="Telangana"/>
    <x v="2"/>
    <x v="11"/>
    <s v="Divya Nair"/>
    <s v="Consumer"/>
    <n v="7"/>
    <n v="1861"/>
    <n v="1368.95"/>
    <n v="0.15"/>
    <n v="11072.949999999999"/>
    <n v="9582.65"/>
    <n v="1490.2999999999993"/>
    <n v="0.13458924676802472"/>
  </r>
  <r>
    <s v="ORD-01965"/>
    <x v="294"/>
    <x v="3"/>
    <s v="Kerala"/>
    <x v="3"/>
    <x v="10"/>
    <s v="Divya Nair"/>
    <s v="Small Business"/>
    <n v="5"/>
    <n v="7735"/>
    <n v="5037.96"/>
    <n v="0"/>
    <n v="38675"/>
    <n v="25189.8"/>
    <n v="13485.2"/>
    <n v="0.34868002585649649"/>
  </r>
  <r>
    <s v="ORD-01966"/>
    <x v="294"/>
    <x v="3"/>
    <s v="Telangana"/>
    <x v="1"/>
    <x v="7"/>
    <s v="Karthik Rao"/>
    <s v="Small Business"/>
    <n v="1"/>
    <n v="2154"/>
    <n v="1079.82"/>
    <n v="0"/>
    <n v="2154"/>
    <n v="1079.82"/>
    <n v="1074.18"/>
    <n v="0.49869080779944291"/>
  </r>
  <r>
    <s v="ORD-01967"/>
    <x v="294"/>
    <x v="0"/>
    <s v="Maharashtra"/>
    <x v="1"/>
    <x v="1"/>
    <s v="Sneha Kulkarni"/>
    <s v="Consumer"/>
    <n v="2"/>
    <n v="609"/>
    <n v="311.43"/>
    <n v="0.15"/>
    <n v="1035.3"/>
    <n v="622.86"/>
    <n v="412.43999999999994"/>
    <n v="0.39837728194726163"/>
  </r>
  <r>
    <s v="ORD-01968"/>
    <x v="294"/>
    <x v="0"/>
    <s v="Rajasthan"/>
    <x v="1"/>
    <x v="1"/>
    <s v="Sneha Kulkarni"/>
    <s v="Small Business"/>
    <n v="5"/>
    <n v="588"/>
    <n v="277.38"/>
    <n v="0.05"/>
    <n v="2793"/>
    <n v="1386.9"/>
    <n v="1406.1"/>
    <n v="0.50343716433941998"/>
  </r>
  <r>
    <s v="ORD-01969"/>
    <x v="295"/>
    <x v="0"/>
    <s v="Gujarat"/>
    <x v="1"/>
    <x v="8"/>
    <s v="Sneha Kulkarni"/>
    <s v="Small Business"/>
    <n v="3"/>
    <n v="1565"/>
    <n v="836.07"/>
    <n v="0"/>
    <n v="4695"/>
    <n v="2508.21"/>
    <n v="2186.79"/>
    <n v="0.4657699680511182"/>
  </r>
  <r>
    <s v="ORD-01970"/>
    <x v="295"/>
    <x v="3"/>
    <s v="Karnataka"/>
    <x v="0"/>
    <x v="5"/>
    <s v="Karthik Rao"/>
    <s v="Consumer"/>
    <n v="4"/>
    <n v="746"/>
    <n v="596.95000000000005"/>
    <n v="0.1"/>
    <n v="2685.6"/>
    <n v="2387.8000000000002"/>
    <n v="297.79999999999973"/>
    <n v="0.11088769734882326"/>
  </r>
  <r>
    <s v="ORD-01971"/>
    <x v="295"/>
    <x v="0"/>
    <s v="Rajasthan"/>
    <x v="0"/>
    <x v="5"/>
    <s v="Sneha Kulkarni"/>
    <s v="Small Business"/>
    <n v="8"/>
    <n v="715"/>
    <n v="589.88"/>
    <n v="0.05"/>
    <n v="5434"/>
    <n v="4719.04"/>
    <n v="714.96"/>
    <n v="0.13157158630842841"/>
  </r>
  <r>
    <s v="ORD-01972"/>
    <x v="295"/>
    <x v="2"/>
    <s v="Haryana"/>
    <x v="0"/>
    <x v="3"/>
    <s v="Neha Verma"/>
    <s v="Consumer"/>
    <n v="8"/>
    <n v="361"/>
    <n v="302.79000000000002"/>
    <n v="0.1"/>
    <n v="2599.2000000000003"/>
    <n v="2422.3200000000002"/>
    <n v="176.88000000000011"/>
    <n v="6.8051708217913245E-2"/>
  </r>
  <r>
    <s v="ORD-01973"/>
    <x v="295"/>
    <x v="0"/>
    <s v="Maharashtra"/>
    <x v="1"/>
    <x v="15"/>
    <s v="Sneha Kulkarni"/>
    <s v="Small Business"/>
    <n v="4"/>
    <n v="2717"/>
    <n v="1363.9"/>
    <n v="0.1"/>
    <n v="9781.2000000000007"/>
    <n v="5455.6"/>
    <n v="4325.6000000000004"/>
    <n v="0.44223612644665278"/>
  </r>
  <r>
    <s v="ORD-01974"/>
    <x v="295"/>
    <x v="0"/>
    <s v="Maharashtra"/>
    <x v="1"/>
    <x v="15"/>
    <s v="Sneha Kulkarni"/>
    <s v="Corporate"/>
    <n v="7"/>
    <n v="2823"/>
    <n v="1370.94"/>
    <n v="0.1"/>
    <n v="17784.900000000001"/>
    <n v="9596.58"/>
    <n v="8188.3200000000015"/>
    <n v="0.460408548825127"/>
  </r>
  <r>
    <s v="ORD-01975"/>
    <x v="295"/>
    <x v="3"/>
    <s v="Telangana"/>
    <x v="1"/>
    <x v="1"/>
    <s v="Karthik Rao"/>
    <s v="Small Business"/>
    <n v="1"/>
    <n v="600"/>
    <n v="302.42"/>
    <n v="0.05"/>
    <n v="570"/>
    <n v="302.42"/>
    <n v="267.58"/>
    <n v="0.46943859649122804"/>
  </r>
  <r>
    <s v="ORD-01976"/>
    <x v="295"/>
    <x v="3"/>
    <s v="Telangana"/>
    <x v="0"/>
    <x v="9"/>
    <s v="Karthik Rao"/>
    <s v="Consumer"/>
    <n v="2"/>
    <n v="445"/>
    <n v="343.57"/>
    <n v="0.1"/>
    <n v="801"/>
    <n v="687.14"/>
    <n v="113.86000000000001"/>
    <n v="0.14214731585518103"/>
  </r>
  <r>
    <s v="ORD-01977"/>
    <x v="296"/>
    <x v="2"/>
    <s v="Delhi"/>
    <x v="1"/>
    <x v="15"/>
    <s v="Amit Sharma"/>
    <s v="Small Business"/>
    <n v="7"/>
    <n v="2867"/>
    <n v="1444.32"/>
    <n v="0.1"/>
    <n v="18062.100000000002"/>
    <n v="10110.24"/>
    <n v="7951.8600000000024"/>
    <n v="0.4402511335891176"/>
  </r>
  <r>
    <s v="ORD-01978"/>
    <x v="296"/>
    <x v="2"/>
    <s v="Delhi"/>
    <x v="1"/>
    <x v="1"/>
    <s v="Neha Verma"/>
    <s v="Corporate"/>
    <n v="1"/>
    <n v="619"/>
    <n v="286.05"/>
    <n v="0.05"/>
    <n v="588.04999999999995"/>
    <n v="286.05"/>
    <n v="301.99999999999994"/>
    <n v="0.51356177195816677"/>
  </r>
  <r>
    <s v="ORD-01979"/>
    <x v="296"/>
    <x v="2"/>
    <s v="Punjab"/>
    <x v="2"/>
    <x v="11"/>
    <s v="Neha Verma"/>
    <s v="Small Business"/>
    <n v="4"/>
    <n v="1750"/>
    <n v="1351.61"/>
    <n v="0.1"/>
    <n v="6300"/>
    <n v="5406.44"/>
    <n v="893.5600000000004"/>
    <n v="0.1418349206349207"/>
  </r>
  <r>
    <s v="ORD-01980"/>
    <x v="296"/>
    <x v="3"/>
    <s v="Karnataka"/>
    <x v="3"/>
    <x v="12"/>
    <s v="Karthik Rao"/>
    <s v="Small Business"/>
    <n v="6"/>
    <n v="12194"/>
    <n v="7665.12"/>
    <n v="0.05"/>
    <n v="69505.8"/>
    <n v="45990.720000000001"/>
    <n v="23515.08"/>
    <n v="0.3383182410676519"/>
  </r>
  <r>
    <s v="ORD-01981"/>
    <x v="296"/>
    <x v="2"/>
    <s v="Punjab"/>
    <x v="1"/>
    <x v="15"/>
    <s v="Amit Sharma"/>
    <s v="Corporate"/>
    <n v="6"/>
    <n v="2789"/>
    <n v="1419.98"/>
    <n v="0.1"/>
    <n v="15060.6"/>
    <n v="8519.880000000001"/>
    <n v="6540.7199999999993"/>
    <n v="0.43429345444404599"/>
  </r>
  <r>
    <s v="ORD-01982"/>
    <x v="296"/>
    <x v="0"/>
    <s v="Gujarat"/>
    <x v="2"/>
    <x v="2"/>
    <s v="Rohan Patel"/>
    <s v="Corporate"/>
    <n v="6"/>
    <n v="1193"/>
    <n v="917.63"/>
    <n v="0"/>
    <n v="7158"/>
    <n v="5505.78"/>
    <n v="1652.2200000000003"/>
    <n v="0.23082145850796315"/>
  </r>
  <r>
    <s v="ORD-01983"/>
    <x v="296"/>
    <x v="1"/>
    <s v="Odisha"/>
    <x v="1"/>
    <x v="15"/>
    <s v="Subhro Das"/>
    <s v="Small Business"/>
    <n v="8"/>
    <n v="2783"/>
    <n v="1481.68"/>
    <n v="0"/>
    <n v="22264"/>
    <n v="11853.44"/>
    <n v="10410.56"/>
    <n v="0.46759611929572403"/>
  </r>
  <r>
    <s v="ORD-01984"/>
    <x v="297"/>
    <x v="3"/>
    <s v="Tamil Nadu"/>
    <x v="1"/>
    <x v="15"/>
    <s v="Karthik Rao"/>
    <s v="Consumer"/>
    <n v="5"/>
    <n v="2734"/>
    <n v="1325.7"/>
    <n v="0.1"/>
    <n v="12303"/>
    <n v="6628.5"/>
    <n v="5674.5"/>
    <n v="0.46122896854425749"/>
  </r>
  <r>
    <s v="ORD-01985"/>
    <x v="297"/>
    <x v="2"/>
    <s v="Delhi"/>
    <x v="3"/>
    <x v="12"/>
    <s v="Amit Sharma"/>
    <s v="Consumer"/>
    <n v="6"/>
    <n v="12541"/>
    <n v="7927.32"/>
    <n v="0.15"/>
    <n v="63959.1"/>
    <n v="47563.92"/>
    <n v="16395.18"/>
    <n v="0.25633850382510076"/>
  </r>
  <r>
    <s v="ORD-01986"/>
    <x v="297"/>
    <x v="2"/>
    <s v="Delhi"/>
    <x v="2"/>
    <x v="2"/>
    <s v="Amit Sharma"/>
    <s v="Small Business"/>
    <n v="8"/>
    <n v="1154"/>
    <n v="877.3"/>
    <n v="0.05"/>
    <n v="8770.4"/>
    <n v="7018.4"/>
    <n v="1752"/>
    <n v="0.19976283863905867"/>
  </r>
  <r>
    <s v="ORD-01987"/>
    <x v="297"/>
    <x v="0"/>
    <s v="Rajasthan"/>
    <x v="1"/>
    <x v="8"/>
    <s v="Sneha Kulkarni"/>
    <s v="Corporate"/>
    <n v="7"/>
    <n v="1556"/>
    <n v="733.45"/>
    <n v="0.15"/>
    <n v="9258.1999999999989"/>
    <n v="5134.1500000000005"/>
    <n v="4124.0499999999984"/>
    <n v="0.44544835929230292"/>
  </r>
  <r>
    <s v="ORD-01988"/>
    <x v="297"/>
    <x v="1"/>
    <s v="Assam"/>
    <x v="3"/>
    <x v="12"/>
    <s v="Priya Sen"/>
    <s v="Corporate"/>
    <n v="1"/>
    <n v="12089"/>
    <n v="7295.42"/>
    <n v="0"/>
    <n v="12089"/>
    <n v="7295.42"/>
    <n v="4793.58"/>
    <n v="0.39652411282984529"/>
  </r>
  <r>
    <s v="ORD-01989"/>
    <x v="298"/>
    <x v="2"/>
    <s v="Punjab"/>
    <x v="1"/>
    <x v="1"/>
    <s v="Amit Sharma"/>
    <s v="Corporate"/>
    <n v="8"/>
    <n v="607"/>
    <n v="302.52"/>
    <n v="0.05"/>
    <n v="4613.2"/>
    <n v="2420.16"/>
    <n v="2193.04"/>
    <n v="0.47538368160929506"/>
  </r>
  <r>
    <s v="ORD-01990"/>
    <x v="298"/>
    <x v="1"/>
    <s v="Assam"/>
    <x v="1"/>
    <x v="1"/>
    <s v="Subhro Das"/>
    <s v="Consumer"/>
    <n v="7"/>
    <n v="606"/>
    <n v="312.86"/>
    <n v="0"/>
    <n v="4242"/>
    <n v="2190.02"/>
    <n v="2051.98"/>
    <n v="0.48372937293729373"/>
  </r>
  <r>
    <s v="ORD-01991"/>
    <x v="298"/>
    <x v="3"/>
    <s v="Kerala"/>
    <x v="0"/>
    <x v="0"/>
    <s v="Divya Nair"/>
    <s v="Small Business"/>
    <n v="3"/>
    <n v="906"/>
    <n v="694.99"/>
    <n v="0.1"/>
    <n v="2446.2000000000003"/>
    <n v="2084.9700000000003"/>
    <n v="361.23"/>
    <n v="0.14766985528574933"/>
  </r>
  <r>
    <s v="ORD-01992"/>
    <x v="298"/>
    <x v="3"/>
    <s v="Kerala"/>
    <x v="3"/>
    <x v="14"/>
    <s v="Karthik Rao"/>
    <s v="Small Business"/>
    <n v="6"/>
    <n v="4316"/>
    <n v="2798.33"/>
    <n v="0.15"/>
    <n v="22011.599999999999"/>
    <n v="16789.98"/>
    <n v="5221.619999999999"/>
    <n v="0.23722128332333858"/>
  </r>
  <r>
    <s v="ORD-01993"/>
    <x v="298"/>
    <x v="1"/>
    <s v="Odisha"/>
    <x v="1"/>
    <x v="7"/>
    <s v="Priya Sen"/>
    <s v="Corporate"/>
    <n v="7"/>
    <n v="2265"/>
    <n v="1046.24"/>
    <n v="0.05"/>
    <n v="15062.25"/>
    <n v="7323.68"/>
    <n v="7738.57"/>
    <n v="0.51377251074706631"/>
  </r>
  <r>
    <s v="ORD-01994"/>
    <x v="298"/>
    <x v="0"/>
    <s v="Rajasthan"/>
    <x v="0"/>
    <x v="9"/>
    <s v="Sneha Kulkarni"/>
    <s v="Small Business"/>
    <n v="2"/>
    <n v="435"/>
    <n v="334.86"/>
    <n v="0.15"/>
    <n v="739.5"/>
    <n v="669.72"/>
    <n v="69.779999999999973"/>
    <n v="9.4361054766734245E-2"/>
  </r>
  <r>
    <s v="ORD-01995"/>
    <x v="298"/>
    <x v="0"/>
    <s v="Maharashtra"/>
    <x v="3"/>
    <x v="13"/>
    <s v="Rohan Patel"/>
    <s v="Consumer"/>
    <n v="2"/>
    <n v="6451"/>
    <n v="3969.66"/>
    <n v="0"/>
    <n v="12902"/>
    <n v="7939.32"/>
    <n v="4962.68"/>
    <n v="0.38464424120291429"/>
  </r>
  <r>
    <s v="ORD-01996"/>
    <x v="298"/>
    <x v="2"/>
    <s v="Punjab"/>
    <x v="1"/>
    <x v="8"/>
    <s v="Neha Verma"/>
    <s v="Corporate"/>
    <n v="8"/>
    <n v="1522"/>
    <n v="814.91"/>
    <n v="0"/>
    <n v="12176"/>
    <n v="6519.28"/>
    <n v="5656.72"/>
    <n v="0.46457950065703024"/>
  </r>
  <r>
    <s v="ORD-01997"/>
    <x v="298"/>
    <x v="0"/>
    <s v="Gujarat"/>
    <x v="0"/>
    <x v="5"/>
    <s v="Sneha Kulkarni"/>
    <s v="Corporate"/>
    <n v="5"/>
    <n v="765"/>
    <n v="597.01"/>
    <n v="0.1"/>
    <n v="3442.5"/>
    <n v="2985.05"/>
    <n v="457.44999999999982"/>
    <n v="0.1328830791575889"/>
  </r>
  <r>
    <s v="ORD-01998"/>
    <x v="299"/>
    <x v="2"/>
    <s v="Uttar Pradesh"/>
    <x v="0"/>
    <x v="0"/>
    <s v="Neha Verma"/>
    <s v="Small Business"/>
    <n v="4"/>
    <n v="908"/>
    <n v="742.31"/>
    <n v="0"/>
    <n v="3632"/>
    <n v="2969.24"/>
    <n v="662.76000000000022"/>
    <n v="0.18247797356828199"/>
  </r>
  <r>
    <s v="ORD-01999"/>
    <x v="299"/>
    <x v="3"/>
    <s v="Kerala"/>
    <x v="0"/>
    <x v="5"/>
    <s v="Karthik Rao"/>
    <s v="Small Business"/>
    <n v="7"/>
    <n v="773"/>
    <n v="613.75"/>
    <n v="0.15"/>
    <n v="4599.3499999999995"/>
    <n v="4296.25"/>
    <n v="303.09999999999945"/>
    <n v="6.5900616391446509E-2"/>
  </r>
  <r>
    <s v="ORD-02000"/>
    <x v="299"/>
    <x v="3"/>
    <s v="Telangana"/>
    <x v="2"/>
    <x v="11"/>
    <s v="Divya Nair"/>
    <s v="Corporate"/>
    <n v="7"/>
    <n v="1785"/>
    <n v="1331.96"/>
    <n v="0"/>
    <n v="12495"/>
    <n v="9323.7200000000012"/>
    <n v="3171.2799999999988"/>
    <n v="0.25380392156862736"/>
  </r>
  <r>
    <s v="ORD-02001"/>
    <x v="300"/>
    <x v="2"/>
    <s v="Punjab"/>
    <x v="2"/>
    <x v="4"/>
    <s v="Amit Sharma"/>
    <s v="Consumer"/>
    <n v="3"/>
    <n v="3586"/>
    <n v="2808.63"/>
    <n v="0"/>
    <n v="10758"/>
    <n v="8425.89"/>
    <n v="2332.1100000000006"/>
    <n v="0.21677914110429453"/>
  </r>
  <r>
    <s v="ORD-02002"/>
    <x v="300"/>
    <x v="3"/>
    <s v="Karnataka"/>
    <x v="0"/>
    <x v="0"/>
    <s v="Karthik Rao"/>
    <s v="Small Business"/>
    <n v="8"/>
    <n v="879"/>
    <n v="709.42"/>
    <n v="0"/>
    <n v="7032"/>
    <n v="5675.36"/>
    <n v="1356.6400000000003"/>
    <n v="0.19292377701934021"/>
  </r>
  <r>
    <s v="ORD-02003"/>
    <x v="300"/>
    <x v="0"/>
    <s v="Maharashtra"/>
    <x v="1"/>
    <x v="7"/>
    <s v="Sneha Kulkarni"/>
    <s v="Corporate"/>
    <n v="2"/>
    <n v="2197"/>
    <n v="1119.0999999999999"/>
    <n v="0"/>
    <n v="4394"/>
    <n v="2238.1999999999998"/>
    <n v="2155.8000000000002"/>
    <n v="0.49062357760582614"/>
  </r>
  <r>
    <s v="ORD-02004"/>
    <x v="300"/>
    <x v="1"/>
    <s v="Bihar"/>
    <x v="2"/>
    <x v="4"/>
    <s v="Subhro Das"/>
    <s v="Small Business"/>
    <n v="3"/>
    <n v="3422"/>
    <n v="2540.11"/>
    <n v="0"/>
    <n v="10266"/>
    <n v="7620.33"/>
    <n v="2645.67"/>
    <n v="0.25771186440677968"/>
  </r>
  <r>
    <s v="ORD-02005"/>
    <x v="300"/>
    <x v="3"/>
    <s v="Kerala"/>
    <x v="3"/>
    <x v="14"/>
    <s v="Divya Nair"/>
    <s v="Corporate"/>
    <n v="3"/>
    <n v="4303"/>
    <n v="2600.4"/>
    <n v="0.05"/>
    <n v="12263.55"/>
    <n v="7801.2000000000007"/>
    <n v="4462.3499999999985"/>
    <n v="0.36387098352434644"/>
  </r>
  <r>
    <s v="ORD-02006"/>
    <x v="300"/>
    <x v="0"/>
    <s v="Goa"/>
    <x v="0"/>
    <x v="5"/>
    <s v="Rohan Patel"/>
    <s v="Consumer"/>
    <n v="6"/>
    <n v="754"/>
    <n v="587.9"/>
    <n v="0"/>
    <n v="4524"/>
    <n v="3527.3999999999996"/>
    <n v="996.60000000000036"/>
    <n v="0.22029177718832899"/>
  </r>
  <r>
    <s v="ORD-02007"/>
    <x v="301"/>
    <x v="0"/>
    <s v="Gujarat"/>
    <x v="0"/>
    <x v="3"/>
    <s v="Sneha Kulkarni"/>
    <s v="Small Business"/>
    <n v="8"/>
    <n v="345"/>
    <n v="283.12"/>
    <n v="0.15"/>
    <n v="2346"/>
    <n v="2264.96"/>
    <n v="81.039999999999964"/>
    <n v="3.4543904518329054E-2"/>
  </r>
  <r>
    <s v="ORD-02008"/>
    <x v="301"/>
    <x v="0"/>
    <s v="Maharashtra"/>
    <x v="0"/>
    <x v="3"/>
    <s v="Rohan Patel"/>
    <s v="Small Business"/>
    <n v="6"/>
    <n v="361"/>
    <n v="282.98"/>
    <n v="0"/>
    <n v="2166"/>
    <n v="1697.88"/>
    <n v="468.11999999999989"/>
    <n v="0.21612188365650964"/>
  </r>
  <r>
    <s v="ORD-02009"/>
    <x v="301"/>
    <x v="2"/>
    <s v="Haryana"/>
    <x v="0"/>
    <x v="3"/>
    <s v="Neha Verma"/>
    <s v="Small Business"/>
    <n v="5"/>
    <n v="345"/>
    <n v="282.31"/>
    <n v="0"/>
    <n v="1725"/>
    <n v="1411.55"/>
    <n v="313.45000000000005"/>
    <n v="0.18171014492753626"/>
  </r>
  <r>
    <s v="ORD-02010"/>
    <x v="301"/>
    <x v="0"/>
    <s v="Maharashtra"/>
    <x v="1"/>
    <x v="1"/>
    <s v="Sneha Kulkarni"/>
    <s v="Corporate"/>
    <n v="4"/>
    <n v="602"/>
    <n v="302.73"/>
    <n v="0.1"/>
    <n v="2167.2000000000003"/>
    <n v="1210.92"/>
    <n v="956.2800000000002"/>
    <n v="0.44125138427464011"/>
  </r>
  <r>
    <s v="ORD-02011"/>
    <x v="301"/>
    <x v="3"/>
    <s v="Karnataka"/>
    <x v="2"/>
    <x v="4"/>
    <s v="Divya Nair"/>
    <s v="Small Business"/>
    <n v="8"/>
    <n v="3422"/>
    <n v="2629.8"/>
    <n v="0.15"/>
    <n v="23269.599999999999"/>
    <n v="21038.400000000001"/>
    <n v="2231.1999999999971"/>
    <n v="9.5884759514559645E-2"/>
  </r>
  <r>
    <s v="ORD-02012"/>
    <x v="301"/>
    <x v="1"/>
    <s v="Assam"/>
    <x v="1"/>
    <x v="1"/>
    <s v="Priya Sen"/>
    <s v="Small Business"/>
    <n v="6"/>
    <n v="579"/>
    <n v="270.64"/>
    <n v="0"/>
    <n v="3474"/>
    <n v="1623.84"/>
    <n v="1850.16"/>
    <n v="0.53257340241796203"/>
  </r>
  <r>
    <s v="ORD-02013"/>
    <x v="302"/>
    <x v="3"/>
    <s v="Tamil Nadu"/>
    <x v="2"/>
    <x v="6"/>
    <s v="Divya Nair"/>
    <s v="Corporate"/>
    <n v="7"/>
    <n v="14684"/>
    <n v="11110.69"/>
    <n v="0"/>
    <n v="102788"/>
    <n v="77774.83"/>
    <n v="25013.17"/>
    <n v="0.24334718060473984"/>
  </r>
  <r>
    <s v="ORD-02014"/>
    <x v="302"/>
    <x v="0"/>
    <s v="Maharashtra"/>
    <x v="2"/>
    <x v="11"/>
    <s v="Rohan Patel"/>
    <s v="Consumer"/>
    <n v="8"/>
    <n v="1719"/>
    <n v="1293.1500000000001"/>
    <n v="0"/>
    <n v="13752"/>
    <n v="10345.200000000001"/>
    <n v="3406.7999999999993"/>
    <n v="0.24773123909249559"/>
  </r>
  <r>
    <s v="ORD-02015"/>
    <x v="302"/>
    <x v="3"/>
    <s v="Kerala"/>
    <x v="2"/>
    <x v="11"/>
    <s v="Karthik Rao"/>
    <s v="Corporate"/>
    <n v="8"/>
    <n v="1815"/>
    <n v="1335.78"/>
    <n v="0"/>
    <n v="14520"/>
    <n v="10686.24"/>
    <n v="3833.76"/>
    <n v="0.26403305785123971"/>
  </r>
  <r>
    <s v="ORD-02016"/>
    <x v="302"/>
    <x v="0"/>
    <s v="Maharashtra"/>
    <x v="2"/>
    <x v="6"/>
    <s v="Sneha Kulkarni"/>
    <s v="Consumer"/>
    <n v="1"/>
    <n v="15668"/>
    <n v="11142.81"/>
    <n v="0.1"/>
    <n v="14101.2"/>
    <n v="11142.81"/>
    <n v="2958.3900000000012"/>
    <n v="0.20979703854991072"/>
  </r>
  <r>
    <s v="ORD-02017"/>
    <x v="302"/>
    <x v="0"/>
    <s v="Maharashtra"/>
    <x v="1"/>
    <x v="15"/>
    <s v="Sneha Kulkarni"/>
    <s v="Small Business"/>
    <n v="1"/>
    <n v="2779"/>
    <n v="1306.99"/>
    <n v="0.05"/>
    <n v="2640.0499999999997"/>
    <n v="1306.99"/>
    <n v="1333.0599999999997"/>
    <n v="0.50493740648851337"/>
  </r>
  <r>
    <s v="ORD-02018"/>
    <x v="302"/>
    <x v="3"/>
    <s v="Kerala"/>
    <x v="0"/>
    <x v="0"/>
    <s v="Divya Nair"/>
    <s v="Consumer"/>
    <n v="4"/>
    <n v="877"/>
    <n v="723.25"/>
    <n v="0"/>
    <n v="3508"/>
    <n v="2893"/>
    <n v="615"/>
    <n v="0.17531356898517675"/>
  </r>
  <r>
    <s v="ORD-02019"/>
    <x v="302"/>
    <x v="2"/>
    <s v="Uttar Pradesh"/>
    <x v="1"/>
    <x v="8"/>
    <s v="Neha Verma"/>
    <s v="Small Business"/>
    <n v="6"/>
    <n v="1453"/>
    <n v="674.68"/>
    <n v="0.1"/>
    <n v="7846.2"/>
    <n v="4048.08"/>
    <n v="3798.12"/>
    <n v="0.48407127016899898"/>
  </r>
  <r>
    <s v="ORD-02020"/>
    <x v="302"/>
    <x v="2"/>
    <s v="Haryana"/>
    <x v="0"/>
    <x v="0"/>
    <s v="Amit Sharma"/>
    <s v="Consumer"/>
    <n v="7"/>
    <n v="870"/>
    <n v="712.77"/>
    <n v="0"/>
    <n v="6090"/>
    <n v="4989.3899999999994"/>
    <n v="1100.6100000000006"/>
    <n v="0.18072413793103459"/>
  </r>
  <r>
    <s v="ORD-02021"/>
    <x v="302"/>
    <x v="0"/>
    <s v="Gujarat"/>
    <x v="1"/>
    <x v="8"/>
    <s v="Rohan Patel"/>
    <s v="Consumer"/>
    <n v="7"/>
    <n v="1472"/>
    <n v="707.28"/>
    <n v="0.15"/>
    <n v="8758.4"/>
    <n v="4950.96"/>
    <n v="3807.4399999999996"/>
    <n v="0.43471867007672632"/>
  </r>
  <r>
    <s v="ORD-02022"/>
    <x v="302"/>
    <x v="0"/>
    <s v="Gujarat"/>
    <x v="0"/>
    <x v="0"/>
    <s v="Rohan Patel"/>
    <s v="Corporate"/>
    <n v="1"/>
    <n v="931"/>
    <n v="746.24"/>
    <n v="0"/>
    <n v="931"/>
    <n v="746.24"/>
    <n v="184.76"/>
    <n v="0.19845327604726101"/>
  </r>
  <r>
    <s v="ORD-02023"/>
    <x v="302"/>
    <x v="2"/>
    <s v="Punjab"/>
    <x v="0"/>
    <x v="0"/>
    <s v="Amit Sharma"/>
    <s v="Corporate"/>
    <n v="7"/>
    <n v="933"/>
    <n v="752.9"/>
    <n v="0"/>
    <n v="6531"/>
    <n v="5270.3"/>
    <n v="1260.6999999999998"/>
    <n v="0.19303322615219717"/>
  </r>
  <r>
    <s v="ORD-02024"/>
    <x v="302"/>
    <x v="3"/>
    <s v="Karnataka"/>
    <x v="0"/>
    <x v="5"/>
    <s v="Karthik Rao"/>
    <s v="Consumer"/>
    <n v="5"/>
    <n v="785"/>
    <n v="643.02"/>
    <n v="0"/>
    <n v="3925"/>
    <n v="3215.1"/>
    <n v="709.90000000000009"/>
    <n v="0.18086624203821658"/>
  </r>
  <r>
    <s v="ORD-02025"/>
    <x v="302"/>
    <x v="1"/>
    <s v="Odisha"/>
    <x v="2"/>
    <x v="6"/>
    <s v="Priya Sen"/>
    <s v="Consumer"/>
    <n v="4"/>
    <n v="14539"/>
    <n v="11069.11"/>
    <n v="0"/>
    <n v="58156"/>
    <n v="44276.44"/>
    <n v="13879.559999999998"/>
    <n v="0.23866084324919179"/>
  </r>
  <r>
    <s v="ORD-02026"/>
    <x v="302"/>
    <x v="3"/>
    <s v="Kerala"/>
    <x v="3"/>
    <x v="14"/>
    <s v="Divya Nair"/>
    <s v="Consumer"/>
    <n v="4"/>
    <n v="4426"/>
    <n v="2871.56"/>
    <n v="0.15"/>
    <n v="15048.4"/>
    <n v="11486.24"/>
    <n v="3562.16"/>
    <n v="0.23671353765184339"/>
  </r>
  <r>
    <s v="ORD-02027"/>
    <x v="302"/>
    <x v="1"/>
    <s v="Assam"/>
    <x v="2"/>
    <x v="2"/>
    <s v="Priya Sen"/>
    <s v="Consumer"/>
    <n v="3"/>
    <n v="1176"/>
    <n v="910.62"/>
    <n v="0.1"/>
    <n v="3175.2000000000003"/>
    <n v="2731.86"/>
    <n v="443.34000000000015"/>
    <n v="0.13962585034013608"/>
  </r>
  <r>
    <s v="ORD-02028"/>
    <x v="302"/>
    <x v="1"/>
    <s v="West Bengal"/>
    <x v="1"/>
    <x v="7"/>
    <s v="Priya Sen"/>
    <s v="Consumer"/>
    <n v="7"/>
    <n v="2184"/>
    <n v="1051.4000000000001"/>
    <n v="0.15"/>
    <n v="12994.8"/>
    <n v="7359.8000000000011"/>
    <n v="5634.9999999999982"/>
    <n v="0.43363499245852177"/>
  </r>
  <r>
    <s v="ORD-02029"/>
    <x v="303"/>
    <x v="0"/>
    <s v="Rajasthan"/>
    <x v="1"/>
    <x v="7"/>
    <s v="Sneha Kulkarni"/>
    <s v="Consumer"/>
    <n v="8"/>
    <n v="2228"/>
    <n v="1179.4100000000001"/>
    <n v="0"/>
    <n v="17824"/>
    <n v="9435.2800000000007"/>
    <n v="8388.7199999999993"/>
    <n v="0.47064183123877912"/>
  </r>
  <r>
    <s v="ORD-02030"/>
    <x v="303"/>
    <x v="3"/>
    <s v="Telangana"/>
    <x v="3"/>
    <x v="13"/>
    <s v="Divya Nair"/>
    <s v="Corporate"/>
    <n v="2"/>
    <n v="6392"/>
    <n v="3798.16"/>
    <n v="0.05"/>
    <n v="12144.8"/>
    <n v="7596.32"/>
    <n v="4548.4799999999996"/>
    <n v="0.37452078255714377"/>
  </r>
  <r>
    <s v="ORD-02031"/>
    <x v="303"/>
    <x v="1"/>
    <s v="West Bengal"/>
    <x v="1"/>
    <x v="7"/>
    <s v="Priya Sen"/>
    <s v="Corporate"/>
    <n v="5"/>
    <n v="2301"/>
    <n v="1126.52"/>
    <n v="0"/>
    <n v="11505"/>
    <n v="5632.6"/>
    <n v="5872.4"/>
    <n v="0.51042155584528459"/>
  </r>
  <r>
    <s v="ORD-02032"/>
    <x v="304"/>
    <x v="2"/>
    <s v="Haryana"/>
    <x v="3"/>
    <x v="14"/>
    <s v="Amit Sharma"/>
    <s v="Corporate"/>
    <n v="8"/>
    <n v="4374"/>
    <n v="2678.4"/>
    <n v="0.1"/>
    <n v="31492.799999999999"/>
    <n v="21427.200000000001"/>
    <n v="10065.599999999999"/>
    <n v="0.31961591220850477"/>
  </r>
  <r>
    <s v="ORD-02033"/>
    <x v="304"/>
    <x v="1"/>
    <s v="Bihar"/>
    <x v="0"/>
    <x v="9"/>
    <s v="Subhro Das"/>
    <s v="Small Business"/>
    <n v="7"/>
    <n v="447"/>
    <n v="351.08"/>
    <n v="0"/>
    <n v="3129"/>
    <n v="2457.56"/>
    <n v="671.44"/>
    <n v="0.214586129753915"/>
  </r>
  <r>
    <s v="ORD-02034"/>
    <x v="304"/>
    <x v="3"/>
    <s v="Telangana"/>
    <x v="0"/>
    <x v="3"/>
    <s v="Divya Nair"/>
    <s v="Small Business"/>
    <n v="3"/>
    <n v="359"/>
    <n v="277.27"/>
    <n v="0"/>
    <n v="1077"/>
    <n v="831.81"/>
    <n v="245.19000000000005"/>
    <n v="0.22766016713091927"/>
  </r>
  <r>
    <s v="ORD-02035"/>
    <x v="304"/>
    <x v="1"/>
    <s v="Assam"/>
    <x v="2"/>
    <x v="2"/>
    <s v="Subhro Das"/>
    <s v="Small Business"/>
    <n v="4"/>
    <n v="1150"/>
    <n v="875.47"/>
    <n v="0.15"/>
    <n v="3910"/>
    <n v="3501.88"/>
    <n v="408.11999999999989"/>
    <n v="0.10437851662404089"/>
  </r>
  <r>
    <s v="ORD-02036"/>
    <x v="304"/>
    <x v="1"/>
    <s v="Assam"/>
    <x v="3"/>
    <x v="14"/>
    <s v="Subhro Das"/>
    <s v="Small Business"/>
    <n v="1"/>
    <n v="4460"/>
    <n v="2704.02"/>
    <n v="0.15"/>
    <n v="3791"/>
    <n v="2704.02"/>
    <n v="1086.98"/>
    <n v="0.28672645739910313"/>
  </r>
  <r>
    <s v="ORD-02037"/>
    <x v="304"/>
    <x v="0"/>
    <s v="Goa"/>
    <x v="0"/>
    <x v="9"/>
    <s v="Rohan Patel"/>
    <s v="Small Business"/>
    <n v="2"/>
    <n v="460"/>
    <n v="355.01"/>
    <n v="0.1"/>
    <n v="828"/>
    <n v="710.02"/>
    <n v="117.98000000000002"/>
    <n v="0.14248792270531402"/>
  </r>
  <r>
    <s v="ORD-02038"/>
    <x v="305"/>
    <x v="0"/>
    <s v="Goa"/>
    <x v="2"/>
    <x v="11"/>
    <s v="Rohan Patel"/>
    <s v="Small Business"/>
    <n v="8"/>
    <n v="1831"/>
    <n v="1373.26"/>
    <n v="0"/>
    <n v="14648"/>
    <n v="10986.08"/>
    <n v="3661.92"/>
    <n v="0.24999453850354997"/>
  </r>
  <r>
    <s v="ORD-02039"/>
    <x v="305"/>
    <x v="2"/>
    <s v="Uttar Pradesh"/>
    <x v="2"/>
    <x v="6"/>
    <s v="Amit Sharma"/>
    <s v="Corporate"/>
    <n v="3"/>
    <n v="14996"/>
    <n v="10896.96"/>
    <n v="0"/>
    <n v="44988"/>
    <n v="32690.879999999997"/>
    <n v="12297.120000000003"/>
    <n v="0.27334222459322494"/>
  </r>
  <r>
    <s v="ORD-02040"/>
    <x v="305"/>
    <x v="2"/>
    <s v="Delhi"/>
    <x v="0"/>
    <x v="3"/>
    <s v="Amit Sharma"/>
    <s v="Corporate"/>
    <n v="5"/>
    <n v="351"/>
    <n v="278.66000000000003"/>
    <n v="0.05"/>
    <n v="1667.25"/>
    <n v="1393.3000000000002"/>
    <n v="273.94999999999982"/>
    <n v="0.16431249062827999"/>
  </r>
  <r>
    <s v="ORD-02041"/>
    <x v="305"/>
    <x v="3"/>
    <s v="Kerala"/>
    <x v="2"/>
    <x v="6"/>
    <s v="Divya Nair"/>
    <s v="Corporate"/>
    <n v="3"/>
    <n v="15719"/>
    <n v="11661.27"/>
    <n v="0"/>
    <n v="47157"/>
    <n v="34983.81"/>
    <n v="12173.190000000002"/>
    <n v="0.25814173929639295"/>
  </r>
  <r>
    <s v="ORD-02042"/>
    <x v="305"/>
    <x v="1"/>
    <s v="Odisha"/>
    <x v="1"/>
    <x v="1"/>
    <s v="Priya Sen"/>
    <s v="Small Business"/>
    <n v="5"/>
    <n v="615"/>
    <n v="331.68"/>
    <n v="0.15"/>
    <n v="2613.75"/>
    <n v="1658.4"/>
    <n v="955.34999999999991"/>
    <n v="0.36550932568149208"/>
  </r>
  <r>
    <s v="ORD-02043"/>
    <x v="305"/>
    <x v="1"/>
    <s v="Assam"/>
    <x v="0"/>
    <x v="0"/>
    <s v="Subhro Das"/>
    <s v="Small Business"/>
    <n v="5"/>
    <n v="938"/>
    <n v="727.23"/>
    <n v="0"/>
    <n v="4690"/>
    <n v="3636.15"/>
    <n v="1053.8499999999999"/>
    <n v="0.22470149253731342"/>
  </r>
  <r>
    <s v="ORD-02044"/>
    <x v="305"/>
    <x v="2"/>
    <s v="Delhi"/>
    <x v="3"/>
    <x v="14"/>
    <s v="Amit Sharma"/>
    <s v="Small Business"/>
    <n v="7"/>
    <n v="4503"/>
    <n v="2851.28"/>
    <n v="0.15"/>
    <n v="26792.85"/>
    <n v="19958.960000000003"/>
    <n v="6833.8899999999958"/>
    <n v="0.25506394429857204"/>
  </r>
  <r>
    <s v="ORD-02045"/>
    <x v="305"/>
    <x v="0"/>
    <s v="Maharashtra"/>
    <x v="0"/>
    <x v="9"/>
    <s v="Sneha Kulkarni"/>
    <s v="Small Business"/>
    <n v="4"/>
    <n v="431"/>
    <n v="341.7"/>
    <n v="0.15"/>
    <n v="1465.3999999999999"/>
    <n v="1366.8"/>
    <n v="98.599999999999909"/>
    <n v="6.7285382830626392E-2"/>
  </r>
  <r>
    <s v="ORD-02046"/>
    <x v="305"/>
    <x v="3"/>
    <s v="Tamil Nadu"/>
    <x v="3"/>
    <x v="13"/>
    <s v="Divya Nair"/>
    <s v="Small Business"/>
    <n v="1"/>
    <n v="6196"/>
    <n v="4067.52"/>
    <n v="0"/>
    <n v="6196"/>
    <n v="4067.52"/>
    <n v="2128.48"/>
    <n v="0.34352485474499678"/>
  </r>
  <r>
    <s v="ORD-02047"/>
    <x v="305"/>
    <x v="2"/>
    <s v="Delhi"/>
    <x v="1"/>
    <x v="1"/>
    <s v="Amit Sharma"/>
    <s v="Consumer"/>
    <n v="4"/>
    <n v="604"/>
    <n v="290.99"/>
    <n v="0.1"/>
    <n v="2174.4"/>
    <n v="1163.96"/>
    <n v="1010.44"/>
    <n v="0.4646983075791023"/>
  </r>
  <r>
    <s v="ORD-02048"/>
    <x v="306"/>
    <x v="3"/>
    <s v="Telangana"/>
    <x v="3"/>
    <x v="14"/>
    <s v="Karthik Rao"/>
    <s v="Small Business"/>
    <n v="5"/>
    <n v="4372"/>
    <n v="2856.71"/>
    <n v="0.05"/>
    <n v="20767"/>
    <n v="14283.55"/>
    <n v="6483.4500000000007"/>
    <n v="0.31219964366543079"/>
  </r>
  <r>
    <s v="ORD-02049"/>
    <x v="306"/>
    <x v="2"/>
    <s v="Uttar Pradesh"/>
    <x v="3"/>
    <x v="14"/>
    <s v="Neha Verma"/>
    <s v="Small Business"/>
    <n v="4"/>
    <n v="4315"/>
    <n v="2524.13"/>
    <n v="0"/>
    <n v="17260"/>
    <n v="10096.52"/>
    <n v="7163.48"/>
    <n v="0.41503360370799536"/>
  </r>
  <r>
    <s v="ORD-02050"/>
    <x v="306"/>
    <x v="2"/>
    <s v="Delhi"/>
    <x v="2"/>
    <x v="4"/>
    <s v="Neha Verma"/>
    <s v="Small Business"/>
    <n v="2"/>
    <n v="3643"/>
    <n v="2613.09"/>
    <n v="0.05"/>
    <n v="6921.7"/>
    <n v="5226.18"/>
    <n v="1695.5199999999995"/>
    <n v="0.24495716370255854"/>
  </r>
  <r>
    <s v="ORD-02051"/>
    <x v="306"/>
    <x v="2"/>
    <s v="Punjab"/>
    <x v="2"/>
    <x v="4"/>
    <s v="Neha Verma"/>
    <s v="Corporate"/>
    <n v="2"/>
    <n v="3555"/>
    <n v="2786.47"/>
    <n v="0"/>
    <n v="7110"/>
    <n v="5572.94"/>
    <n v="1537.0600000000004"/>
    <n v="0.21618284106891708"/>
  </r>
  <r>
    <s v="ORD-02052"/>
    <x v="306"/>
    <x v="0"/>
    <s v="Maharashtra"/>
    <x v="0"/>
    <x v="5"/>
    <s v="Rohan Patel"/>
    <s v="Corporate"/>
    <n v="3"/>
    <n v="769"/>
    <n v="588.89"/>
    <n v="0.1"/>
    <n v="2076.3000000000002"/>
    <n v="1766.67"/>
    <n v="309.63000000000011"/>
    <n v="0.14912584886577088"/>
  </r>
  <r>
    <s v="ORD-02053"/>
    <x v="306"/>
    <x v="2"/>
    <s v="Haryana"/>
    <x v="0"/>
    <x v="0"/>
    <s v="Neha Verma"/>
    <s v="Consumer"/>
    <n v="1"/>
    <n v="878"/>
    <n v="730.17"/>
    <n v="0"/>
    <n v="878"/>
    <n v="730.17"/>
    <n v="147.83000000000004"/>
    <n v="0.16837129840546702"/>
  </r>
  <r>
    <s v="ORD-02054"/>
    <x v="306"/>
    <x v="3"/>
    <s v="Karnataka"/>
    <x v="3"/>
    <x v="13"/>
    <s v="Divya Nair"/>
    <s v="Small Business"/>
    <n v="2"/>
    <n v="6452"/>
    <n v="4101.08"/>
    <n v="0.1"/>
    <n v="11613.6"/>
    <n v="8202.16"/>
    <n v="3411.4400000000005"/>
    <n v="0.29374526417303853"/>
  </r>
  <r>
    <s v="ORD-02055"/>
    <x v="306"/>
    <x v="3"/>
    <s v="Karnataka"/>
    <x v="0"/>
    <x v="9"/>
    <s v="Karthik Rao"/>
    <s v="Corporate"/>
    <n v="2"/>
    <n v="430"/>
    <n v="337.94"/>
    <n v="0.05"/>
    <n v="817"/>
    <n v="675.88"/>
    <n v="141.12"/>
    <n v="0.1727294981640147"/>
  </r>
  <r>
    <s v="ORD-02056"/>
    <x v="306"/>
    <x v="3"/>
    <s v="Tamil Nadu"/>
    <x v="0"/>
    <x v="5"/>
    <s v="Divya Nair"/>
    <s v="Corporate"/>
    <n v="1"/>
    <n v="756"/>
    <n v="593.27"/>
    <n v="0"/>
    <n v="756"/>
    <n v="593.27"/>
    <n v="162.73000000000002"/>
    <n v="0.21525132275132278"/>
  </r>
  <r>
    <s v="ORD-02057"/>
    <x v="306"/>
    <x v="3"/>
    <s v="Telangana"/>
    <x v="0"/>
    <x v="5"/>
    <s v="Divya Nair"/>
    <s v="Corporate"/>
    <n v="3"/>
    <n v="734"/>
    <n v="564.84"/>
    <n v="0.1"/>
    <n v="1981.8"/>
    <n v="1694.52"/>
    <n v="287.27999999999997"/>
    <n v="0.1449591280653951"/>
  </r>
  <r>
    <s v="ORD-02058"/>
    <x v="307"/>
    <x v="0"/>
    <s v="Goa"/>
    <x v="0"/>
    <x v="5"/>
    <s v="Sneha Kulkarni"/>
    <s v="Corporate"/>
    <n v="7"/>
    <n v="770"/>
    <n v="622.63"/>
    <n v="0.05"/>
    <n v="5120.5"/>
    <n v="4358.41"/>
    <n v="762.09000000000015"/>
    <n v="0.14883116883116887"/>
  </r>
  <r>
    <s v="ORD-02059"/>
    <x v="307"/>
    <x v="1"/>
    <s v="West Bengal"/>
    <x v="0"/>
    <x v="0"/>
    <s v="Priya Sen"/>
    <s v="Corporate"/>
    <n v="2"/>
    <n v="909"/>
    <n v="708.21"/>
    <n v="0"/>
    <n v="1818"/>
    <n v="1416.42"/>
    <n v="401.57999999999993"/>
    <n v="0.22089108910891084"/>
  </r>
  <r>
    <s v="ORD-02060"/>
    <x v="307"/>
    <x v="0"/>
    <s v="Rajasthan"/>
    <x v="2"/>
    <x v="4"/>
    <s v="Sneha Kulkarni"/>
    <s v="Consumer"/>
    <n v="2"/>
    <n v="3384"/>
    <n v="2576.2800000000002"/>
    <n v="0"/>
    <n v="6768"/>
    <n v="5152.5600000000004"/>
    <n v="1615.4399999999996"/>
    <n v="0.2386879432624113"/>
  </r>
  <r>
    <s v="ORD-02061"/>
    <x v="307"/>
    <x v="3"/>
    <s v="Telangana"/>
    <x v="2"/>
    <x v="4"/>
    <s v="Karthik Rao"/>
    <s v="Corporate"/>
    <n v="2"/>
    <n v="3401"/>
    <n v="2428.69"/>
    <n v="0.1"/>
    <n v="6121.8"/>
    <n v="4857.38"/>
    <n v="1264.42"/>
    <n v="0.20654382697899312"/>
  </r>
  <r>
    <s v="ORD-02062"/>
    <x v="307"/>
    <x v="0"/>
    <s v="Goa"/>
    <x v="1"/>
    <x v="15"/>
    <s v="Sneha Kulkarni"/>
    <s v="Consumer"/>
    <n v="1"/>
    <n v="2754"/>
    <n v="1486.79"/>
    <n v="0"/>
    <n v="2754"/>
    <n v="1486.79"/>
    <n v="1267.21"/>
    <n v="0.46013435003631081"/>
  </r>
  <r>
    <s v="ORD-02063"/>
    <x v="307"/>
    <x v="3"/>
    <s v="Telangana"/>
    <x v="1"/>
    <x v="15"/>
    <s v="Divya Nair"/>
    <s v="Small Business"/>
    <n v="6"/>
    <n v="2796"/>
    <n v="1467.06"/>
    <n v="0.15"/>
    <n v="14259.6"/>
    <n v="8802.36"/>
    <n v="5457.24"/>
    <n v="0.38270638727594042"/>
  </r>
  <r>
    <s v="ORD-02064"/>
    <x v="307"/>
    <x v="0"/>
    <s v="Gujarat"/>
    <x v="1"/>
    <x v="15"/>
    <s v="Rohan Patel"/>
    <s v="Consumer"/>
    <n v="6"/>
    <n v="2802"/>
    <n v="1509.04"/>
    <n v="0.1"/>
    <n v="15130.800000000001"/>
    <n v="9054.24"/>
    <n v="6076.5600000000013"/>
    <n v="0.40160203029582048"/>
  </r>
  <r>
    <s v="ORD-02065"/>
    <x v="307"/>
    <x v="2"/>
    <s v="Uttar Pradesh"/>
    <x v="1"/>
    <x v="15"/>
    <s v="Amit Sharma"/>
    <s v="Corporate"/>
    <n v="6"/>
    <n v="2781"/>
    <n v="1356.65"/>
    <n v="0.15"/>
    <n v="14183.1"/>
    <n v="8139.9000000000005"/>
    <n v="6043.2"/>
    <n v="0.42608456543350887"/>
  </r>
  <r>
    <s v="ORD-02066"/>
    <x v="307"/>
    <x v="1"/>
    <s v="Odisha"/>
    <x v="0"/>
    <x v="0"/>
    <s v="Priya Sen"/>
    <s v="Corporate"/>
    <n v="3"/>
    <n v="895"/>
    <n v="732.07"/>
    <n v="0.05"/>
    <n v="2550.75"/>
    <n v="2196.21"/>
    <n v="354.53999999999996"/>
    <n v="0.1389944134078212"/>
  </r>
  <r>
    <s v="ORD-02067"/>
    <x v="307"/>
    <x v="1"/>
    <s v="West Bengal"/>
    <x v="1"/>
    <x v="8"/>
    <s v="Subhro Das"/>
    <s v="Consumer"/>
    <n v="5"/>
    <n v="1464"/>
    <n v="775.8"/>
    <n v="0.05"/>
    <n v="6954"/>
    <n v="3879"/>
    <n v="3075"/>
    <n v="0.44219154443485764"/>
  </r>
  <r>
    <s v="ORD-02068"/>
    <x v="307"/>
    <x v="1"/>
    <s v="Assam"/>
    <x v="2"/>
    <x v="11"/>
    <s v="Subhro Das"/>
    <s v="Corporate"/>
    <n v="1"/>
    <n v="1711"/>
    <n v="1326.83"/>
    <n v="0.1"/>
    <n v="1539.9"/>
    <n v="1326.83"/>
    <n v="213.07000000000016"/>
    <n v="0.13836612767062806"/>
  </r>
  <r>
    <s v="ORD-02069"/>
    <x v="308"/>
    <x v="0"/>
    <s v="Goa"/>
    <x v="0"/>
    <x v="5"/>
    <s v="Sneha Kulkarni"/>
    <s v="Small Business"/>
    <n v="1"/>
    <n v="778"/>
    <n v="591.49"/>
    <n v="0.15"/>
    <n v="661.3"/>
    <n v="591.49"/>
    <n v="69.809999999999945"/>
    <n v="0.10556479661273242"/>
  </r>
  <r>
    <s v="ORD-02070"/>
    <x v="308"/>
    <x v="1"/>
    <s v="Assam"/>
    <x v="0"/>
    <x v="5"/>
    <s v="Priya Sen"/>
    <s v="Consumer"/>
    <n v="4"/>
    <n v="749"/>
    <n v="601.38"/>
    <n v="0"/>
    <n v="2996"/>
    <n v="2405.52"/>
    <n v="590.48"/>
    <n v="0.1970894526034713"/>
  </r>
  <r>
    <s v="ORD-02071"/>
    <x v="308"/>
    <x v="2"/>
    <s v="Punjab"/>
    <x v="2"/>
    <x v="11"/>
    <s v="Amit Sharma"/>
    <s v="Small Business"/>
    <n v="3"/>
    <n v="1735"/>
    <n v="1251.67"/>
    <n v="0"/>
    <n v="5205"/>
    <n v="3755.01"/>
    <n v="1449.9899999999998"/>
    <n v="0.27857636887608067"/>
  </r>
  <r>
    <s v="ORD-02072"/>
    <x v="308"/>
    <x v="1"/>
    <s v="Odisha"/>
    <x v="2"/>
    <x v="4"/>
    <s v="Priya Sen"/>
    <s v="Small Business"/>
    <n v="5"/>
    <n v="3490"/>
    <n v="2719.78"/>
    <n v="0.1"/>
    <n v="15705"/>
    <n v="13598.900000000001"/>
    <n v="2106.0999999999985"/>
    <n v="0.13410378860235583"/>
  </r>
  <r>
    <s v="ORD-02073"/>
    <x v="308"/>
    <x v="2"/>
    <s v="Uttar Pradesh"/>
    <x v="2"/>
    <x v="6"/>
    <s v="Amit Sharma"/>
    <s v="Consumer"/>
    <n v="6"/>
    <n v="14309"/>
    <n v="11019.43"/>
    <n v="0"/>
    <n v="85854"/>
    <n v="66116.58"/>
    <n v="19737.419999999998"/>
    <n v="0.22989517087147948"/>
  </r>
  <r>
    <s v="ORD-02074"/>
    <x v="308"/>
    <x v="2"/>
    <s v="Punjab"/>
    <x v="0"/>
    <x v="0"/>
    <s v="Neha Verma"/>
    <s v="Corporate"/>
    <n v="3"/>
    <n v="886"/>
    <n v="675.47"/>
    <n v="0"/>
    <n v="2658"/>
    <n v="2026.41"/>
    <n v="631.58999999999992"/>
    <n v="0.23761851015801352"/>
  </r>
  <r>
    <s v="ORD-02075"/>
    <x v="308"/>
    <x v="3"/>
    <s v="Kerala"/>
    <x v="0"/>
    <x v="0"/>
    <s v="Karthik Rao"/>
    <s v="Small Business"/>
    <n v="6"/>
    <n v="938"/>
    <n v="713.45"/>
    <n v="0.05"/>
    <n v="5346.5999999999995"/>
    <n v="4280.7000000000007"/>
    <n v="1065.8999999999987"/>
    <n v="0.19936034115138571"/>
  </r>
  <r>
    <s v="ORD-02076"/>
    <x v="308"/>
    <x v="0"/>
    <s v="Maharashtra"/>
    <x v="1"/>
    <x v="8"/>
    <s v="Rohan Patel"/>
    <s v="Small Business"/>
    <n v="1"/>
    <n v="1515"/>
    <n v="753.18"/>
    <n v="0"/>
    <n v="1515"/>
    <n v="753.18"/>
    <n v="761.82"/>
    <n v="0.50285148514851485"/>
  </r>
  <r>
    <s v="ORD-02077"/>
    <x v="309"/>
    <x v="2"/>
    <s v="Haryana"/>
    <x v="2"/>
    <x v="4"/>
    <s v="Amit Sharma"/>
    <s v="Corporate"/>
    <n v="2"/>
    <n v="3361"/>
    <n v="2463.67"/>
    <n v="0.15"/>
    <n v="5713.7"/>
    <n v="4927.34"/>
    <n v="786.35999999999967"/>
    <n v="0.13762710677844472"/>
  </r>
  <r>
    <s v="ORD-02078"/>
    <x v="309"/>
    <x v="1"/>
    <s v="Bihar"/>
    <x v="0"/>
    <x v="0"/>
    <s v="Priya Sen"/>
    <s v="Corporate"/>
    <n v="7"/>
    <n v="926"/>
    <n v="741.58"/>
    <n v="0"/>
    <n v="6482"/>
    <n v="5191.0600000000004"/>
    <n v="1290.9399999999996"/>
    <n v="0.19915766738660901"/>
  </r>
  <r>
    <s v="ORD-02079"/>
    <x v="309"/>
    <x v="0"/>
    <s v="Gujarat"/>
    <x v="3"/>
    <x v="10"/>
    <s v="Rohan Patel"/>
    <s v="Corporate"/>
    <n v="4"/>
    <n v="8040"/>
    <n v="4775.9399999999996"/>
    <n v="0.15"/>
    <n v="27336"/>
    <n v="19103.759999999998"/>
    <n v="8232.2400000000016"/>
    <n v="0.30115013169446891"/>
  </r>
  <r>
    <s v="ORD-02080"/>
    <x v="309"/>
    <x v="1"/>
    <s v="West Bengal"/>
    <x v="1"/>
    <x v="8"/>
    <s v="Subhro Das"/>
    <s v="Consumer"/>
    <n v="4"/>
    <n v="1526"/>
    <n v="729.71"/>
    <n v="0.1"/>
    <n v="5493.6"/>
    <n v="2918.84"/>
    <n v="2574.7600000000002"/>
    <n v="0.46868355905053155"/>
  </r>
  <r>
    <s v="ORD-02081"/>
    <x v="309"/>
    <x v="0"/>
    <s v="Maharashtra"/>
    <x v="3"/>
    <x v="10"/>
    <s v="Sneha Kulkarni"/>
    <s v="Corporate"/>
    <n v="6"/>
    <n v="8258"/>
    <n v="5055.55"/>
    <n v="0.1"/>
    <n v="44593.200000000004"/>
    <n v="30333.300000000003"/>
    <n v="14259.900000000001"/>
    <n v="0.31977745485858833"/>
  </r>
  <r>
    <s v="ORD-02082"/>
    <x v="309"/>
    <x v="1"/>
    <s v="Bihar"/>
    <x v="0"/>
    <x v="3"/>
    <s v="Subhro Das"/>
    <s v="Small Business"/>
    <n v="1"/>
    <n v="353"/>
    <n v="276.92"/>
    <n v="0"/>
    <n v="353"/>
    <n v="276.92"/>
    <n v="76.079999999999984"/>
    <n v="0.21552407932011328"/>
  </r>
  <r>
    <s v="ORD-02083"/>
    <x v="309"/>
    <x v="0"/>
    <s v="Rajasthan"/>
    <x v="1"/>
    <x v="7"/>
    <s v="Rohan Patel"/>
    <s v="Small Business"/>
    <n v="7"/>
    <n v="2215"/>
    <n v="1027.55"/>
    <n v="0"/>
    <n v="15505"/>
    <n v="7192.8499999999995"/>
    <n v="8312.1500000000015"/>
    <n v="0.53609480812641097"/>
  </r>
  <r>
    <s v="ORD-02084"/>
    <x v="309"/>
    <x v="2"/>
    <s v="Punjab"/>
    <x v="1"/>
    <x v="8"/>
    <s v="Neha Verma"/>
    <s v="Corporate"/>
    <n v="6"/>
    <n v="1483"/>
    <n v="732.05"/>
    <n v="0"/>
    <n v="8898"/>
    <n v="4392.2999999999993"/>
    <n v="4505.7000000000007"/>
    <n v="0.50637221847606206"/>
  </r>
  <r>
    <s v="ORD-02085"/>
    <x v="309"/>
    <x v="0"/>
    <s v="Maharashtra"/>
    <x v="0"/>
    <x v="5"/>
    <s v="Rohan Patel"/>
    <s v="Corporate"/>
    <n v="2"/>
    <n v="742"/>
    <n v="572.46"/>
    <n v="0.05"/>
    <n v="1409.8"/>
    <n v="1144.92"/>
    <n v="264.87999999999988"/>
    <n v="0.18788480635551133"/>
  </r>
  <r>
    <s v="ORD-02086"/>
    <x v="309"/>
    <x v="1"/>
    <s v="Bihar"/>
    <x v="1"/>
    <x v="8"/>
    <s v="Subhro Das"/>
    <s v="Corporate"/>
    <n v="7"/>
    <n v="1446"/>
    <n v="690.6"/>
    <n v="0"/>
    <n v="10122"/>
    <n v="4834.2"/>
    <n v="5287.8"/>
    <n v="0.52240663900414941"/>
  </r>
  <r>
    <s v="ORD-02087"/>
    <x v="310"/>
    <x v="3"/>
    <s v="Tamil Nadu"/>
    <x v="1"/>
    <x v="7"/>
    <s v="Divya Nair"/>
    <s v="Consumer"/>
    <n v="5"/>
    <n v="2155"/>
    <n v="1043.24"/>
    <n v="0.05"/>
    <n v="10236.25"/>
    <n v="5216.2"/>
    <n v="5020.05"/>
    <n v="0.49041885456099649"/>
  </r>
  <r>
    <s v="ORD-02088"/>
    <x v="310"/>
    <x v="3"/>
    <s v="Karnataka"/>
    <x v="3"/>
    <x v="10"/>
    <s v="Karthik Rao"/>
    <s v="Corporate"/>
    <n v="2"/>
    <n v="8321"/>
    <n v="4942.08"/>
    <n v="0"/>
    <n v="16642"/>
    <n v="9884.16"/>
    <n v="6757.84"/>
    <n v="0.40607138565076312"/>
  </r>
  <r>
    <s v="ORD-02089"/>
    <x v="310"/>
    <x v="0"/>
    <s v="Goa"/>
    <x v="0"/>
    <x v="3"/>
    <s v="Rohan Patel"/>
    <s v="Corporate"/>
    <n v="6"/>
    <n v="336"/>
    <n v="264.26"/>
    <n v="0"/>
    <n v="2016"/>
    <n v="1585.56"/>
    <n v="430.44000000000005"/>
    <n v="0.21351190476190479"/>
  </r>
  <r>
    <s v="ORD-02090"/>
    <x v="310"/>
    <x v="1"/>
    <s v="Assam"/>
    <x v="1"/>
    <x v="8"/>
    <s v="Subhro Das"/>
    <s v="Consumer"/>
    <n v="5"/>
    <n v="1483"/>
    <n v="781.14"/>
    <n v="0.1"/>
    <n v="6673.5"/>
    <n v="3905.7"/>
    <n v="2767.8"/>
    <n v="0.41474488649134639"/>
  </r>
  <r>
    <s v="ORD-02091"/>
    <x v="310"/>
    <x v="3"/>
    <s v="Tamil Nadu"/>
    <x v="1"/>
    <x v="8"/>
    <s v="Divya Nair"/>
    <s v="Small Business"/>
    <n v="5"/>
    <n v="1461"/>
    <n v="761.23"/>
    <n v="0"/>
    <n v="7305"/>
    <n v="3806.15"/>
    <n v="3498.85"/>
    <n v="0.47896646132785764"/>
  </r>
  <r>
    <s v="ORD-02092"/>
    <x v="311"/>
    <x v="1"/>
    <s v="Odisha"/>
    <x v="2"/>
    <x v="11"/>
    <s v="Priya Sen"/>
    <s v="Consumer"/>
    <n v="1"/>
    <n v="1863"/>
    <n v="1370.74"/>
    <n v="0.1"/>
    <n v="1676.7"/>
    <n v="1370.74"/>
    <n v="305.96000000000004"/>
    <n v="0.18247748553706689"/>
  </r>
  <r>
    <s v="ORD-02093"/>
    <x v="311"/>
    <x v="1"/>
    <s v="West Bengal"/>
    <x v="2"/>
    <x v="11"/>
    <s v="Priya Sen"/>
    <s v="Consumer"/>
    <n v="2"/>
    <n v="1819"/>
    <n v="1348.58"/>
    <n v="0.15"/>
    <n v="3092.2999999999997"/>
    <n v="2697.16"/>
    <n v="395.13999999999987"/>
    <n v="0.12778190990524849"/>
  </r>
  <r>
    <s v="ORD-02094"/>
    <x v="311"/>
    <x v="0"/>
    <s v="Rajasthan"/>
    <x v="3"/>
    <x v="10"/>
    <s v="Rohan Patel"/>
    <s v="Corporate"/>
    <n v="8"/>
    <n v="8080"/>
    <n v="5222.41"/>
    <n v="0"/>
    <n v="64640"/>
    <n v="41779.279999999999"/>
    <n v="22860.720000000001"/>
    <n v="0.35366212871287128"/>
  </r>
  <r>
    <s v="ORD-02095"/>
    <x v="311"/>
    <x v="3"/>
    <s v="Telangana"/>
    <x v="0"/>
    <x v="3"/>
    <s v="Karthik Rao"/>
    <s v="Corporate"/>
    <n v="1"/>
    <n v="356"/>
    <n v="287.37"/>
    <n v="0.05"/>
    <n v="338.2"/>
    <n v="287.37"/>
    <n v="50.829999999999984"/>
    <n v="0.15029568302779417"/>
  </r>
  <r>
    <s v="ORD-02096"/>
    <x v="311"/>
    <x v="0"/>
    <s v="Maharashtra"/>
    <x v="3"/>
    <x v="10"/>
    <s v="Rohan Patel"/>
    <s v="Small Business"/>
    <n v="3"/>
    <n v="8256"/>
    <n v="5284.85"/>
    <n v="0"/>
    <n v="24768"/>
    <n v="15854.550000000001"/>
    <n v="8913.4499999999989"/>
    <n v="0.3598776647286821"/>
  </r>
  <r>
    <s v="ORD-02097"/>
    <x v="311"/>
    <x v="2"/>
    <s v="Delhi"/>
    <x v="3"/>
    <x v="14"/>
    <s v="Amit Sharma"/>
    <s v="Consumer"/>
    <n v="4"/>
    <n v="4278"/>
    <n v="2532.9899999999998"/>
    <n v="0.05"/>
    <n v="16256.4"/>
    <n v="10131.959999999999"/>
    <n v="6124.4400000000005"/>
    <n v="0.37674023769100173"/>
  </r>
  <r>
    <s v="ORD-02098"/>
    <x v="311"/>
    <x v="3"/>
    <s v="Karnataka"/>
    <x v="2"/>
    <x v="11"/>
    <s v="Karthik Rao"/>
    <s v="Consumer"/>
    <n v="1"/>
    <n v="1798"/>
    <n v="1346.66"/>
    <n v="0.1"/>
    <n v="1618.2"/>
    <n v="1346.66"/>
    <n v="271.53999999999996"/>
    <n v="0.16780373254233097"/>
  </r>
  <r>
    <s v="ORD-02099"/>
    <x v="311"/>
    <x v="3"/>
    <s v="Kerala"/>
    <x v="0"/>
    <x v="3"/>
    <s v="Divya Nair"/>
    <s v="Small Business"/>
    <n v="5"/>
    <n v="348"/>
    <n v="274.97000000000003"/>
    <n v="0"/>
    <n v="1740"/>
    <n v="1374.8500000000001"/>
    <n v="365.14999999999986"/>
    <n v="0.20985632183908037"/>
  </r>
  <r>
    <s v="ORD-02100"/>
    <x v="312"/>
    <x v="0"/>
    <s v="Goa"/>
    <x v="2"/>
    <x v="4"/>
    <s v="Rohan Patel"/>
    <s v="Consumer"/>
    <n v="1"/>
    <n v="3449"/>
    <n v="2614.2600000000002"/>
    <n v="0"/>
    <n v="3449"/>
    <n v="2614.2600000000002"/>
    <n v="834.73999999999978"/>
    <n v="0.24202377500724842"/>
  </r>
  <r>
    <s v="ORD-02101"/>
    <x v="312"/>
    <x v="1"/>
    <s v="Odisha"/>
    <x v="0"/>
    <x v="3"/>
    <s v="Subhro Das"/>
    <s v="Corporate"/>
    <n v="8"/>
    <n v="358"/>
    <n v="300.07"/>
    <n v="0"/>
    <n v="2864"/>
    <n v="2400.56"/>
    <n v="463.44000000000005"/>
    <n v="0.16181564245810057"/>
  </r>
  <r>
    <s v="ORD-02102"/>
    <x v="312"/>
    <x v="0"/>
    <s v="Rajasthan"/>
    <x v="0"/>
    <x v="5"/>
    <s v="Rohan Patel"/>
    <s v="Corporate"/>
    <n v="1"/>
    <n v="734"/>
    <n v="579.97"/>
    <n v="0.05"/>
    <n v="697.3"/>
    <n v="579.97"/>
    <n v="117.32999999999993"/>
    <n v="0.16826330130503361"/>
  </r>
  <r>
    <s v="ORD-02103"/>
    <x v="312"/>
    <x v="2"/>
    <s v="Delhi"/>
    <x v="1"/>
    <x v="15"/>
    <s v="Neha Verma"/>
    <s v="Corporate"/>
    <n v="7"/>
    <n v="2715"/>
    <n v="1382.32"/>
    <n v="0"/>
    <n v="19005"/>
    <n v="9676.24"/>
    <n v="9328.76"/>
    <n v="0.49085819521178636"/>
  </r>
  <r>
    <s v="ORD-02104"/>
    <x v="312"/>
    <x v="0"/>
    <s v="Goa"/>
    <x v="0"/>
    <x v="3"/>
    <s v="Rohan Patel"/>
    <s v="Consumer"/>
    <n v="1"/>
    <n v="335"/>
    <n v="259.33999999999997"/>
    <n v="0.05"/>
    <n v="318.25"/>
    <n v="259.33999999999997"/>
    <n v="58.910000000000025"/>
    <n v="0.18510604870384925"/>
  </r>
  <r>
    <s v="ORD-02105"/>
    <x v="313"/>
    <x v="3"/>
    <s v="Karnataka"/>
    <x v="1"/>
    <x v="15"/>
    <s v="Karthik Rao"/>
    <s v="Consumer"/>
    <n v="3"/>
    <n v="2794"/>
    <n v="1297.52"/>
    <n v="0.15"/>
    <n v="7124.7"/>
    <n v="3892.56"/>
    <n v="3232.14"/>
    <n v="0.45365278538043707"/>
  </r>
  <r>
    <s v="ORD-02106"/>
    <x v="313"/>
    <x v="3"/>
    <s v="Telangana"/>
    <x v="2"/>
    <x v="6"/>
    <s v="Karthik Rao"/>
    <s v="Corporate"/>
    <n v="8"/>
    <n v="14836"/>
    <n v="11276.62"/>
    <n v="0.15"/>
    <n v="100884.8"/>
    <n v="90212.96"/>
    <n v="10671.839999999997"/>
    <n v="0.10578243699744655"/>
  </r>
  <r>
    <s v="ORD-02107"/>
    <x v="313"/>
    <x v="0"/>
    <s v="Maharashtra"/>
    <x v="2"/>
    <x v="11"/>
    <s v="Sneha Kulkarni"/>
    <s v="Small Business"/>
    <n v="3"/>
    <n v="1734"/>
    <n v="1258.67"/>
    <n v="0.05"/>
    <n v="4941.8999999999996"/>
    <n v="3776.01"/>
    <n v="1165.8899999999994"/>
    <n v="0.23591938323316933"/>
  </r>
  <r>
    <s v="ORD-02108"/>
    <x v="313"/>
    <x v="2"/>
    <s v="Haryana"/>
    <x v="0"/>
    <x v="9"/>
    <s v="Neha Verma"/>
    <s v="Consumer"/>
    <n v="8"/>
    <n v="464"/>
    <n v="371.82"/>
    <n v="0"/>
    <n v="3712"/>
    <n v="2974.56"/>
    <n v="737.44"/>
    <n v="0.19866379310344828"/>
  </r>
  <r>
    <s v="ORD-02109"/>
    <x v="314"/>
    <x v="2"/>
    <s v="Delhi"/>
    <x v="2"/>
    <x v="11"/>
    <s v="Amit Sharma"/>
    <s v="Corporate"/>
    <n v="6"/>
    <n v="1819"/>
    <n v="1319.51"/>
    <n v="0"/>
    <n v="10914"/>
    <n v="7917.0599999999995"/>
    <n v="2996.9400000000005"/>
    <n v="0.27459593183067627"/>
  </r>
  <r>
    <s v="ORD-02110"/>
    <x v="314"/>
    <x v="3"/>
    <s v="Tamil Nadu"/>
    <x v="1"/>
    <x v="1"/>
    <s v="Karthik Rao"/>
    <s v="Corporate"/>
    <n v="7"/>
    <n v="622"/>
    <n v="321.10000000000002"/>
    <n v="0"/>
    <n v="4354"/>
    <n v="2247.7000000000003"/>
    <n v="2106.2999999999997"/>
    <n v="0.48376205787781346"/>
  </r>
  <r>
    <s v="ORD-02111"/>
    <x v="314"/>
    <x v="1"/>
    <s v="Bihar"/>
    <x v="1"/>
    <x v="7"/>
    <s v="Subhro Das"/>
    <s v="Corporate"/>
    <n v="4"/>
    <n v="2174"/>
    <n v="1036.3399999999999"/>
    <n v="0.05"/>
    <n v="8261.1999999999989"/>
    <n v="4145.3599999999997"/>
    <n v="4115.8399999999992"/>
    <n v="0.49821333462450973"/>
  </r>
  <r>
    <s v="ORD-02112"/>
    <x v="314"/>
    <x v="0"/>
    <s v="Gujarat"/>
    <x v="1"/>
    <x v="8"/>
    <s v="Rohan Patel"/>
    <s v="Consumer"/>
    <n v="2"/>
    <n v="1557"/>
    <n v="758.67"/>
    <n v="0"/>
    <n v="3114"/>
    <n v="1517.34"/>
    <n v="1596.66"/>
    <n v="0.51273603082851638"/>
  </r>
  <r>
    <s v="ORD-02113"/>
    <x v="314"/>
    <x v="1"/>
    <s v="Assam"/>
    <x v="0"/>
    <x v="5"/>
    <s v="Priya Sen"/>
    <s v="Corporate"/>
    <n v="3"/>
    <n v="774"/>
    <n v="638.01"/>
    <n v="0"/>
    <n v="2322"/>
    <n v="1914.03"/>
    <n v="407.97"/>
    <n v="0.17569767441860465"/>
  </r>
  <r>
    <s v="ORD-02114"/>
    <x v="314"/>
    <x v="0"/>
    <s v="Goa"/>
    <x v="1"/>
    <x v="1"/>
    <s v="Rohan Patel"/>
    <s v="Corporate"/>
    <n v="6"/>
    <n v="622"/>
    <n v="304.47000000000003"/>
    <n v="0"/>
    <n v="3732"/>
    <n v="1826.8200000000002"/>
    <n v="1905.1799999999998"/>
    <n v="0.51049839228295812"/>
  </r>
  <r>
    <s v="ORD-02115"/>
    <x v="315"/>
    <x v="1"/>
    <s v="Assam"/>
    <x v="3"/>
    <x v="10"/>
    <s v="Priya Sen"/>
    <s v="Corporate"/>
    <n v="8"/>
    <n v="7991"/>
    <n v="5168.21"/>
    <n v="0.15"/>
    <n v="54338.799999999996"/>
    <n v="41345.68"/>
    <n v="12993.119999999995"/>
    <n v="0.23911311990695408"/>
  </r>
  <r>
    <s v="ORD-02116"/>
    <x v="315"/>
    <x v="0"/>
    <s v="Gujarat"/>
    <x v="3"/>
    <x v="12"/>
    <s v="Sneha Kulkarni"/>
    <s v="Small Business"/>
    <n v="5"/>
    <n v="12014"/>
    <n v="7533.91"/>
    <n v="0"/>
    <n v="60070"/>
    <n v="37669.550000000003"/>
    <n v="22400.449999999997"/>
    <n v="0.37290577659397367"/>
  </r>
  <r>
    <s v="ORD-02117"/>
    <x v="315"/>
    <x v="1"/>
    <s v="West Bengal"/>
    <x v="0"/>
    <x v="5"/>
    <s v="Priya Sen"/>
    <s v="Small Business"/>
    <n v="3"/>
    <n v="736"/>
    <n v="596.19000000000005"/>
    <n v="0"/>
    <n v="2208"/>
    <n v="1788.5700000000002"/>
    <n v="419.42999999999984"/>
    <n v="0.18995923913043472"/>
  </r>
  <r>
    <s v="ORD-02118"/>
    <x v="315"/>
    <x v="0"/>
    <s v="Maharashtra"/>
    <x v="3"/>
    <x v="14"/>
    <s v="Sneha Kulkarni"/>
    <s v="Consumer"/>
    <n v="8"/>
    <n v="4661"/>
    <n v="2756.7"/>
    <n v="0.15"/>
    <n v="31694.799999999999"/>
    <n v="22053.599999999999"/>
    <n v="9641.2000000000007"/>
    <n v="0.30418869972361401"/>
  </r>
  <r>
    <s v="ORD-02119"/>
    <x v="315"/>
    <x v="0"/>
    <s v="Maharashtra"/>
    <x v="0"/>
    <x v="0"/>
    <s v="Sneha Kulkarni"/>
    <s v="Small Business"/>
    <n v="4"/>
    <n v="909"/>
    <n v="707.67"/>
    <n v="0"/>
    <n v="3636"/>
    <n v="2830.68"/>
    <n v="805.32000000000016"/>
    <n v="0.22148514851485154"/>
  </r>
  <r>
    <s v="ORD-02120"/>
    <x v="315"/>
    <x v="1"/>
    <s v="West Bengal"/>
    <x v="0"/>
    <x v="3"/>
    <s v="Priya Sen"/>
    <s v="Corporate"/>
    <n v="6"/>
    <n v="363"/>
    <n v="278"/>
    <n v="0.1"/>
    <n v="1960.2"/>
    <n v="1668"/>
    <n v="292.20000000000005"/>
    <n v="0.14906642179369453"/>
  </r>
  <r>
    <s v="ORD-02121"/>
    <x v="315"/>
    <x v="2"/>
    <s v="Delhi"/>
    <x v="2"/>
    <x v="11"/>
    <s v="Neha Verma"/>
    <s v="Corporate"/>
    <n v="8"/>
    <n v="1763"/>
    <n v="1321.32"/>
    <n v="0.1"/>
    <n v="12693.6"/>
    <n v="10570.56"/>
    <n v="2123.0400000000009"/>
    <n v="0.1672527888069579"/>
  </r>
  <r>
    <s v="ORD-02122"/>
    <x v="315"/>
    <x v="0"/>
    <s v="Maharashtra"/>
    <x v="0"/>
    <x v="0"/>
    <s v="Sneha Kulkarni"/>
    <s v="Consumer"/>
    <n v="4"/>
    <n v="889"/>
    <n v="737.09"/>
    <n v="0"/>
    <n v="3556"/>
    <n v="2948.36"/>
    <n v="607.63999999999987"/>
    <n v="0.17087739032620919"/>
  </r>
  <r>
    <s v="ORD-02123"/>
    <x v="315"/>
    <x v="3"/>
    <s v="Tamil Nadu"/>
    <x v="0"/>
    <x v="0"/>
    <s v="Karthik Rao"/>
    <s v="Consumer"/>
    <n v="8"/>
    <n v="863"/>
    <n v="687.14"/>
    <n v="0.15"/>
    <n v="5868.4"/>
    <n v="5497.12"/>
    <n v="371.27999999999975"/>
    <n v="6.3267670915411314E-2"/>
  </r>
  <r>
    <s v="ORD-02124"/>
    <x v="316"/>
    <x v="3"/>
    <s v="Telangana"/>
    <x v="0"/>
    <x v="3"/>
    <s v="Divya Nair"/>
    <s v="Small Business"/>
    <n v="8"/>
    <n v="344"/>
    <n v="281.19"/>
    <n v="0.05"/>
    <n v="2614.4"/>
    <n v="2249.52"/>
    <n v="364.88000000000011"/>
    <n v="0.13956548347613223"/>
  </r>
  <r>
    <s v="ORD-02125"/>
    <x v="316"/>
    <x v="2"/>
    <s v="Uttar Pradesh"/>
    <x v="1"/>
    <x v="7"/>
    <s v="Amit Sharma"/>
    <s v="Consumer"/>
    <n v="2"/>
    <n v="2229"/>
    <n v="1144.98"/>
    <n v="0.1"/>
    <n v="4012.2000000000003"/>
    <n v="2289.96"/>
    <n v="1722.2400000000002"/>
    <n v="0.42925078510542847"/>
  </r>
  <r>
    <s v="ORD-02126"/>
    <x v="316"/>
    <x v="2"/>
    <s v="Haryana"/>
    <x v="0"/>
    <x v="0"/>
    <s v="Neha Verma"/>
    <s v="Consumer"/>
    <n v="7"/>
    <n v="857"/>
    <n v="716.39"/>
    <n v="0"/>
    <n v="5999"/>
    <n v="5014.7299999999996"/>
    <n v="984.27000000000044"/>
    <n v="0.16407234539089854"/>
  </r>
  <r>
    <s v="ORD-02127"/>
    <x v="316"/>
    <x v="1"/>
    <s v="Assam"/>
    <x v="0"/>
    <x v="0"/>
    <s v="Priya Sen"/>
    <s v="Consumer"/>
    <n v="3"/>
    <n v="873"/>
    <n v="716.05"/>
    <n v="0.05"/>
    <n v="2488.0499999999997"/>
    <n v="2148.1499999999996"/>
    <n v="339.90000000000009"/>
    <n v="0.13661301018870206"/>
  </r>
  <r>
    <s v="ORD-02128"/>
    <x v="316"/>
    <x v="0"/>
    <s v="Rajasthan"/>
    <x v="1"/>
    <x v="8"/>
    <s v="Sneha Kulkarni"/>
    <s v="Corporate"/>
    <n v="3"/>
    <n v="1530"/>
    <n v="750.46"/>
    <n v="0"/>
    <n v="4590"/>
    <n v="2251.38"/>
    <n v="2338.62"/>
    <n v="0.50950326797385614"/>
  </r>
  <r>
    <s v="ORD-02129"/>
    <x v="316"/>
    <x v="2"/>
    <s v="Delhi"/>
    <x v="1"/>
    <x v="15"/>
    <s v="Amit Sharma"/>
    <s v="Consumer"/>
    <n v="3"/>
    <n v="2917"/>
    <n v="1407.14"/>
    <n v="0.15"/>
    <n v="7438.3499999999995"/>
    <n v="4221.42"/>
    <n v="3216.9299999999994"/>
    <n v="0.43247897719252248"/>
  </r>
  <r>
    <s v="ORD-02130"/>
    <x v="316"/>
    <x v="1"/>
    <s v="West Bengal"/>
    <x v="1"/>
    <x v="8"/>
    <s v="Subhro Das"/>
    <s v="Consumer"/>
    <n v="2"/>
    <n v="1561"/>
    <n v="834.26"/>
    <n v="0"/>
    <n v="3122"/>
    <n v="1668.52"/>
    <n v="1453.48"/>
    <n v="0.46556053811659193"/>
  </r>
  <r>
    <s v="ORD-02131"/>
    <x v="316"/>
    <x v="1"/>
    <s v="West Bengal"/>
    <x v="3"/>
    <x v="13"/>
    <s v="Subhro Das"/>
    <s v="Consumer"/>
    <n v="1"/>
    <n v="6484"/>
    <n v="4169"/>
    <n v="0.1"/>
    <n v="5835.6"/>
    <n v="4169"/>
    <n v="1666.6000000000004"/>
    <n v="0.28559188429638771"/>
  </r>
  <r>
    <s v="ORD-02132"/>
    <x v="317"/>
    <x v="1"/>
    <s v="West Bengal"/>
    <x v="3"/>
    <x v="13"/>
    <s v="Priya Sen"/>
    <s v="Corporate"/>
    <n v="7"/>
    <n v="6215"/>
    <n v="3635.25"/>
    <n v="0"/>
    <n v="43505"/>
    <n v="25446.75"/>
    <n v="18058.25"/>
    <n v="0.41508447304907481"/>
  </r>
  <r>
    <s v="ORD-02133"/>
    <x v="317"/>
    <x v="1"/>
    <s v="West Bengal"/>
    <x v="2"/>
    <x v="11"/>
    <s v="Priya Sen"/>
    <s v="Small Business"/>
    <n v="4"/>
    <n v="1860"/>
    <n v="1349.01"/>
    <n v="0.15"/>
    <n v="6324"/>
    <n v="5396.04"/>
    <n v="927.96"/>
    <n v="0.14673624288425047"/>
  </r>
  <r>
    <s v="ORD-02134"/>
    <x v="317"/>
    <x v="0"/>
    <s v="Maharashtra"/>
    <x v="3"/>
    <x v="14"/>
    <s v="Rohan Patel"/>
    <s v="Corporate"/>
    <n v="6"/>
    <n v="4434"/>
    <n v="2589.4299999999998"/>
    <n v="0"/>
    <n v="26604"/>
    <n v="15536.579999999998"/>
    <n v="11067.420000000002"/>
    <n v="0.4160058637798828"/>
  </r>
  <r>
    <s v="ORD-02135"/>
    <x v="317"/>
    <x v="0"/>
    <s v="Rajasthan"/>
    <x v="3"/>
    <x v="13"/>
    <s v="Rohan Patel"/>
    <s v="Consumer"/>
    <n v="1"/>
    <n v="6492"/>
    <n v="4188.97"/>
    <n v="0.1"/>
    <n v="5842.8"/>
    <n v="4188.97"/>
    <n v="1653.83"/>
    <n v="0.28305435749982882"/>
  </r>
  <r>
    <s v="ORD-02136"/>
    <x v="317"/>
    <x v="3"/>
    <s v="Tamil Nadu"/>
    <x v="0"/>
    <x v="5"/>
    <s v="Divya Nair"/>
    <s v="Small Business"/>
    <n v="2"/>
    <n v="743"/>
    <n v="600.72"/>
    <n v="0.15"/>
    <n v="1263.0999999999999"/>
    <n v="1201.44"/>
    <n v="61.659999999999854"/>
    <n v="4.8816404085187129E-2"/>
  </r>
  <r>
    <s v="ORD-02137"/>
    <x v="317"/>
    <x v="0"/>
    <s v="Goa"/>
    <x v="2"/>
    <x v="4"/>
    <s v="Rohan Patel"/>
    <s v="Consumer"/>
    <n v="8"/>
    <n v="3506"/>
    <n v="2598.44"/>
    <n v="0.1"/>
    <n v="25243.200000000001"/>
    <n v="20787.52"/>
    <n v="4455.68"/>
    <n v="0.17651010965329278"/>
  </r>
  <r>
    <s v="ORD-02138"/>
    <x v="317"/>
    <x v="0"/>
    <s v="Goa"/>
    <x v="1"/>
    <x v="1"/>
    <s v="Rohan Patel"/>
    <s v="Small Business"/>
    <n v="6"/>
    <n v="610"/>
    <n v="288.39999999999998"/>
    <n v="0"/>
    <n v="3660"/>
    <n v="1730.3999999999999"/>
    <n v="1929.6000000000001"/>
    <n v="0.52721311475409838"/>
  </r>
  <r>
    <s v="ORD-02139"/>
    <x v="317"/>
    <x v="2"/>
    <s v="Delhi"/>
    <x v="3"/>
    <x v="10"/>
    <s v="Neha Verma"/>
    <s v="Corporate"/>
    <n v="6"/>
    <n v="7900"/>
    <n v="4743.53"/>
    <n v="0.15"/>
    <n v="40290"/>
    <n v="28461.18"/>
    <n v="11828.82"/>
    <n v="0.29359195830230828"/>
  </r>
  <r>
    <s v="ORD-02140"/>
    <x v="318"/>
    <x v="0"/>
    <s v="Gujarat"/>
    <x v="0"/>
    <x v="3"/>
    <s v="Sneha Kulkarni"/>
    <s v="Consumer"/>
    <n v="7"/>
    <n v="341"/>
    <n v="285.13"/>
    <n v="0"/>
    <n v="2387"/>
    <n v="1995.9099999999999"/>
    <n v="391.09000000000015"/>
    <n v="0.16384164222873907"/>
  </r>
  <r>
    <s v="ORD-02141"/>
    <x v="318"/>
    <x v="0"/>
    <s v="Rajasthan"/>
    <x v="0"/>
    <x v="5"/>
    <s v="Rohan Patel"/>
    <s v="Consumer"/>
    <n v="6"/>
    <n v="748"/>
    <n v="614.96"/>
    <n v="0.05"/>
    <n v="4263.5999999999995"/>
    <n v="3689.76"/>
    <n v="573.83999999999924"/>
    <n v="0.13459048691246817"/>
  </r>
  <r>
    <s v="ORD-02142"/>
    <x v="318"/>
    <x v="1"/>
    <s v="West Bengal"/>
    <x v="0"/>
    <x v="9"/>
    <s v="Subhro Das"/>
    <s v="Consumer"/>
    <n v="3"/>
    <n v="452"/>
    <n v="365.39"/>
    <n v="0"/>
    <n v="1356"/>
    <n v="1096.17"/>
    <n v="259.82999999999993"/>
    <n v="0.19161504424778755"/>
  </r>
  <r>
    <s v="ORD-02143"/>
    <x v="318"/>
    <x v="1"/>
    <s v="Odisha"/>
    <x v="2"/>
    <x v="2"/>
    <s v="Priya Sen"/>
    <s v="Corporate"/>
    <n v="2"/>
    <n v="1161"/>
    <n v="894.34"/>
    <n v="0.05"/>
    <n v="2205.9"/>
    <n v="1788.68"/>
    <n v="417.22"/>
    <n v="0.18913822022757151"/>
  </r>
  <r>
    <s v="ORD-02144"/>
    <x v="318"/>
    <x v="1"/>
    <s v="Bihar"/>
    <x v="0"/>
    <x v="5"/>
    <s v="Priya Sen"/>
    <s v="Corporate"/>
    <n v="2"/>
    <n v="725"/>
    <n v="558.29999999999995"/>
    <n v="0.1"/>
    <n v="1305"/>
    <n v="1116.5999999999999"/>
    <n v="188.40000000000009"/>
    <n v="0.14436781609195409"/>
  </r>
  <r>
    <s v="ORD-02145"/>
    <x v="318"/>
    <x v="3"/>
    <s v="Telangana"/>
    <x v="2"/>
    <x v="2"/>
    <s v="Karthik Rao"/>
    <s v="Small Business"/>
    <n v="1"/>
    <n v="1238"/>
    <n v="972.21"/>
    <n v="0"/>
    <n v="1238"/>
    <n v="972.21"/>
    <n v="265.78999999999996"/>
    <n v="0.2146930533117932"/>
  </r>
  <r>
    <s v="ORD-02146"/>
    <x v="319"/>
    <x v="0"/>
    <s v="Goa"/>
    <x v="0"/>
    <x v="0"/>
    <s v="Sneha Kulkarni"/>
    <s v="Corporate"/>
    <n v="8"/>
    <n v="905"/>
    <n v="739.57"/>
    <n v="0"/>
    <n v="7240"/>
    <n v="5916.56"/>
    <n v="1323.4399999999996"/>
    <n v="0.18279558011049718"/>
  </r>
  <r>
    <s v="ORD-02147"/>
    <x v="319"/>
    <x v="2"/>
    <s v="Uttar Pradesh"/>
    <x v="2"/>
    <x v="4"/>
    <s v="Neha Verma"/>
    <s v="Consumer"/>
    <n v="1"/>
    <n v="3374"/>
    <n v="2430.16"/>
    <n v="0.15"/>
    <n v="2867.9"/>
    <n v="2430.16"/>
    <n v="437.74000000000024"/>
    <n v="0.15263433174099522"/>
  </r>
  <r>
    <s v="ORD-02148"/>
    <x v="319"/>
    <x v="2"/>
    <s v="Haryana"/>
    <x v="2"/>
    <x v="6"/>
    <s v="Amit Sharma"/>
    <s v="Consumer"/>
    <n v="5"/>
    <n v="14470"/>
    <n v="10329.32"/>
    <n v="0"/>
    <n v="72350"/>
    <n v="51646.6"/>
    <n v="20703.400000000001"/>
    <n v="0.28615618521078096"/>
  </r>
  <r>
    <s v="ORD-02149"/>
    <x v="319"/>
    <x v="1"/>
    <s v="Assam"/>
    <x v="1"/>
    <x v="8"/>
    <s v="Priya Sen"/>
    <s v="Consumer"/>
    <n v="7"/>
    <n v="1477"/>
    <n v="757.25"/>
    <n v="0.15"/>
    <n v="8788.15"/>
    <n v="5300.75"/>
    <n v="3487.3999999999996"/>
    <n v="0.39682982197618383"/>
  </r>
  <r>
    <s v="ORD-02150"/>
    <x v="319"/>
    <x v="2"/>
    <s v="Uttar Pradesh"/>
    <x v="0"/>
    <x v="9"/>
    <s v="Neha Verma"/>
    <s v="Corporate"/>
    <n v="7"/>
    <n v="432"/>
    <n v="340.93"/>
    <n v="0.1"/>
    <n v="2721.6"/>
    <n v="2386.5100000000002"/>
    <n v="335.08999999999969"/>
    <n v="0.12312242798353898"/>
  </r>
  <r>
    <s v="ORD-02151"/>
    <x v="319"/>
    <x v="0"/>
    <s v="Gujarat"/>
    <x v="1"/>
    <x v="8"/>
    <s v="Rohan Patel"/>
    <s v="Corporate"/>
    <n v="5"/>
    <n v="1516"/>
    <n v="785.1"/>
    <n v="0.05"/>
    <n v="7201"/>
    <n v="3925.5"/>
    <n v="3275.5"/>
    <n v="0.45486737953062073"/>
  </r>
  <r>
    <s v="ORD-02152"/>
    <x v="320"/>
    <x v="2"/>
    <s v="Punjab"/>
    <x v="2"/>
    <x v="4"/>
    <s v="Neha Verma"/>
    <s v="Small Business"/>
    <n v="6"/>
    <n v="3378"/>
    <n v="2651.37"/>
    <n v="0"/>
    <n v="20268"/>
    <n v="15908.22"/>
    <n v="4359.7800000000007"/>
    <n v="0.21510657193605687"/>
  </r>
  <r>
    <s v="ORD-02153"/>
    <x v="320"/>
    <x v="3"/>
    <s v="Karnataka"/>
    <x v="0"/>
    <x v="0"/>
    <s v="Divya Nair"/>
    <s v="Consumer"/>
    <n v="1"/>
    <n v="941"/>
    <n v="728.88"/>
    <n v="0"/>
    <n v="941"/>
    <n v="728.88"/>
    <n v="212.12"/>
    <n v="0.22541976620616366"/>
  </r>
  <r>
    <s v="ORD-02154"/>
    <x v="320"/>
    <x v="0"/>
    <s v="Maharashtra"/>
    <x v="2"/>
    <x v="4"/>
    <s v="Sneha Kulkarni"/>
    <s v="Corporate"/>
    <n v="2"/>
    <n v="3492"/>
    <n v="2547.27"/>
    <n v="0"/>
    <n v="6984"/>
    <n v="5094.54"/>
    <n v="1889.46"/>
    <n v="0.27054123711340206"/>
  </r>
  <r>
    <s v="ORD-02155"/>
    <x v="320"/>
    <x v="2"/>
    <s v="Delhi"/>
    <x v="0"/>
    <x v="3"/>
    <s v="Neha Verma"/>
    <s v="Small Business"/>
    <n v="3"/>
    <n v="334"/>
    <n v="272.60000000000002"/>
    <n v="0"/>
    <n v="1002"/>
    <n v="817.80000000000007"/>
    <n v="184.19999999999993"/>
    <n v="0.18383233532934126"/>
  </r>
  <r>
    <s v="ORD-02156"/>
    <x v="320"/>
    <x v="0"/>
    <s v="Gujarat"/>
    <x v="2"/>
    <x v="6"/>
    <s v="Sneha Kulkarni"/>
    <s v="Corporate"/>
    <n v="6"/>
    <n v="14452"/>
    <n v="10664.01"/>
    <n v="0.1"/>
    <n v="78040.800000000003"/>
    <n v="63984.06"/>
    <n v="14056.740000000005"/>
    <n v="0.1801203985607529"/>
  </r>
  <r>
    <s v="ORD-02157"/>
    <x v="320"/>
    <x v="0"/>
    <s v="Gujarat"/>
    <x v="0"/>
    <x v="0"/>
    <s v="Sneha Kulkarni"/>
    <s v="Corporate"/>
    <n v="2"/>
    <n v="875"/>
    <n v="685.23"/>
    <n v="0.1"/>
    <n v="1575"/>
    <n v="1370.46"/>
    <n v="204.53999999999996"/>
    <n v="0.12986666666666663"/>
  </r>
  <r>
    <s v="ORD-02158"/>
    <x v="320"/>
    <x v="3"/>
    <s v="Telangana"/>
    <x v="2"/>
    <x v="2"/>
    <s v="Karthik Rao"/>
    <s v="Small Business"/>
    <n v="7"/>
    <n v="1197"/>
    <n v="858.61"/>
    <n v="0"/>
    <n v="8379"/>
    <n v="6010.27"/>
    <n v="2368.7299999999996"/>
    <n v="0.28269841269841267"/>
  </r>
  <r>
    <s v="ORD-02159"/>
    <x v="320"/>
    <x v="0"/>
    <s v="Maharashtra"/>
    <x v="0"/>
    <x v="0"/>
    <s v="Sneha Kulkarni"/>
    <s v="Small Business"/>
    <n v="3"/>
    <n v="928"/>
    <n v="706.98"/>
    <n v="0"/>
    <n v="2784"/>
    <n v="2120.94"/>
    <n v="663.06"/>
    <n v="0.23816810344827585"/>
  </r>
  <r>
    <s v="ORD-02160"/>
    <x v="320"/>
    <x v="0"/>
    <s v="Rajasthan"/>
    <x v="1"/>
    <x v="1"/>
    <s v="Sneha Kulkarni"/>
    <s v="Small Business"/>
    <n v="3"/>
    <n v="617"/>
    <n v="290.83"/>
    <n v="0.05"/>
    <n v="1758.4499999999998"/>
    <n v="872.49"/>
    <n v="885.95999999999981"/>
    <n v="0.50383007762518117"/>
  </r>
  <r>
    <s v="ORD-02161"/>
    <x v="320"/>
    <x v="0"/>
    <s v="Gujarat"/>
    <x v="0"/>
    <x v="3"/>
    <s v="Rohan Patel"/>
    <s v="Small Business"/>
    <n v="7"/>
    <n v="333"/>
    <n v="274.68"/>
    <n v="0.15"/>
    <n v="1981.35"/>
    <n v="1922.76"/>
    <n v="58.589999999999918"/>
    <n v="2.9570747217806E-2"/>
  </r>
  <r>
    <s v="ORD-02162"/>
    <x v="320"/>
    <x v="2"/>
    <s v="Delhi"/>
    <x v="2"/>
    <x v="2"/>
    <s v="Neha Verma"/>
    <s v="Corporate"/>
    <n v="4"/>
    <n v="1235"/>
    <n v="908.43"/>
    <n v="0.1"/>
    <n v="4446"/>
    <n v="3633.72"/>
    <n v="812.2800000000002"/>
    <n v="0.18269905533063432"/>
  </r>
  <r>
    <s v="ORD-02163"/>
    <x v="321"/>
    <x v="3"/>
    <s v="Karnataka"/>
    <x v="1"/>
    <x v="8"/>
    <s v="Karthik Rao"/>
    <s v="Consumer"/>
    <n v="6"/>
    <n v="1485"/>
    <n v="760.52"/>
    <n v="0.15"/>
    <n v="7573.5"/>
    <n v="4563.12"/>
    <n v="3010.38"/>
    <n v="0.3974886116062587"/>
  </r>
  <r>
    <s v="ORD-02164"/>
    <x v="321"/>
    <x v="0"/>
    <s v="Maharashtra"/>
    <x v="0"/>
    <x v="0"/>
    <s v="Rohan Patel"/>
    <s v="Consumer"/>
    <n v="1"/>
    <n v="889"/>
    <n v="726.33"/>
    <n v="0"/>
    <n v="889"/>
    <n v="726.33"/>
    <n v="162.66999999999996"/>
    <n v="0.18298087739032617"/>
  </r>
  <r>
    <s v="ORD-02165"/>
    <x v="321"/>
    <x v="2"/>
    <s v="Delhi"/>
    <x v="1"/>
    <x v="1"/>
    <s v="Neha Verma"/>
    <s v="Small Business"/>
    <n v="1"/>
    <n v="574"/>
    <n v="284.39999999999998"/>
    <n v="0"/>
    <n v="574"/>
    <n v="284.39999999999998"/>
    <n v="289.60000000000002"/>
    <n v="0.50452961672473873"/>
  </r>
  <r>
    <s v="ORD-02166"/>
    <x v="321"/>
    <x v="3"/>
    <s v="Kerala"/>
    <x v="1"/>
    <x v="1"/>
    <s v="Karthik Rao"/>
    <s v="Small Business"/>
    <n v="1"/>
    <n v="590"/>
    <n v="316.33"/>
    <n v="0"/>
    <n v="590"/>
    <n v="316.33"/>
    <n v="273.67"/>
    <n v="0.46384745762711865"/>
  </r>
  <r>
    <s v="ORD-02167"/>
    <x v="321"/>
    <x v="3"/>
    <s v="Telangana"/>
    <x v="2"/>
    <x v="4"/>
    <s v="Karthik Rao"/>
    <s v="Consumer"/>
    <n v="7"/>
    <n v="3572"/>
    <n v="2717.11"/>
    <n v="0.05"/>
    <n v="23753.8"/>
    <n v="19019.77"/>
    <n v="4734.0299999999988"/>
    <n v="0.19929569163670652"/>
  </r>
  <r>
    <s v="ORD-02168"/>
    <x v="321"/>
    <x v="0"/>
    <s v="Gujarat"/>
    <x v="2"/>
    <x v="6"/>
    <s v="Sneha Kulkarni"/>
    <s v="Small Business"/>
    <n v="2"/>
    <n v="15018"/>
    <n v="11636.88"/>
    <n v="0"/>
    <n v="30036"/>
    <n v="23273.759999999998"/>
    <n v="6762.2400000000016"/>
    <n v="0.22513783459848188"/>
  </r>
  <r>
    <s v="ORD-02169"/>
    <x v="321"/>
    <x v="1"/>
    <s v="Assam"/>
    <x v="0"/>
    <x v="3"/>
    <s v="Subhro Das"/>
    <s v="Corporate"/>
    <n v="4"/>
    <n v="360"/>
    <n v="299.35000000000002"/>
    <n v="0"/>
    <n v="1440"/>
    <n v="1197.4000000000001"/>
    <n v="242.59999999999991"/>
    <n v="0.16847222222222216"/>
  </r>
  <r>
    <s v="ORD-02170"/>
    <x v="321"/>
    <x v="2"/>
    <s v="Punjab"/>
    <x v="0"/>
    <x v="5"/>
    <s v="Amit Sharma"/>
    <s v="Consumer"/>
    <n v="7"/>
    <n v="715"/>
    <n v="563.35"/>
    <n v="0.1"/>
    <n v="4504.5"/>
    <n v="3943.4500000000003"/>
    <n v="561.04999999999973"/>
    <n v="0.1245532245532245"/>
  </r>
  <r>
    <s v="ORD-02171"/>
    <x v="321"/>
    <x v="0"/>
    <s v="Maharashtra"/>
    <x v="0"/>
    <x v="9"/>
    <s v="Rohan Patel"/>
    <s v="Small Business"/>
    <n v="5"/>
    <n v="455"/>
    <n v="356.36"/>
    <n v="0"/>
    <n v="2275"/>
    <n v="1781.8000000000002"/>
    <n v="493.19999999999982"/>
    <n v="0.21679120879120872"/>
  </r>
  <r>
    <s v="ORD-02172"/>
    <x v="321"/>
    <x v="3"/>
    <s v="Karnataka"/>
    <x v="0"/>
    <x v="0"/>
    <s v="Karthik Rao"/>
    <s v="Corporate"/>
    <n v="8"/>
    <n v="898"/>
    <n v="711.8"/>
    <n v="0"/>
    <n v="7184"/>
    <n v="5694.4"/>
    <n v="1489.6000000000004"/>
    <n v="0.20734966592427623"/>
  </r>
  <r>
    <s v="ORD-02173"/>
    <x v="322"/>
    <x v="0"/>
    <s v="Gujarat"/>
    <x v="1"/>
    <x v="8"/>
    <s v="Sneha Kulkarni"/>
    <s v="Consumer"/>
    <n v="7"/>
    <n v="1501"/>
    <n v="747.94"/>
    <n v="0"/>
    <n v="10507"/>
    <n v="5235.58"/>
    <n v="5271.42"/>
    <n v="0.50170552964690207"/>
  </r>
  <r>
    <s v="ORD-02174"/>
    <x v="322"/>
    <x v="1"/>
    <s v="Assam"/>
    <x v="2"/>
    <x v="2"/>
    <s v="Priya Sen"/>
    <s v="Consumer"/>
    <n v="3"/>
    <n v="1245"/>
    <n v="961.87"/>
    <n v="0"/>
    <n v="3735"/>
    <n v="2885.61"/>
    <n v="849.38999999999987"/>
    <n v="0.22741365461847385"/>
  </r>
  <r>
    <s v="ORD-02175"/>
    <x v="322"/>
    <x v="3"/>
    <s v="Karnataka"/>
    <x v="1"/>
    <x v="7"/>
    <s v="Karthik Rao"/>
    <s v="Corporate"/>
    <n v="7"/>
    <n v="2188"/>
    <n v="1151.9000000000001"/>
    <n v="0.1"/>
    <n v="13784.4"/>
    <n v="8063.3000000000011"/>
    <n v="5721.0999999999985"/>
    <n v="0.41504164127564486"/>
  </r>
  <r>
    <s v="ORD-02176"/>
    <x v="322"/>
    <x v="2"/>
    <s v="Delhi"/>
    <x v="0"/>
    <x v="3"/>
    <s v="Neha Verma"/>
    <s v="Corporate"/>
    <n v="4"/>
    <n v="338"/>
    <n v="271.76"/>
    <n v="0.15"/>
    <n v="1149.2"/>
    <n v="1087.04"/>
    <n v="62.160000000000082"/>
    <n v="5.4089801601113888E-2"/>
  </r>
  <r>
    <s v="ORD-02177"/>
    <x v="322"/>
    <x v="1"/>
    <s v="Assam"/>
    <x v="1"/>
    <x v="8"/>
    <s v="Priya Sen"/>
    <s v="Consumer"/>
    <n v="7"/>
    <n v="1445"/>
    <n v="704.17"/>
    <n v="0.05"/>
    <n v="9609.25"/>
    <n v="4929.1899999999996"/>
    <n v="4680.0600000000004"/>
    <n v="0.48703696958659631"/>
  </r>
  <r>
    <s v="ORD-02178"/>
    <x v="322"/>
    <x v="1"/>
    <s v="Bihar"/>
    <x v="0"/>
    <x v="9"/>
    <s v="Subhro Das"/>
    <s v="Corporate"/>
    <n v="1"/>
    <n v="445"/>
    <n v="339.09"/>
    <n v="0"/>
    <n v="445"/>
    <n v="339.09"/>
    <n v="105.91000000000003"/>
    <n v="0.23800000000000004"/>
  </r>
  <r>
    <s v="ORD-02179"/>
    <x v="323"/>
    <x v="2"/>
    <s v="Haryana"/>
    <x v="0"/>
    <x v="3"/>
    <s v="Neha Verma"/>
    <s v="Small Business"/>
    <n v="4"/>
    <n v="337"/>
    <n v="268"/>
    <n v="0.05"/>
    <n v="1280.5999999999999"/>
    <n v="1072"/>
    <n v="208.59999999999991"/>
    <n v="0.16289239419022328"/>
  </r>
  <r>
    <s v="ORD-02180"/>
    <x v="323"/>
    <x v="2"/>
    <s v="Uttar Pradesh"/>
    <x v="0"/>
    <x v="0"/>
    <s v="Neha Verma"/>
    <s v="Consumer"/>
    <n v="8"/>
    <n v="908"/>
    <n v="759.02"/>
    <n v="0"/>
    <n v="7264"/>
    <n v="6072.16"/>
    <n v="1191.8400000000001"/>
    <n v="0.16407488986784144"/>
  </r>
  <r>
    <s v="ORD-02181"/>
    <x v="323"/>
    <x v="2"/>
    <s v="Haryana"/>
    <x v="0"/>
    <x v="3"/>
    <s v="Amit Sharma"/>
    <s v="Consumer"/>
    <n v="3"/>
    <n v="351"/>
    <n v="267.87"/>
    <n v="0.15"/>
    <n v="895.05"/>
    <n v="803.61"/>
    <n v="91.439999999999941"/>
    <n v="0.10216189039718446"/>
  </r>
  <r>
    <s v="ORD-02182"/>
    <x v="323"/>
    <x v="1"/>
    <s v="Bihar"/>
    <x v="3"/>
    <x v="10"/>
    <s v="Priya Sen"/>
    <s v="Consumer"/>
    <n v="4"/>
    <n v="8018"/>
    <n v="4937.3"/>
    <n v="0.05"/>
    <n v="30468.399999999998"/>
    <n v="19749.2"/>
    <n v="10719.199999999997"/>
    <n v="0.35181368237255639"/>
  </r>
  <r>
    <s v="ORD-02183"/>
    <x v="323"/>
    <x v="2"/>
    <s v="Haryana"/>
    <x v="0"/>
    <x v="0"/>
    <s v="Amit Sharma"/>
    <s v="Consumer"/>
    <n v="7"/>
    <n v="857"/>
    <n v="658.29"/>
    <n v="0"/>
    <n v="5999"/>
    <n v="4608.03"/>
    <n v="1390.9700000000003"/>
    <n v="0.2318669778296383"/>
  </r>
  <r>
    <s v="ORD-02184"/>
    <x v="323"/>
    <x v="2"/>
    <s v="Haryana"/>
    <x v="1"/>
    <x v="1"/>
    <s v="Amit Sharma"/>
    <s v="Consumer"/>
    <n v="3"/>
    <n v="604"/>
    <n v="324.66000000000003"/>
    <n v="0.05"/>
    <n v="1721.3999999999999"/>
    <n v="973.98"/>
    <n v="747.41999999999985"/>
    <n v="0.43419309864064126"/>
  </r>
  <r>
    <s v="ORD-02185"/>
    <x v="323"/>
    <x v="3"/>
    <s v="Karnataka"/>
    <x v="0"/>
    <x v="9"/>
    <s v="Divya Nair"/>
    <s v="Consumer"/>
    <n v="1"/>
    <n v="455"/>
    <n v="375.68"/>
    <n v="0.15"/>
    <n v="386.75"/>
    <n v="375.68"/>
    <n v="11.069999999999993"/>
    <n v="2.8623141564318017E-2"/>
  </r>
  <r>
    <s v="ORD-02186"/>
    <x v="324"/>
    <x v="2"/>
    <s v="Haryana"/>
    <x v="0"/>
    <x v="9"/>
    <s v="Amit Sharma"/>
    <s v="Corporate"/>
    <n v="7"/>
    <n v="456"/>
    <n v="347.28"/>
    <n v="0"/>
    <n v="3192"/>
    <n v="2430.96"/>
    <n v="761.04"/>
    <n v="0.23842105263157892"/>
  </r>
  <r>
    <s v="ORD-02187"/>
    <x v="324"/>
    <x v="3"/>
    <s v="Kerala"/>
    <x v="3"/>
    <x v="12"/>
    <s v="Karthik Rao"/>
    <s v="Small Business"/>
    <n v="6"/>
    <n v="11836"/>
    <n v="7309.51"/>
    <n v="0.15"/>
    <n v="60363.6"/>
    <n v="43857.06"/>
    <n v="16506.54"/>
    <n v="0.27345188159751904"/>
  </r>
  <r>
    <s v="ORD-02188"/>
    <x v="324"/>
    <x v="0"/>
    <s v="Goa"/>
    <x v="0"/>
    <x v="5"/>
    <s v="Sneha Kulkarni"/>
    <s v="Corporate"/>
    <n v="8"/>
    <n v="773"/>
    <n v="634.64"/>
    <n v="0"/>
    <n v="6184"/>
    <n v="5077.12"/>
    <n v="1106.8800000000001"/>
    <n v="0.1789909443725744"/>
  </r>
  <r>
    <s v="ORD-02189"/>
    <x v="324"/>
    <x v="1"/>
    <s v="Bihar"/>
    <x v="2"/>
    <x v="2"/>
    <s v="Priya Sen"/>
    <s v="Corporate"/>
    <n v="6"/>
    <n v="1205"/>
    <n v="903.07"/>
    <n v="0"/>
    <n v="7230"/>
    <n v="5418.42"/>
    <n v="1811.58"/>
    <n v="0.25056431535269708"/>
  </r>
  <r>
    <s v="ORD-02190"/>
    <x v="324"/>
    <x v="3"/>
    <s v="Telangana"/>
    <x v="3"/>
    <x v="13"/>
    <s v="Divya Nair"/>
    <s v="Small Business"/>
    <n v="4"/>
    <n v="6357"/>
    <n v="4020.33"/>
    <n v="0.1"/>
    <n v="22885.200000000001"/>
    <n v="16081.32"/>
    <n v="6803.880000000001"/>
    <n v="0.29730480834775319"/>
  </r>
  <r>
    <s v="ORD-02191"/>
    <x v="324"/>
    <x v="1"/>
    <s v="Bihar"/>
    <x v="1"/>
    <x v="15"/>
    <s v="Priya Sen"/>
    <s v="Small Business"/>
    <n v="3"/>
    <n v="2817"/>
    <n v="1488.76"/>
    <n v="0.15"/>
    <n v="7183.3499999999995"/>
    <n v="4466.28"/>
    <n v="2717.0699999999997"/>
    <n v="0.37824552611246842"/>
  </r>
  <r>
    <s v="ORD-02192"/>
    <x v="324"/>
    <x v="0"/>
    <s v="Rajasthan"/>
    <x v="0"/>
    <x v="0"/>
    <s v="Rohan Patel"/>
    <s v="Consumer"/>
    <n v="1"/>
    <n v="894"/>
    <n v="707.45"/>
    <n v="0"/>
    <n v="894"/>
    <n v="707.45"/>
    <n v="186.54999999999995"/>
    <n v="0.20866890380313194"/>
  </r>
  <r>
    <s v="ORD-02193"/>
    <x v="325"/>
    <x v="0"/>
    <s v="Rajasthan"/>
    <x v="1"/>
    <x v="7"/>
    <s v="Rohan Patel"/>
    <s v="Consumer"/>
    <n v="7"/>
    <n v="2091"/>
    <n v="1046.82"/>
    <n v="0.1"/>
    <n v="13173.300000000001"/>
    <n v="7327.74"/>
    <n v="5845.5600000000013"/>
    <n v="0.44374302566555085"/>
  </r>
  <r>
    <s v="ORD-02194"/>
    <x v="325"/>
    <x v="3"/>
    <s v="Telangana"/>
    <x v="0"/>
    <x v="3"/>
    <s v="Divya Nair"/>
    <s v="Small Business"/>
    <n v="1"/>
    <n v="343"/>
    <n v="284.58999999999997"/>
    <n v="0.15"/>
    <n v="291.55"/>
    <n v="284.58999999999997"/>
    <n v="6.9600000000000364"/>
    <n v="2.3872406105299386E-2"/>
  </r>
  <r>
    <s v="ORD-02195"/>
    <x v="325"/>
    <x v="1"/>
    <s v="West Bengal"/>
    <x v="2"/>
    <x v="4"/>
    <s v="Subhro Das"/>
    <s v="Small Business"/>
    <n v="5"/>
    <n v="3437"/>
    <n v="2456.65"/>
    <n v="0.15"/>
    <n v="14607.25"/>
    <n v="12283.25"/>
    <n v="2324"/>
    <n v="0.15909907751287888"/>
  </r>
  <r>
    <s v="ORD-02196"/>
    <x v="325"/>
    <x v="0"/>
    <s v="Gujarat"/>
    <x v="1"/>
    <x v="8"/>
    <s v="Rohan Patel"/>
    <s v="Small Business"/>
    <n v="8"/>
    <n v="1433"/>
    <n v="681.77"/>
    <n v="0"/>
    <n v="11464"/>
    <n v="5454.16"/>
    <n v="6009.84"/>
    <n v="0.52423586880669926"/>
  </r>
  <r>
    <s v="ORD-02197"/>
    <x v="326"/>
    <x v="0"/>
    <s v="Rajasthan"/>
    <x v="3"/>
    <x v="12"/>
    <s v="Sneha Kulkarni"/>
    <s v="Small Business"/>
    <n v="6"/>
    <n v="12488"/>
    <n v="8086.77"/>
    <n v="0.1"/>
    <n v="67435.199999999997"/>
    <n v="48520.62"/>
    <n v="18914.579999999994"/>
    <n v="0.28048526585522093"/>
  </r>
  <r>
    <s v="ORD-02198"/>
    <x v="326"/>
    <x v="2"/>
    <s v="Haryana"/>
    <x v="3"/>
    <x v="13"/>
    <s v="Amit Sharma"/>
    <s v="Corporate"/>
    <n v="1"/>
    <n v="6216"/>
    <n v="3673.76"/>
    <n v="0.1"/>
    <n v="5594.4000000000005"/>
    <n v="3673.76"/>
    <n v="1920.6400000000003"/>
    <n v="0.34331474331474332"/>
  </r>
  <r>
    <s v="ORD-02199"/>
    <x v="326"/>
    <x v="3"/>
    <s v="Tamil Nadu"/>
    <x v="0"/>
    <x v="5"/>
    <s v="Karthik Rao"/>
    <s v="Corporate"/>
    <n v="4"/>
    <n v="735"/>
    <n v="578.79999999999995"/>
    <n v="0.15"/>
    <n v="2499"/>
    <n v="2315.1999999999998"/>
    <n v="183.80000000000018"/>
    <n v="7.3549419767907243E-2"/>
  </r>
  <r>
    <s v="ORD-02200"/>
    <x v="326"/>
    <x v="1"/>
    <s v="Odisha"/>
    <x v="3"/>
    <x v="13"/>
    <s v="Subhro Das"/>
    <s v="Corporate"/>
    <n v="6"/>
    <n v="6266"/>
    <n v="3866.87"/>
    <n v="0"/>
    <n v="37596"/>
    <n v="23201.22"/>
    <n v="14394.779999999999"/>
    <n v="0.38288062559846792"/>
  </r>
  <r>
    <s v="ORD-02201"/>
    <x v="326"/>
    <x v="3"/>
    <s v="Karnataka"/>
    <x v="2"/>
    <x v="6"/>
    <s v="Divya Nair"/>
    <s v="Consumer"/>
    <n v="7"/>
    <n v="14418"/>
    <n v="10512.45"/>
    <n v="0"/>
    <n v="100926"/>
    <n v="73587.150000000009"/>
    <n v="27338.849999999991"/>
    <n v="0.27088014981273401"/>
  </r>
  <r>
    <s v="ORD-02202"/>
    <x v="326"/>
    <x v="1"/>
    <s v="Assam"/>
    <x v="2"/>
    <x v="2"/>
    <s v="Subhro Das"/>
    <s v="Small Business"/>
    <n v="6"/>
    <n v="1238"/>
    <n v="893.74"/>
    <n v="0.05"/>
    <n v="7056.5999999999995"/>
    <n v="5362.4400000000005"/>
    <n v="1694.1599999999989"/>
    <n v="0.24008162571209918"/>
  </r>
  <r>
    <s v="ORD-02203"/>
    <x v="326"/>
    <x v="2"/>
    <s v="Haryana"/>
    <x v="0"/>
    <x v="3"/>
    <s v="Neha Verma"/>
    <s v="Corporate"/>
    <n v="6"/>
    <n v="350"/>
    <n v="280.8"/>
    <n v="0.1"/>
    <n v="1890"/>
    <n v="1684.8000000000002"/>
    <n v="205.19999999999982"/>
    <n v="0.10857142857142847"/>
  </r>
  <r>
    <s v="ORD-02204"/>
    <x v="326"/>
    <x v="2"/>
    <s v="Delhi"/>
    <x v="3"/>
    <x v="12"/>
    <s v="Amit Sharma"/>
    <s v="Corporate"/>
    <n v="2"/>
    <n v="12572"/>
    <n v="8094.54"/>
    <n v="0.15"/>
    <n v="21372.399999999998"/>
    <n v="16189.08"/>
    <n v="5183.3199999999979"/>
    <n v="0.24252400291965331"/>
  </r>
  <r>
    <s v="ORD-02205"/>
    <x v="326"/>
    <x v="2"/>
    <s v="Punjab"/>
    <x v="1"/>
    <x v="15"/>
    <s v="Neha Verma"/>
    <s v="Small Business"/>
    <n v="1"/>
    <n v="2756"/>
    <n v="1346.58"/>
    <n v="0.15"/>
    <n v="2342.6"/>
    <n v="1346.58"/>
    <n v="996.02"/>
    <n v="0.42517715359002817"/>
  </r>
  <r>
    <s v="ORD-02206"/>
    <x v="326"/>
    <x v="0"/>
    <s v="Gujarat"/>
    <x v="2"/>
    <x v="11"/>
    <s v="Rohan Patel"/>
    <s v="Corporate"/>
    <n v="5"/>
    <n v="1808"/>
    <n v="1299.25"/>
    <n v="0.05"/>
    <n v="8588"/>
    <n v="6496.25"/>
    <n v="2091.75"/>
    <n v="0.24356660456450863"/>
  </r>
  <r>
    <s v="ORD-02207"/>
    <x v="327"/>
    <x v="0"/>
    <s v="Rajasthan"/>
    <x v="2"/>
    <x v="11"/>
    <s v="Sneha Kulkarni"/>
    <s v="Small Business"/>
    <n v="3"/>
    <n v="1862"/>
    <n v="1421.5"/>
    <n v="0.05"/>
    <n v="5306.7"/>
    <n v="4264.5"/>
    <n v="1042.1999999999998"/>
    <n v="0.19639323873593756"/>
  </r>
  <r>
    <s v="ORD-02208"/>
    <x v="327"/>
    <x v="0"/>
    <s v="Rajasthan"/>
    <x v="3"/>
    <x v="13"/>
    <s v="Rohan Patel"/>
    <s v="Small Business"/>
    <n v="8"/>
    <n v="6288"/>
    <n v="3860.49"/>
    <n v="0.1"/>
    <n v="45273.599999999999"/>
    <n v="30883.919999999998"/>
    <n v="14389.68"/>
    <n v="0.31783821034775234"/>
  </r>
  <r>
    <s v="ORD-02209"/>
    <x v="327"/>
    <x v="0"/>
    <s v="Goa"/>
    <x v="2"/>
    <x v="6"/>
    <s v="Rohan Patel"/>
    <s v="Consumer"/>
    <n v="4"/>
    <n v="14886"/>
    <n v="10847.78"/>
    <n v="0.1"/>
    <n v="53589.599999999999"/>
    <n v="43391.12"/>
    <n v="10198.479999999996"/>
    <n v="0.19030707450699383"/>
  </r>
  <r>
    <s v="ORD-02210"/>
    <x v="327"/>
    <x v="1"/>
    <s v="Bihar"/>
    <x v="0"/>
    <x v="9"/>
    <s v="Subhro Das"/>
    <s v="Small Business"/>
    <n v="6"/>
    <n v="461"/>
    <n v="385.06"/>
    <n v="0"/>
    <n v="2766"/>
    <n v="2310.36"/>
    <n v="455.63999999999987"/>
    <n v="0.16472885032537957"/>
  </r>
  <r>
    <s v="ORD-02211"/>
    <x v="327"/>
    <x v="3"/>
    <s v="Telangana"/>
    <x v="0"/>
    <x v="0"/>
    <s v="Karthik Rao"/>
    <s v="Small Business"/>
    <n v="2"/>
    <n v="937"/>
    <n v="764.88"/>
    <n v="0.05"/>
    <n v="1780.3"/>
    <n v="1529.76"/>
    <n v="250.53999999999996"/>
    <n v="0.14072909060270739"/>
  </r>
  <r>
    <s v="ORD-02212"/>
    <x v="327"/>
    <x v="3"/>
    <s v="Karnataka"/>
    <x v="0"/>
    <x v="0"/>
    <s v="Divya Nair"/>
    <s v="Small Business"/>
    <n v="6"/>
    <n v="880"/>
    <n v="684.93"/>
    <n v="0.1"/>
    <n v="4752"/>
    <n v="4109.58"/>
    <n v="642.42000000000007"/>
    <n v="0.13518939393939394"/>
  </r>
  <r>
    <s v="ORD-02213"/>
    <x v="327"/>
    <x v="2"/>
    <s v="Uttar Pradesh"/>
    <x v="0"/>
    <x v="0"/>
    <s v="Neha Verma"/>
    <s v="Corporate"/>
    <n v="1"/>
    <n v="860"/>
    <n v="679.01"/>
    <n v="0"/>
    <n v="860"/>
    <n v="679.01"/>
    <n v="180.99"/>
    <n v="0.21045348837209304"/>
  </r>
  <r>
    <s v="ORD-02214"/>
    <x v="328"/>
    <x v="3"/>
    <s v="Kerala"/>
    <x v="1"/>
    <x v="1"/>
    <s v="Divya Nair"/>
    <s v="Corporate"/>
    <n v="7"/>
    <n v="576"/>
    <n v="276.73"/>
    <n v="0.05"/>
    <n v="3830.3999999999996"/>
    <n v="1937.1100000000001"/>
    <n v="1893.2899999999995"/>
    <n v="0.49427997076023383"/>
  </r>
  <r>
    <s v="ORD-02215"/>
    <x v="328"/>
    <x v="0"/>
    <s v="Maharashtra"/>
    <x v="2"/>
    <x v="6"/>
    <s v="Sneha Kulkarni"/>
    <s v="Small Business"/>
    <n v="5"/>
    <n v="14415"/>
    <n v="10616.63"/>
    <n v="0.1"/>
    <n v="64867.5"/>
    <n v="53083.149999999994"/>
    <n v="11784.350000000006"/>
    <n v="0.18166801557020087"/>
  </r>
  <r>
    <s v="ORD-02216"/>
    <x v="328"/>
    <x v="3"/>
    <s v="Kerala"/>
    <x v="0"/>
    <x v="0"/>
    <s v="Karthik Rao"/>
    <s v="Consumer"/>
    <n v="1"/>
    <n v="913"/>
    <n v="712.05"/>
    <n v="0.1"/>
    <n v="821.7"/>
    <n v="712.05"/>
    <n v="109.65000000000009"/>
    <n v="0.13344286235852512"/>
  </r>
  <r>
    <s v="ORD-02217"/>
    <x v="328"/>
    <x v="3"/>
    <s v="Kerala"/>
    <x v="0"/>
    <x v="9"/>
    <s v="Karthik Rao"/>
    <s v="Corporate"/>
    <n v="3"/>
    <n v="449"/>
    <n v="365.6"/>
    <n v="0"/>
    <n v="1347"/>
    <n v="1096.8000000000002"/>
    <n v="250.19999999999982"/>
    <n v="0.18574610244988851"/>
  </r>
  <r>
    <s v="ORD-02218"/>
    <x v="328"/>
    <x v="2"/>
    <s v="Delhi"/>
    <x v="0"/>
    <x v="9"/>
    <s v="Neha Verma"/>
    <s v="Consumer"/>
    <n v="3"/>
    <n v="455"/>
    <n v="359.99"/>
    <n v="0"/>
    <n v="1365"/>
    <n v="1079.97"/>
    <n v="285.02999999999997"/>
    <n v="0.20881318681318678"/>
  </r>
  <r>
    <s v="ORD-02219"/>
    <x v="328"/>
    <x v="2"/>
    <s v="Uttar Pradesh"/>
    <x v="0"/>
    <x v="0"/>
    <s v="Amit Sharma"/>
    <s v="Small Business"/>
    <n v="3"/>
    <n v="917"/>
    <n v="703.04"/>
    <n v="0"/>
    <n v="2751"/>
    <n v="2109.12"/>
    <n v="641.88000000000011"/>
    <n v="0.23332606324972741"/>
  </r>
  <r>
    <s v="ORD-02220"/>
    <x v="329"/>
    <x v="3"/>
    <s v="Telangana"/>
    <x v="2"/>
    <x v="11"/>
    <s v="Karthik Rao"/>
    <s v="Small Business"/>
    <n v="8"/>
    <n v="1781"/>
    <n v="1392.73"/>
    <n v="0"/>
    <n v="14248"/>
    <n v="11141.84"/>
    <n v="3106.16"/>
    <n v="0.21800673778775967"/>
  </r>
  <r>
    <s v="ORD-02221"/>
    <x v="329"/>
    <x v="0"/>
    <s v="Goa"/>
    <x v="0"/>
    <x v="5"/>
    <s v="Sneha Kulkarni"/>
    <s v="Consumer"/>
    <n v="8"/>
    <n v="770"/>
    <n v="607.30999999999995"/>
    <n v="0.1"/>
    <n v="5544"/>
    <n v="4858.4799999999996"/>
    <n v="685.52000000000044"/>
    <n v="0.12365079365079373"/>
  </r>
  <r>
    <s v="ORD-02222"/>
    <x v="329"/>
    <x v="1"/>
    <s v="Bihar"/>
    <x v="3"/>
    <x v="13"/>
    <s v="Priya Sen"/>
    <s v="Consumer"/>
    <n v="1"/>
    <n v="6418"/>
    <n v="3823.33"/>
    <n v="0"/>
    <n v="6418"/>
    <n v="3823.33"/>
    <n v="2594.67"/>
    <n v="0.40428014957930819"/>
  </r>
  <r>
    <s v="ORD-02223"/>
    <x v="329"/>
    <x v="3"/>
    <s v="Telangana"/>
    <x v="2"/>
    <x v="2"/>
    <s v="Karthik Rao"/>
    <s v="Consumer"/>
    <n v="5"/>
    <n v="1229"/>
    <n v="923.79"/>
    <n v="0.1"/>
    <n v="5530.5"/>
    <n v="4618.95"/>
    <n v="911.55000000000018"/>
    <n v="0.16482234879305671"/>
  </r>
  <r>
    <s v="ORD-02224"/>
    <x v="329"/>
    <x v="1"/>
    <s v="Assam"/>
    <x v="0"/>
    <x v="0"/>
    <s v="Subhro Das"/>
    <s v="Consumer"/>
    <n v="1"/>
    <n v="909"/>
    <n v="727.42"/>
    <n v="0.05"/>
    <n v="863.55"/>
    <n v="727.42"/>
    <n v="136.13"/>
    <n v="0.15763997452376816"/>
  </r>
  <r>
    <s v="ORD-02225"/>
    <x v="329"/>
    <x v="1"/>
    <s v="Bihar"/>
    <x v="2"/>
    <x v="11"/>
    <s v="Priya Sen"/>
    <s v="Small Business"/>
    <n v="2"/>
    <n v="1759"/>
    <n v="1345.26"/>
    <n v="0.05"/>
    <n v="3342.1"/>
    <n v="2690.52"/>
    <n v="651.57999999999993"/>
    <n v="0.19496125190748331"/>
  </r>
  <r>
    <s v="ORD-02226"/>
    <x v="329"/>
    <x v="3"/>
    <s v="Tamil Nadu"/>
    <x v="3"/>
    <x v="12"/>
    <s v="Karthik Rao"/>
    <s v="Corporate"/>
    <n v="3"/>
    <n v="12050"/>
    <n v="7081.79"/>
    <n v="0"/>
    <n v="36150"/>
    <n v="21245.37"/>
    <n v="14904.630000000001"/>
    <n v="0.41229958506224068"/>
  </r>
  <r>
    <s v="ORD-02227"/>
    <x v="329"/>
    <x v="2"/>
    <s v="Delhi"/>
    <x v="2"/>
    <x v="4"/>
    <s v="Amit Sharma"/>
    <s v="Small Business"/>
    <n v="5"/>
    <n v="3360"/>
    <n v="2451.34"/>
    <n v="0.05"/>
    <n v="15960"/>
    <n v="12256.7"/>
    <n v="3703.2999999999993"/>
    <n v="0.23203634085213029"/>
  </r>
  <r>
    <s v="ORD-02228"/>
    <x v="329"/>
    <x v="3"/>
    <s v="Kerala"/>
    <x v="2"/>
    <x v="6"/>
    <s v="Karthik Rao"/>
    <s v="Consumer"/>
    <n v="1"/>
    <n v="14603"/>
    <n v="11136.29"/>
    <n v="0"/>
    <n v="14603"/>
    <n v="11136.29"/>
    <n v="3466.7099999999991"/>
    <n v="0.23739711018283907"/>
  </r>
  <r>
    <s v="ORD-02229"/>
    <x v="330"/>
    <x v="3"/>
    <s v="Karnataka"/>
    <x v="0"/>
    <x v="5"/>
    <s v="Divya Nair"/>
    <s v="Consumer"/>
    <n v="7"/>
    <n v="779"/>
    <n v="633.92999999999995"/>
    <n v="0.1"/>
    <n v="4907.7"/>
    <n v="4437.5099999999993"/>
    <n v="470.19000000000051"/>
    <n v="9.5806589644843926E-2"/>
  </r>
  <r>
    <s v="ORD-02230"/>
    <x v="330"/>
    <x v="2"/>
    <s v="Uttar Pradesh"/>
    <x v="3"/>
    <x v="13"/>
    <s v="Amit Sharma"/>
    <s v="Corporate"/>
    <n v="5"/>
    <n v="6597"/>
    <n v="4196.4399999999996"/>
    <n v="0"/>
    <n v="32985"/>
    <n v="20982.199999999997"/>
    <n v="12002.800000000003"/>
    <n v="0.36388661512808862"/>
  </r>
  <r>
    <s v="ORD-02231"/>
    <x v="330"/>
    <x v="0"/>
    <s v="Maharashtra"/>
    <x v="1"/>
    <x v="1"/>
    <s v="Sneha Kulkarni"/>
    <s v="Small Business"/>
    <n v="2"/>
    <n v="573"/>
    <n v="264.64"/>
    <n v="0"/>
    <n v="1146"/>
    <n v="529.28"/>
    <n v="616.72"/>
    <n v="0.53815008726003488"/>
  </r>
  <r>
    <s v="ORD-02232"/>
    <x v="330"/>
    <x v="2"/>
    <s v="Haryana"/>
    <x v="0"/>
    <x v="5"/>
    <s v="Amit Sharma"/>
    <s v="Small Business"/>
    <n v="6"/>
    <n v="747"/>
    <n v="593.64"/>
    <n v="0"/>
    <n v="4482"/>
    <n v="3561.84"/>
    <n v="920.15999999999985"/>
    <n v="0.20530120481927708"/>
  </r>
  <r>
    <s v="ORD-02233"/>
    <x v="330"/>
    <x v="2"/>
    <s v="Delhi"/>
    <x v="2"/>
    <x v="2"/>
    <s v="Neha Verma"/>
    <s v="Small Business"/>
    <n v="5"/>
    <n v="1141"/>
    <n v="844"/>
    <n v="0"/>
    <n v="5705"/>
    <n v="4220"/>
    <n v="1485"/>
    <n v="0.26029798422436456"/>
  </r>
  <r>
    <s v="ORD-02234"/>
    <x v="330"/>
    <x v="1"/>
    <s v="Assam"/>
    <x v="3"/>
    <x v="14"/>
    <s v="Priya Sen"/>
    <s v="Corporate"/>
    <n v="7"/>
    <n v="4464"/>
    <n v="2757.9"/>
    <n v="0.1"/>
    <n v="28123.200000000001"/>
    <n v="19305.3"/>
    <n v="8817.9000000000015"/>
    <n v="0.31354540023894867"/>
  </r>
  <r>
    <s v="ORD-02235"/>
    <x v="331"/>
    <x v="2"/>
    <s v="Uttar Pradesh"/>
    <x v="1"/>
    <x v="7"/>
    <s v="Amit Sharma"/>
    <s v="Small Business"/>
    <n v="7"/>
    <n v="2184"/>
    <n v="1018.31"/>
    <n v="0.05"/>
    <n v="14523.599999999999"/>
    <n v="7128.17"/>
    <n v="7395.4299999999985"/>
    <n v="0.50920088683246567"/>
  </r>
  <r>
    <s v="ORD-02236"/>
    <x v="331"/>
    <x v="3"/>
    <s v="Telangana"/>
    <x v="0"/>
    <x v="0"/>
    <s v="Divya Nair"/>
    <s v="Corporate"/>
    <n v="4"/>
    <n v="908"/>
    <n v="719.19"/>
    <n v="0"/>
    <n v="3632"/>
    <n v="2876.76"/>
    <n v="755.23999999999978"/>
    <n v="0.20794052863436116"/>
  </r>
  <r>
    <s v="ORD-02237"/>
    <x v="331"/>
    <x v="2"/>
    <s v="Uttar Pradesh"/>
    <x v="1"/>
    <x v="7"/>
    <s v="Neha Verma"/>
    <s v="Consumer"/>
    <n v="3"/>
    <n v="2136"/>
    <n v="999.38"/>
    <n v="0.1"/>
    <n v="5767.2"/>
    <n v="2998.14"/>
    <n v="2769.06"/>
    <n v="0.48013940907199337"/>
  </r>
  <r>
    <s v="ORD-02238"/>
    <x v="331"/>
    <x v="3"/>
    <s v="Kerala"/>
    <x v="3"/>
    <x v="14"/>
    <s v="Divya Nair"/>
    <s v="Corporate"/>
    <n v="3"/>
    <n v="4575"/>
    <n v="3005.38"/>
    <n v="0"/>
    <n v="13725"/>
    <n v="9016.14"/>
    <n v="4708.8600000000006"/>
    <n v="0.34308633879781425"/>
  </r>
  <r>
    <s v="ORD-02239"/>
    <x v="331"/>
    <x v="0"/>
    <s v="Maharashtra"/>
    <x v="1"/>
    <x v="1"/>
    <s v="Sneha Kulkarni"/>
    <s v="Corporate"/>
    <n v="2"/>
    <n v="570"/>
    <n v="305.58999999999997"/>
    <n v="0"/>
    <n v="1140"/>
    <n v="611.17999999999995"/>
    <n v="528.82000000000005"/>
    <n v="0.46387719298245617"/>
  </r>
  <r>
    <s v="ORD-02240"/>
    <x v="331"/>
    <x v="1"/>
    <s v="West Bengal"/>
    <x v="2"/>
    <x v="6"/>
    <s v="Priya Sen"/>
    <s v="Small Business"/>
    <n v="7"/>
    <n v="14812"/>
    <n v="10866.7"/>
    <n v="0"/>
    <n v="103684"/>
    <n v="76066.900000000009"/>
    <n v="27617.099999999991"/>
    <n v="0.26635835808803665"/>
  </r>
  <r>
    <s v="ORD-02241"/>
    <x v="332"/>
    <x v="3"/>
    <s v="Telangana"/>
    <x v="0"/>
    <x v="9"/>
    <s v="Divya Nair"/>
    <s v="Corporate"/>
    <n v="7"/>
    <n v="439"/>
    <n v="334.6"/>
    <n v="0"/>
    <n v="3073"/>
    <n v="2342.2000000000003"/>
    <n v="730.79999999999973"/>
    <n v="0.23781321184510243"/>
  </r>
  <r>
    <s v="ORD-02242"/>
    <x v="332"/>
    <x v="0"/>
    <s v="Maharashtra"/>
    <x v="0"/>
    <x v="0"/>
    <s v="Rohan Patel"/>
    <s v="Corporate"/>
    <n v="4"/>
    <n v="889"/>
    <n v="715.38"/>
    <n v="0"/>
    <n v="3556"/>
    <n v="2861.52"/>
    <n v="694.48"/>
    <n v="0.19529808773903262"/>
  </r>
  <r>
    <s v="ORD-02243"/>
    <x v="332"/>
    <x v="0"/>
    <s v="Rajasthan"/>
    <x v="0"/>
    <x v="0"/>
    <s v="Rohan Patel"/>
    <s v="Small Business"/>
    <n v="3"/>
    <n v="891"/>
    <n v="693.34"/>
    <n v="0"/>
    <n v="2673"/>
    <n v="2080.02"/>
    <n v="592.98"/>
    <n v="0.22184062850729519"/>
  </r>
  <r>
    <s v="ORD-02244"/>
    <x v="332"/>
    <x v="2"/>
    <s v="Punjab"/>
    <x v="0"/>
    <x v="0"/>
    <s v="Neha Verma"/>
    <s v="Consumer"/>
    <n v="1"/>
    <n v="898"/>
    <n v="686.62"/>
    <n v="0"/>
    <n v="898"/>
    <n v="686.62"/>
    <n v="211.38"/>
    <n v="0.23538975501113585"/>
  </r>
  <r>
    <s v="ORD-02245"/>
    <x v="332"/>
    <x v="1"/>
    <s v="Odisha"/>
    <x v="2"/>
    <x v="11"/>
    <s v="Subhro Das"/>
    <s v="Small Business"/>
    <n v="3"/>
    <n v="1814"/>
    <n v="1299.83"/>
    <n v="0.05"/>
    <n v="5169.8999999999996"/>
    <n v="3899.49"/>
    <n v="1270.4099999999999"/>
    <n v="0.24573202576452155"/>
  </r>
  <r>
    <s v="ORD-02246"/>
    <x v="332"/>
    <x v="1"/>
    <s v="Assam"/>
    <x v="1"/>
    <x v="1"/>
    <s v="Subhro Das"/>
    <s v="Corporate"/>
    <n v="6"/>
    <n v="571"/>
    <n v="287.17"/>
    <n v="0.05"/>
    <n v="3254.7"/>
    <n v="1723.02"/>
    <n v="1531.6799999999998"/>
    <n v="0.47060558576827355"/>
  </r>
  <r>
    <s v="ORD-02247"/>
    <x v="332"/>
    <x v="0"/>
    <s v="Goa"/>
    <x v="1"/>
    <x v="15"/>
    <s v="Rohan Patel"/>
    <s v="Corporate"/>
    <n v="3"/>
    <n v="2893"/>
    <n v="1441.19"/>
    <n v="0"/>
    <n v="8679"/>
    <n v="4323.57"/>
    <n v="4355.43"/>
    <n v="0.50183546491531283"/>
  </r>
  <r>
    <s v="ORD-02248"/>
    <x v="332"/>
    <x v="3"/>
    <s v="Kerala"/>
    <x v="2"/>
    <x v="6"/>
    <s v="Divya Nair"/>
    <s v="Corporate"/>
    <n v="2"/>
    <n v="14416"/>
    <n v="10865.38"/>
    <n v="0.05"/>
    <n v="27390.399999999998"/>
    <n v="21730.76"/>
    <n v="5659.6399999999994"/>
    <n v="0.20662859980139026"/>
  </r>
  <r>
    <s v="ORD-02249"/>
    <x v="332"/>
    <x v="2"/>
    <s v="Haryana"/>
    <x v="0"/>
    <x v="5"/>
    <s v="Neha Verma"/>
    <s v="Consumer"/>
    <n v="2"/>
    <n v="745"/>
    <n v="595.54999999999995"/>
    <n v="0.15"/>
    <n v="1266.5"/>
    <n v="1191.0999999999999"/>
    <n v="75.400000000000091"/>
    <n v="5.9534149230161933E-2"/>
  </r>
  <r>
    <s v="ORD-02250"/>
    <x v="333"/>
    <x v="0"/>
    <s v="Rajasthan"/>
    <x v="2"/>
    <x v="6"/>
    <s v="Sneha Kulkarni"/>
    <s v="Consumer"/>
    <n v="7"/>
    <n v="14502"/>
    <n v="10831.25"/>
    <n v="0"/>
    <n v="101514"/>
    <n v="75818.75"/>
    <n v="25695.25"/>
    <n v="0.25312025927458282"/>
  </r>
  <r>
    <s v="ORD-02251"/>
    <x v="333"/>
    <x v="2"/>
    <s v="Delhi"/>
    <x v="1"/>
    <x v="15"/>
    <s v="Amit Sharma"/>
    <s v="Small Business"/>
    <n v="4"/>
    <n v="2830"/>
    <n v="1351.14"/>
    <n v="0.1"/>
    <n v="10188"/>
    <n v="5404.56"/>
    <n v="4783.4399999999996"/>
    <n v="0.46951707891637218"/>
  </r>
  <r>
    <s v="ORD-02252"/>
    <x v="333"/>
    <x v="2"/>
    <s v="Delhi"/>
    <x v="1"/>
    <x v="1"/>
    <s v="Neha Verma"/>
    <s v="Consumer"/>
    <n v="7"/>
    <n v="612"/>
    <n v="287.08999999999997"/>
    <n v="0"/>
    <n v="4284"/>
    <n v="2009.6299999999999"/>
    <n v="2274.37"/>
    <n v="0.53089869281045754"/>
  </r>
  <r>
    <s v="ORD-02253"/>
    <x v="334"/>
    <x v="0"/>
    <s v="Gujarat"/>
    <x v="3"/>
    <x v="10"/>
    <s v="Sneha Kulkarni"/>
    <s v="Consumer"/>
    <n v="4"/>
    <n v="7692"/>
    <n v="4597.8500000000004"/>
    <n v="0.15"/>
    <n v="26152.799999999999"/>
    <n v="18391.400000000001"/>
    <n v="7761.3999999999978"/>
    <n v="0.29677128261601043"/>
  </r>
  <r>
    <s v="ORD-02254"/>
    <x v="334"/>
    <x v="2"/>
    <s v="Haryana"/>
    <x v="1"/>
    <x v="15"/>
    <s v="Amit Sharma"/>
    <s v="Consumer"/>
    <n v="8"/>
    <n v="2735"/>
    <n v="1266.1099999999999"/>
    <n v="0"/>
    <n v="21880"/>
    <n v="10128.879999999999"/>
    <n v="11751.12"/>
    <n v="0.53707129798903108"/>
  </r>
  <r>
    <s v="ORD-02255"/>
    <x v="334"/>
    <x v="3"/>
    <s v="Tamil Nadu"/>
    <x v="1"/>
    <x v="15"/>
    <s v="Divya Nair"/>
    <s v="Small Business"/>
    <n v="7"/>
    <n v="2764"/>
    <n v="1443.15"/>
    <n v="0.1"/>
    <n v="17413.2"/>
    <n v="10102.050000000001"/>
    <n v="7311.15"/>
    <n v="0.41986251808972502"/>
  </r>
  <r>
    <s v="ORD-02256"/>
    <x v="334"/>
    <x v="3"/>
    <s v="Tamil Nadu"/>
    <x v="0"/>
    <x v="5"/>
    <s v="Karthik Rao"/>
    <s v="Consumer"/>
    <n v="6"/>
    <n v="724"/>
    <n v="599.51"/>
    <n v="0.15"/>
    <n v="3692.4"/>
    <n v="3597.06"/>
    <n v="95.340000000000146"/>
    <n v="2.5820604484887915E-2"/>
  </r>
  <r>
    <s v="ORD-02257"/>
    <x v="334"/>
    <x v="1"/>
    <s v="Odisha"/>
    <x v="2"/>
    <x v="4"/>
    <s v="Priya Sen"/>
    <s v="Small Business"/>
    <n v="2"/>
    <n v="3349"/>
    <n v="2538.6"/>
    <n v="0.15"/>
    <n v="5693.3"/>
    <n v="5077.2"/>
    <n v="616.10000000000036"/>
    <n v="0.10821491929109661"/>
  </r>
  <r>
    <s v="ORD-02258"/>
    <x v="334"/>
    <x v="1"/>
    <s v="Odisha"/>
    <x v="0"/>
    <x v="9"/>
    <s v="Subhro Das"/>
    <s v="Corporate"/>
    <n v="1"/>
    <n v="468"/>
    <n v="389.55"/>
    <n v="0"/>
    <n v="468"/>
    <n v="389.55"/>
    <n v="78.449999999999989"/>
    <n v="0.16762820512820512"/>
  </r>
  <r>
    <s v="ORD-02259"/>
    <x v="335"/>
    <x v="2"/>
    <s v="Haryana"/>
    <x v="0"/>
    <x v="9"/>
    <s v="Amit Sharma"/>
    <s v="Consumer"/>
    <n v="5"/>
    <n v="438"/>
    <n v="353.84"/>
    <n v="0"/>
    <n v="2190"/>
    <n v="1769.1999999999998"/>
    <n v="420.80000000000018"/>
    <n v="0.19214611872146126"/>
  </r>
  <r>
    <s v="ORD-02260"/>
    <x v="335"/>
    <x v="1"/>
    <s v="Odisha"/>
    <x v="3"/>
    <x v="14"/>
    <s v="Subhro Das"/>
    <s v="Corporate"/>
    <n v="7"/>
    <n v="4450"/>
    <n v="2857.25"/>
    <n v="0.1"/>
    <n v="28035"/>
    <n v="20000.75"/>
    <n v="8034.25"/>
    <n v="0.28657927590511861"/>
  </r>
  <r>
    <s v="ORD-02261"/>
    <x v="335"/>
    <x v="1"/>
    <s v="Bihar"/>
    <x v="0"/>
    <x v="5"/>
    <s v="Priya Sen"/>
    <s v="Small Business"/>
    <n v="8"/>
    <n v="761"/>
    <n v="604.46"/>
    <n v="0.15"/>
    <n v="5174.8"/>
    <n v="4835.68"/>
    <n v="339.11999999999989"/>
    <n v="6.5532967457679503E-2"/>
  </r>
  <r>
    <s v="ORD-02262"/>
    <x v="335"/>
    <x v="3"/>
    <s v="Tamil Nadu"/>
    <x v="1"/>
    <x v="8"/>
    <s v="Karthik Rao"/>
    <s v="Corporate"/>
    <n v="8"/>
    <n v="1509"/>
    <n v="784.59"/>
    <n v="0.1"/>
    <n v="10864.800000000001"/>
    <n v="6276.72"/>
    <n v="4588.0800000000008"/>
    <n v="0.4222884912745748"/>
  </r>
  <r>
    <s v="ORD-02263"/>
    <x v="335"/>
    <x v="3"/>
    <s v="Tamil Nadu"/>
    <x v="3"/>
    <x v="13"/>
    <s v="Karthik Rao"/>
    <s v="Small Business"/>
    <n v="8"/>
    <n v="6447"/>
    <n v="4001.38"/>
    <n v="0"/>
    <n v="51576"/>
    <n v="32011.040000000001"/>
    <n v="19564.96"/>
    <n v="0.37934232976578253"/>
  </r>
  <r>
    <s v="ORD-02264"/>
    <x v="335"/>
    <x v="3"/>
    <s v="Telangana"/>
    <x v="0"/>
    <x v="9"/>
    <s v="Karthik Rao"/>
    <s v="Small Business"/>
    <n v="5"/>
    <n v="429"/>
    <n v="349.8"/>
    <n v="0"/>
    <n v="2145"/>
    <n v="1749"/>
    <n v="396"/>
    <n v="0.18461538461538463"/>
  </r>
  <r>
    <s v="ORD-02265"/>
    <x v="335"/>
    <x v="2"/>
    <s v="Punjab"/>
    <x v="0"/>
    <x v="0"/>
    <s v="Neha Verma"/>
    <s v="Consumer"/>
    <n v="4"/>
    <n v="883"/>
    <n v="717.03"/>
    <n v="0.15"/>
    <n v="3002.2"/>
    <n v="2868.12"/>
    <n v="134.07999999999993"/>
    <n v="4.4660582239690869E-2"/>
  </r>
  <r>
    <s v="ORD-02266"/>
    <x v="335"/>
    <x v="2"/>
    <s v="Haryana"/>
    <x v="1"/>
    <x v="1"/>
    <s v="Amit Sharma"/>
    <s v="Consumer"/>
    <n v="2"/>
    <n v="581"/>
    <n v="278.17"/>
    <n v="0"/>
    <n v="1162"/>
    <n v="556.34"/>
    <n v="605.66"/>
    <n v="0.52122203098106712"/>
  </r>
  <r>
    <s v="ORD-02267"/>
    <x v="335"/>
    <x v="1"/>
    <s v="Odisha"/>
    <x v="3"/>
    <x v="10"/>
    <s v="Subhro Das"/>
    <s v="Consumer"/>
    <n v="5"/>
    <n v="7837"/>
    <n v="5154.88"/>
    <n v="0"/>
    <n v="39185"/>
    <n v="25774.400000000001"/>
    <n v="13410.599999999999"/>
    <n v="0.3422381013142784"/>
  </r>
  <r>
    <s v="ORD-02268"/>
    <x v="335"/>
    <x v="3"/>
    <s v="Telangana"/>
    <x v="0"/>
    <x v="3"/>
    <s v="Divya Nair"/>
    <s v="Small Business"/>
    <n v="2"/>
    <n v="333"/>
    <n v="269.08999999999997"/>
    <n v="0.05"/>
    <n v="632.69999999999993"/>
    <n v="538.17999999999995"/>
    <n v="94.519999999999982"/>
    <n v="0.14939149675991781"/>
  </r>
  <r>
    <s v="ORD-02269"/>
    <x v="335"/>
    <x v="2"/>
    <s v="Haryana"/>
    <x v="0"/>
    <x v="9"/>
    <s v="Amit Sharma"/>
    <s v="Small Business"/>
    <n v="5"/>
    <n v="457"/>
    <n v="383.14"/>
    <n v="0.05"/>
    <n v="2170.75"/>
    <n v="1915.6999999999998"/>
    <n v="255.05000000000018"/>
    <n v="0.11749395370263742"/>
  </r>
  <r>
    <s v="ORD-02270"/>
    <x v="336"/>
    <x v="2"/>
    <s v="Delhi"/>
    <x v="3"/>
    <x v="14"/>
    <s v="Amit Sharma"/>
    <s v="Corporate"/>
    <n v="1"/>
    <n v="4362"/>
    <n v="2718.1"/>
    <n v="0.15"/>
    <n v="3707.7"/>
    <n v="2718.1"/>
    <n v="989.59999999999991"/>
    <n v="0.26690401057259217"/>
  </r>
  <r>
    <s v="ORD-02271"/>
    <x v="336"/>
    <x v="1"/>
    <s v="West Bengal"/>
    <x v="3"/>
    <x v="10"/>
    <s v="Subhro Das"/>
    <s v="Corporate"/>
    <n v="2"/>
    <n v="7840"/>
    <n v="4750.91"/>
    <n v="0"/>
    <n v="15680"/>
    <n v="9501.82"/>
    <n v="6178.18"/>
    <n v="0.39401658163265307"/>
  </r>
  <r>
    <s v="ORD-02272"/>
    <x v="336"/>
    <x v="2"/>
    <s v="Punjab"/>
    <x v="2"/>
    <x v="11"/>
    <s v="Amit Sharma"/>
    <s v="Consumer"/>
    <n v="3"/>
    <n v="1767"/>
    <n v="1299.74"/>
    <n v="0"/>
    <n v="5301"/>
    <n v="3899.2200000000003"/>
    <n v="1401.7799999999997"/>
    <n v="0.26443689869835874"/>
  </r>
  <r>
    <s v="ORD-02273"/>
    <x v="336"/>
    <x v="3"/>
    <s v="Tamil Nadu"/>
    <x v="1"/>
    <x v="7"/>
    <s v="Karthik Rao"/>
    <s v="Small Business"/>
    <n v="6"/>
    <n v="2185"/>
    <n v="1121.1600000000001"/>
    <n v="0.05"/>
    <n v="12454.5"/>
    <n v="6726.9600000000009"/>
    <n v="5727.5399999999991"/>
    <n v="0.45987715283632413"/>
  </r>
  <r>
    <s v="ORD-02274"/>
    <x v="336"/>
    <x v="3"/>
    <s v="Tamil Nadu"/>
    <x v="3"/>
    <x v="12"/>
    <s v="Karthik Rao"/>
    <s v="Small Business"/>
    <n v="4"/>
    <n v="11512"/>
    <n v="6907.24"/>
    <n v="0"/>
    <n v="46048"/>
    <n v="27628.959999999999"/>
    <n v="18419.04"/>
    <n v="0.39999652536483671"/>
  </r>
  <r>
    <s v="ORD-02275"/>
    <x v="337"/>
    <x v="1"/>
    <s v="Odisha"/>
    <x v="2"/>
    <x v="11"/>
    <s v="Subhro Das"/>
    <s v="Corporate"/>
    <n v="7"/>
    <n v="1763"/>
    <n v="1305.1199999999999"/>
    <n v="0.15"/>
    <n v="10489.85"/>
    <n v="9135.84"/>
    <n v="1354.0100000000002"/>
    <n v="0.12907810883854395"/>
  </r>
  <r>
    <s v="ORD-02276"/>
    <x v="337"/>
    <x v="3"/>
    <s v="Tamil Nadu"/>
    <x v="2"/>
    <x v="4"/>
    <s v="Divya Nair"/>
    <s v="Consumer"/>
    <n v="8"/>
    <n v="3561"/>
    <n v="2681.8"/>
    <n v="0"/>
    <n v="28488"/>
    <n v="21454.400000000001"/>
    <n v="7033.5999999999985"/>
    <n v="0.24689693906206117"/>
  </r>
  <r>
    <s v="ORD-02277"/>
    <x v="337"/>
    <x v="1"/>
    <s v="West Bengal"/>
    <x v="2"/>
    <x v="2"/>
    <s v="Priya Sen"/>
    <s v="Corporate"/>
    <n v="5"/>
    <n v="1192"/>
    <n v="904.71"/>
    <n v="0.15"/>
    <n v="5066"/>
    <n v="4523.55"/>
    <n v="542.44999999999982"/>
    <n v="0.10707658902487166"/>
  </r>
  <r>
    <s v="ORD-02278"/>
    <x v="337"/>
    <x v="3"/>
    <s v="Kerala"/>
    <x v="3"/>
    <x v="10"/>
    <s v="Divya Nair"/>
    <s v="Consumer"/>
    <n v="8"/>
    <n v="7907"/>
    <n v="4978.3900000000003"/>
    <n v="0"/>
    <n v="63256"/>
    <n v="39827.120000000003"/>
    <n v="23428.879999999997"/>
    <n v="0.37038194005311748"/>
  </r>
  <r>
    <s v="ORD-02279"/>
    <x v="337"/>
    <x v="1"/>
    <s v="Bihar"/>
    <x v="2"/>
    <x v="6"/>
    <s v="Priya Sen"/>
    <s v="Corporate"/>
    <n v="1"/>
    <n v="15116"/>
    <n v="11152.46"/>
    <n v="0.1"/>
    <n v="13604.4"/>
    <n v="11152.46"/>
    <n v="2451.9400000000005"/>
    <n v="0.18023139572491256"/>
  </r>
  <r>
    <s v="ORD-02280"/>
    <x v="337"/>
    <x v="3"/>
    <s v="Karnataka"/>
    <x v="1"/>
    <x v="7"/>
    <s v="Divya Nair"/>
    <s v="Corporate"/>
    <n v="6"/>
    <n v="2152"/>
    <n v="1025.99"/>
    <n v="0.1"/>
    <n v="11620.800000000001"/>
    <n v="6155.9400000000005"/>
    <n v="5464.8600000000006"/>
    <n v="0.4702653862040479"/>
  </r>
  <r>
    <s v="ORD-02281"/>
    <x v="338"/>
    <x v="2"/>
    <s v="Delhi"/>
    <x v="3"/>
    <x v="13"/>
    <s v="Neha Verma"/>
    <s v="Corporate"/>
    <n v="3"/>
    <n v="6697"/>
    <n v="4164.4799999999996"/>
    <n v="0"/>
    <n v="20091"/>
    <n v="12493.439999999999"/>
    <n v="7597.5600000000013"/>
    <n v="0.37815738390324033"/>
  </r>
  <r>
    <s v="ORD-02282"/>
    <x v="338"/>
    <x v="0"/>
    <s v="Goa"/>
    <x v="2"/>
    <x v="4"/>
    <s v="Sneha Kulkarni"/>
    <s v="Small Business"/>
    <n v="7"/>
    <n v="3670"/>
    <n v="2822.84"/>
    <n v="0.1"/>
    <n v="23121"/>
    <n v="19759.88"/>
    <n v="3361.119999999999"/>
    <n v="0.14537087496215556"/>
  </r>
  <r>
    <s v="ORD-02283"/>
    <x v="338"/>
    <x v="0"/>
    <s v="Goa"/>
    <x v="1"/>
    <x v="15"/>
    <s v="Rohan Patel"/>
    <s v="Corporate"/>
    <n v="1"/>
    <n v="2788"/>
    <n v="1373.61"/>
    <n v="0"/>
    <n v="2788"/>
    <n v="1373.61"/>
    <n v="1414.39"/>
    <n v="0.50731348637015783"/>
  </r>
  <r>
    <s v="ORD-02284"/>
    <x v="338"/>
    <x v="2"/>
    <s v="Haryana"/>
    <x v="0"/>
    <x v="9"/>
    <s v="Neha Verma"/>
    <s v="Consumer"/>
    <n v="6"/>
    <n v="468"/>
    <n v="358.7"/>
    <n v="0"/>
    <n v="2808"/>
    <n v="2152.1999999999998"/>
    <n v="655.80000000000018"/>
    <n v="0.23354700854700861"/>
  </r>
  <r>
    <s v="ORD-02285"/>
    <x v="338"/>
    <x v="0"/>
    <s v="Rajasthan"/>
    <x v="1"/>
    <x v="15"/>
    <s v="Rohan Patel"/>
    <s v="Small Business"/>
    <n v="7"/>
    <n v="2777"/>
    <n v="1439.13"/>
    <n v="0"/>
    <n v="19439"/>
    <n v="10073.91"/>
    <n v="9365.09"/>
    <n v="0.48176809506661866"/>
  </r>
  <r>
    <s v="ORD-02286"/>
    <x v="338"/>
    <x v="2"/>
    <s v="Punjab"/>
    <x v="0"/>
    <x v="9"/>
    <s v="Amit Sharma"/>
    <s v="Corporate"/>
    <n v="4"/>
    <n v="450"/>
    <n v="352.53"/>
    <n v="0.1"/>
    <n v="1620"/>
    <n v="1410.12"/>
    <n v="209.88000000000011"/>
    <n v="0.12955555555555562"/>
  </r>
  <r>
    <s v="ORD-02287"/>
    <x v="338"/>
    <x v="1"/>
    <s v="Bihar"/>
    <x v="1"/>
    <x v="7"/>
    <s v="Subhro Das"/>
    <s v="Small Business"/>
    <n v="6"/>
    <n v="2217"/>
    <n v="1077.93"/>
    <n v="0"/>
    <n v="13302"/>
    <n v="6467.58"/>
    <n v="6834.42"/>
    <n v="0.51378890392422194"/>
  </r>
  <r>
    <s v="ORD-02288"/>
    <x v="338"/>
    <x v="0"/>
    <s v="Rajasthan"/>
    <x v="1"/>
    <x v="1"/>
    <s v="Rohan Patel"/>
    <s v="Small Business"/>
    <n v="7"/>
    <n v="599"/>
    <n v="290.44"/>
    <n v="0"/>
    <n v="4193"/>
    <n v="2033.08"/>
    <n v="2159.92"/>
    <n v="0.5151252086811352"/>
  </r>
  <r>
    <s v="ORD-02289"/>
    <x v="338"/>
    <x v="2"/>
    <s v="Haryana"/>
    <x v="1"/>
    <x v="1"/>
    <s v="Amit Sharma"/>
    <s v="Consumer"/>
    <n v="6"/>
    <n v="624"/>
    <n v="327.05"/>
    <n v="0"/>
    <n v="3744"/>
    <n v="1962.3000000000002"/>
    <n v="1781.6999999999998"/>
    <n v="0.47588141025641023"/>
  </r>
  <r>
    <s v="ORD-02290"/>
    <x v="339"/>
    <x v="2"/>
    <s v="Uttar Pradesh"/>
    <x v="0"/>
    <x v="0"/>
    <s v="Amit Sharma"/>
    <s v="Corporate"/>
    <n v="5"/>
    <n v="904"/>
    <n v="750.05"/>
    <n v="0.05"/>
    <n v="4294"/>
    <n v="3750.25"/>
    <n v="543.75"/>
    <n v="0.12663018164881229"/>
  </r>
  <r>
    <s v="ORD-02291"/>
    <x v="339"/>
    <x v="2"/>
    <s v="Uttar Pradesh"/>
    <x v="1"/>
    <x v="1"/>
    <s v="Amit Sharma"/>
    <s v="Small Business"/>
    <n v="7"/>
    <n v="601"/>
    <n v="290.27999999999997"/>
    <n v="0"/>
    <n v="4207"/>
    <n v="2031.9599999999998"/>
    <n v="2175.04"/>
    <n v="0.51700499168053249"/>
  </r>
  <r>
    <s v="ORD-02292"/>
    <x v="339"/>
    <x v="3"/>
    <s v="Karnataka"/>
    <x v="3"/>
    <x v="14"/>
    <s v="Karthik Rao"/>
    <s v="Consumer"/>
    <n v="8"/>
    <n v="4374"/>
    <n v="2788.89"/>
    <n v="0"/>
    <n v="34992"/>
    <n v="22311.119999999999"/>
    <n v="12680.880000000001"/>
    <n v="0.36239368998628263"/>
  </r>
  <r>
    <s v="ORD-02293"/>
    <x v="339"/>
    <x v="0"/>
    <s v="Maharashtra"/>
    <x v="1"/>
    <x v="8"/>
    <s v="Sneha Kulkarni"/>
    <s v="Small Business"/>
    <n v="6"/>
    <n v="1570"/>
    <n v="798.86"/>
    <n v="0"/>
    <n v="9420"/>
    <n v="4793.16"/>
    <n v="4626.84"/>
    <n v="0.491171974522293"/>
  </r>
  <r>
    <s v="ORD-02294"/>
    <x v="339"/>
    <x v="3"/>
    <s v="Karnataka"/>
    <x v="0"/>
    <x v="9"/>
    <s v="Karthik Rao"/>
    <s v="Corporate"/>
    <n v="6"/>
    <n v="448"/>
    <n v="359.27"/>
    <n v="0.05"/>
    <n v="2553.6"/>
    <n v="2155.62"/>
    <n v="397.98"/>
    <n v="0.15585056390977445"/>
  </r>
  <r>
    <s v="ORD-02295"/>
    <x v="339"/>
    <x v="0"/>
    <s v="Rajasthan"/>
    <x v="2"/>
    <x v="11"/>
    <s v="Rohan Patel"/>
    <s v="Small Business"/>
    <n v="5"/>
    <n v="1845"/>
    <n v="1341.78"/>
    <n v="0"/>
    <n v="9225"/>
    <n v="6708.9"/>
    <n v="2516.1000000000004"/>
    <n v="0.27274796747967484"/>
  </r>
  <r>
    <s v="ORD-02296"/>
    <x v="339"/>
    <x v="0"/>
    <s v="Maharashtra"/>
    <x v="1"/>
    <x v="7"/>
    <s v="Rohan Patel"/>
    <s v="Small Business"/>
    <n v="3"/>
    <n v="2254"/>
    <n v="1166.44"/>
    <n v="0"/>
    <n v="6762"/>
    <n v="3499.32"/>
    <n v="3262.68"/>
    <n v="0.48250221827861578"/>
  </r>
  <r>
    <s v="ORD-02297"/>
    <x v="339"/>
    <x v="3"/>
    <s v="Karnataka"/>
    <x v="3"/>
    <x v="12"/>
    <s v="Divya Nair"/>
    <s v="Consumer"/>
    <n v="2"/>
    <n v="12216"/>
    <n v="7172.04"/>
    <n v="0.15"/>
    <n v="20767.2"/>
    <n v="14344.08"/>
    <n v="6423.1200000000008"/>
    <n v="0.30929157517623951"/>
  </r>
  <r>
    <s v="ORD-02298"/>
    <x v="339"/>
    <x v="0"/>
    <s v="Goa"/>
    <x v="3"/>
    <x v="14"/>
    <s v="Rohan Patel"/>
    <s v="Corporate"/>
    <n v="4"/>
    <n v="4482"/>
    <n v="2917.3"/>
    <n v="0"/>
    <n v="17928"/>
    <n v="11669.2"/>
    <n v="6258.7999999999993"/>
    <n v="0.34910754127621596"/>
  </r>
  <r>
    <s v="ORD-02299"/>
    <x v="339"/>
    <x v="0"/>
    <s v="Goa"/>
    <x v="1"/>
    <x v="15"/>
    <s v="Sneha Kulkarni"/>
    <s v="Corporate"/>
    <n v="8"/>
    <n v="2855"/>
    <n v="1429.66"/>
    <n v="0.1"/>
    <n v="20556"/>
    <n v="11437.28"/>
    <n v="9118.7199999999993"/>
    <n v="0.44360381397158977"/>
  </r>
  <r>
    <s v="ORD-02300"/>
    <x v="339"/>
    <x v="1"/>
    <s v="Bihar"/>
    <x v="1"/>
    <x v="15"/>
    <s v="Subhro Das"/>
    <s v="Small Business"/>
    <n v="6"/>
    <n v="2842"/>
    <n v="1521.25"/>
    <n v="0.1"/>
    <n v="15346.800000000001"/>
    <n v="9127.5"/>
    <n v="6219.3000000000011"/>
    <n v="0.40525060598952228"/>
  </r>
  <r>
    <s v="ORD-02301"/>
    <x v="339"/>
    <x v="3"/>
    <s v="Tamil Nadu"/>
    <x v="1"/>
    <x v="7"/>
    <s v="Divya Nair"/>
    <s v="Corporate"/>
    <n v="8"/>
    <n v="2263"/>
    <n v="1199.97"/>
    <n v="0"/>
    <n v="18104"/>
    <n v="9599.76"/>
    <n v="8504.24"/>
    <n v="0.46974370304904994"/>
  </r>
  <r>
    <s v="ORD-02302"/>
    <x v="339"/>
    <x v="0"/>
    <s v="Goa"/>
    <x v="1"/>
    <x v="15"/>
    <s v="Sneha Kulkarni"/>
    <s v="Corporate"/>
    <n v="6"/>
    <n v="2667"/>
    <n v="1412.9"/>
    <n v="0"/>
    <n v="16002"/>
    <n v="8477.4000000000015"/>
    <n v="7524.5999999999985"/>
    <n v="0.47022872140982369"/>
  </r>
  <r>
    <s v="ORD-02303"/>
    <x v="340"/>
    <x v="2"/>
    <s v="Haryana"/>
    <x v="3"/>
    <x v="12"/>
    <s v="Neha Verma"/>
    <s v="Consumer"/>
    <n v="4"/>
    <n v="11821"/>
    <n v="7138.04"/>
    <n v="0"/>
    <n v="47284"/>
    <n v="28552.16"/>
    <n v="18731.84"/>
    <n v="0.39615599357076392"/>
  </r>
  <r>
    <s v="ORD-02304"/>
    <x v="340"/>
    <x v="2"/>
    <s v="Haryana"/>
    <x v="1"/>
    <x v="8"/>
    <s v="Amit Sharma"/>
    <s v="Corporate"/>
    <n v="6"/>
    <n v="1543"/>
    <n v="789.2"/>
    <n v="0"/>
    <n v="9258"/>
    <n v="4735.2000000000007"/>
    <n v="4522.7999999999993"/>
    <n v="0.48852883992222934"/>
  </r>
  <r>
    <s v="ORD-02305"/>
    <x v="340"/>
    <x v="0"/>
    <s v="Rajasthan"/>
    <x v="3"/>
    <x v="10"/>
    <s v="Rohan Patel"/>
    <s v="Small Business"/>
    <n v="6"/>
    <n v="7794"/>
    <n v="4701.66"/>
    <n v="0"/>
    <n v="46764"/>
    <n v="28209.96"/>
    <n v="18554.04"/>
    <n v="0.39675904541955354"/>
  </r>
  <r>
    <s v="ORD-02306"/>
    <x v="340"/>
    <x v="0"/>
    <s v="Gujarat"/>
    <x v="1"/>
    <x v="15"/>
    <s v="Sneha Kulkarni"/>
    <s v="Corporate"/>
    <n v="1"/>
    <n v="2927"/>
    <n v="1560.39"/>
    <n v="0.15"/>
    <n v="2487.9499999999998"/>
    <n v="1560.39"/>
    <n v="927.55999999999972"/>
    <n v="0.37282099720653544"/>
  </r>
  <r>
    <s v="ORD-02307"/>
    <x v="340"/>
    <x v="2"/>
    <s v="Delhi"/>
    <x v="0"/>
    <x v="5"/>
    <s v="Amit Sharma"/>
    <s v="Consumer"/>
    <n v="4"/>
    <n v="732"/>
    <n v="558.01"/>
    <n v="0.1"/>
    <n v="2635.2000000000003"/>
    <n v="2232.04"/>
    <n v="403.16000000000031"/>
    <n v="0.15299028536733464"/>
  </r>
  <r>
    <s v="ORD-02308"/>
    <x v="340"/>
    <x v="1"/>
    <s v="Assam"/>
    <x v="1"/>
    <x v="15"/>
    <s v="Priya Sen"/>
    <s v="Consumer"/>
    <n v="2"/>
    <n v="2891"/>
    <n v="1347.85"/>
    <n v="0.1"/>
    <n v="5203.8"/>
    <n v="2695.7"/>
    <n v="2508.1000000000004"/>
    <n v="0.48197471078827014"/>
  </r>
  <r>
    <s v="ORD-02309"/>
    <x v="341"/>
    <x v="2"/>
    <s v="Haryana"/>
    <x v="0"/>
    <x v="3"/>
    <s v="Neha Verma"/>
    <s v="Corporate"/>
    <n v="2"/>
    <n v="350"/>
    <n v="286.97000000000003"/>
    <n v="0.05"/>
    <n v="665"/>
    <n v="573.94000000000005"/>
    <n v="91.059999999999945"/>
    <n v="0.1369323308270676"/>
  </r>
  <r>
    <s v="ORD-02310"/>
    <x v="341"/>
    <x v="1"/>
    <s v="Assam"/>
    <x v="0"/>
    <x v="9"/>
    <s v="Priya Sen"/>
    <s v="Small Business"/>
    <n v="1"/>
    <n v="448"/>
    <n v="373.57"/>
    <n v="0.1"/>
    <n v="403.2"/>
    <n v="373.57"/>
    <n v="29.629999999999995"/>
    <n v="7.3487103174603163E-2"/>
  </r>
  <r>
    <s v="ORD-02311"/>
    <x v="341"/>
    <x v="1"/>
    <s v="Odisha"/>
    <x v="0"/>
    <x v="9"/>
    <s v="Subhro Das"/>
    <s v="Small Business"/>
    <n v="6"/>
    <n v="445"/>
    <n v="361.37"/>
    <n v="0.05"/>
    <n v="2536.5"/>
    <n v="2168.2200000000003"/>
    <n v="368.27999999999975"/>
    <n v="0.14519219396806612"/>
  </r>
  <r>
    <s v="ORD-02312"/>
    <x v="341"/>
    <x v="3"/>
    <s v="Karnataka"/>
    <x v="1"/>
    <x v="15"/>
    <s v="Divya Nair"/>
    <s v="Small Business"/>
    <n v="3"/>
    <n v="2934"/>
    <n v="1487.23"/>
    <n v="0"/>
    <n v="8802"/>
    <n v="4461.6900000000005"/>
    <n v="4340.3099999999995"/>
    <n v="0.49310497614178589"/>
  </r>
  <r>
    <s v="ORD-02313"/>
    <x v="341"/>
    <x v="3"/>
    <s v="Telangana"/>
    <x v="0"/>
    <x v="5"/>
    <s v="Divya Nair"/>
    <s v="Corporate"/>
    <n v="1"/>
    <n v="767"/>
    <n v="618.16"/>
    <n v="0"/>
    <n v="767"/>
    <n v="618.16"/>
    <n v="148.84000000000003"/>
    <n v="0.19405475880052156"/>
  </r>
  <r>
    <s v="ORD-02314"/>
    <x v="341"/>
    <x v="1"/>
    <s v="Odisha"/>
    <x v="3"/>
    <x v="12"/>
    <s v="Subhro Das"/>
    <s v="Consumer"/>
    <n v="5"/>
    <n v="12216"/>
    <n v="7694.26"/>
    <n v="0.05"/>
    <n v="58026"/>
    <n v="38471.300000000003"/>
    <n v="19554.699999999997"/>
    <n v="0.33699893151345944"/>
  </r>
  <r>
    <s v="ORD-02315"/>
    <x v="342"/>
    <x v="2"/>
    <s v="Delhi"/>
    <x v="3"/>
    <x v="10"/>
    <s v="Neha Verma"/>
    <s v="Corporate"/>
    <n v="5"/>
    <n v="8301"/>
    <n v="5167.83"/>
    <n v="0.05"/>
    <n v="39429.75"/>
    <n v="25839.15"/>
    <n v="13590.599999999999"/>
    <n v="0.34467882753504647"/>
  </r>
  <r>
    <s v="ORD-02316"/>
    <x v="342"/>
    <x v="0"/>
    <s v="Goa"/>
    <x v="0"/>
    <x v="0"/>
    <s v="Sneha Kulkarni"/>
    <s v="Consumer"/>
    <n v="5"/>
    <n v="905"/>
    <n v="748.47"/>
    <n v="0"/>
    <n v="4525"/>
    <n v="3742.3500000000004"/>
    <n v="782.64999999999964"/>
    <n v="0.17296132596685074"/>
  </r>
  <r>
    <s v="ORD-02317"/>
    <x v="343"/>
    <x v="0"/>
    <s v="Rajasthan"/>
    <x v="3"/>
    <x v="14"/>
    <s v="Sneha Kulkarni"/>
    <s v="Consumer"/>
    <n v="1"/>
    <n v="4647"/>
    <n v="2696.25"/>
    <n v="0"/>
    <n v="4647"/>
    <n v="2696.25"/>
    <n v="1950.75"/>
    <n v="0.41978695932859911"/>
  </r>
  <r>
    <s v="ORD-02318"/>
    <x v="343"/>
    <x v="3"/>
    <s v="Kerala"/>
    <x v="0"/>
    <x v="0"/>
    <s v="Karthik Rao"/>
    <s v="Small Business"/>
    <n v="7"/>
    <n v="925"/>
    <n v="738.58"/>
    <n v="0"/>
    <n v="6475"/>
    <n v="5170.0600000000004"/>
    <n v="1304.9399999999996"/>
    <n v="0.20153513513513507"/>
  </r>
  <r>
    <s v="ORD-02319"/>
    <x v="343"/>
    <x v="0"/>
    <s v="Gujarat"/>
    <x v="3"/>
    <x v="12"/>
    <s v="Sneha Kulkarni"/>
    <s v="Consumer"/>
    <n v="4"/>
    <n v="11975"/>
    <n v="7037"/>
    <n v="0"/>
    <n v="47900"/>
    <n v="28148"/>
    <n v="19752"/>
    <n v="0.41235908141962424"/>
  </r>
  <r>
    <s v="ORD-02320"/>
    <x v="343"/>
    <x v="2"/>
    <s v="Haryana"/>
    <x v="2"/>
    <x v="4"/>
    <s v="Amit Sharma"/>
    <s v="Corporate"/>
    <n v="4"/>
    <n v="3393"/>
    <n v="2653.52"/>
    <n v="0.05"/>
    <n v="12893.4"/>
    <n v="10614.08"/>
    <n v="2279.3199999999997"/>
    <n v="0.17678191943164717"/>
  </r>
  <r>
    <s v="ORD-02321"/>
    <x v="343"/>
    <x v="1"/>
    <s v="West Bengal"/>
    <x v="1"/>
    <x v="8"/>
    <s v="Priya Sen"/>
    <s v="Small Business"/>
    <n v="2"/>
    <n v="1498"/>
    <n v="761.26"/>
    <n v="0"/>
    <n v="2996"/>
    <n v="1522.52"/>
    <n v="1473.48"/>
    <n v="0.49181575433911884"/>
  </r>
  <r>
    <s v="ORD-02322"/>
    <x v="343"/>
    <x v="3"/>
    <s v="Telangana"/>
    <x v="0"/>
    <x v="9"/>
    <s v="Divya Nair"/>
    <s v="Corporate"/>
    <n v="3"/>
    <n v="442"/>
    <n v="364.48"/>
    <n v="0"/>
    <n v="1326"/>
    <n v="1093.44"/>
    <n v="232.55999999999995"/>
    <n v="0.17538461538461533"/>
  </r>
  <r>
    <s v="ORD-02323"/>
    <x v="343"/>
    <x v="3"/>
    <s v="Karnataka"/>
    <x v="1"/>
    <x v="8"/>
    <s v="Karthik Rao"/>
    <s v="Small Business"/>
    <n v="1"/>
    <n v="1513"/>
    <n v="733.63"/>
    <n v="0.1"/>
    <n v="1361.7"/>
    <n v="733.63"/>
    <n v="628.07000000000005"/>
    <n v="0.46123962693691711"/>
  </r>
  <r>
    <s v="ORD-02324"/>
    <x v="343"/>
    <x v="3"/>
    <s v="Kerala"/>
    <x v="0"/>
    <x v="5"/>
    <s v="Karthik Rao"/>
    <s v="Small Business"/>
    <n v="3"/>
    <n v="774"/>
    <n v="641.87"/>
    <n v="0"/>
    <n v="2322"/>
    <n v="1925.6100000000001"/>
    <n v="396.38999999999987"/>
    <n v="0.17071059431524543"/>
  </r>
  <r>
    <s v="ORD-02325"/>
    <x v="344"/>
    <x v="1"/>
    <s v="Assam"/>
    <x v="0"/>
    <x v="5"/>
    <s v="Subhro Das"/>
    <s v="Consumer"/>
    <n v="2"/>
    <n v="764"/>
    <n v="634.20000000000005"/>
    <n v="0.1"/>
    <n v="1375.2"/>
    <n v="1268.4000000000001"/>
    <n v="106.79999999999995"/>
    <n v="7.7661431064572392E-2"/>
  </r>
  <r>
    <s v="ORD-02326"/>
    <x v="344"/>
    <x v="3"/>
    <s v="Karnataka"/>
    <x v="2"/>
    <x v="4"/>
    <s v="Karthik Rao"/>
    <s v="Corporate"/>
    <n v="7"/>
    <n v="3379"/>
    <n v="2643.62"/>
    <n v="0"/>
    <n v="23653"/>
    <n v="18505.34"/>
    <n v="5147.66"/>
    <n v="0.21763243563184373"/>
  </r>
  <r>
    <s v="ORD-02327"/>
    <x v="344"/>
    <x v="2"/>
    <s v="Punjab"/>
    <x v="2"/>
    <x v="6"/>
    <s v="Amit Sharma"/>
    <s v="Consumer"/>
    <n v="6"/>
    <n v="14749"/>
    <n v="11228.25"/>
    <n v="0"/>
    <n v="88494"/>
    <n v="67369.5"/>
    <n v="21124.5"/>
    <n v="0.23871109905756321"/>
  </r>
  <r>
    <s v="ORD-02328"/>
    <x v="344"/>
    <x v="3"/>
    <s v="Telangana"/>
    <x v="2"/>
    <x v="6"/>
    <s v="Karthik Rao"/>
    <s v="Small Business"/>
    <n v="2"/>
    <n v="15463"/>
    <n v="11345.92"/>
    <n v="0.05"/>
    <n v="29379.699999999997"/>
    <n v="22691.84"/>
    <n v="6687.8599999999969"/>
    <n v="0.22763540812193445"/>
  </r>
  <r>
    <s v="ORD-02329"/>
    <x v="344"/>
    <x v="2"/>
    <s v="Haryana"/>
    <x v="1"/>
    <x v="7"/>
    <s v="Neha Verma"/>
    <s v="Corporate"/>
    <n v="7"/>
    <n v="2169"/>
    <n v="1093.01"/>
    <n v="0.15"/>
    <n v="12905.55"/>
    <n v="7651.07"/>
    <n v="5254.48"/>
    <n v="0.4071488623111762"/>
  </r>
  <r>
    <s v="ORD-02330"/>
    <x v="344"/>
    <x v="0"/>
    <s v="Gujarat"/>
    <x v="3"/>
    <x v="14"/>
    <s v="Rohan Patel"/>
    <s v="Consumer"/>
    <n v="7"/>
    <n v="4421"/>
    <n v="2877.66"/>
    <n v="0"/>
    <n v="30947"/>
    <n v="20143.62"/>
    <n v="10803.380000000001"/>
    <n v="0.34909296539244516"/>
  </r>
  <r>
    <s v="ORD-02331"/>
    <x v="344"/>
    <x v="1"/>
    <s v="West Bengal"/>
    <x v="3"/>
    <x v="13"/>
    <s v="Subhro Das"/>
    <s v="Corporate"/>
    <n v="2"/>
    <n v="6446"/>
    <n v="4091.63"/>
    <n v="0.1"/>
    <n v="11602.800000000001"/>
    <n v="8183.26"/>
    <n v="3419.5400000000009"/>
    <n v="0.29471679249836252"/>
  </r>
  <r>
    <s v="ORD-02332"/>
    <x v="345"/>
    <x v="0"/>
    <s v="Gujarat"/>
    <x v="0"/>
    <x v="9"/>
    <s v="Rohan Patel"/>
    <s v="Small Business"/>
    <n v="5"/>
    <n v="459"/>
    <n v="352.27"/>
    <n v="0"/>
    <n v="2295"/>
    <n v="1761.35"/>
    <n v="533.65000000000009"/>
    <n v="0.23252723311546844"/>
  </r>
  <r>
    <s v="ORD-02333"/>
    <x v="345"/>
    <x v="3"/>
    <s v="Tamil Nadu"/>
    <x v="0"/>
    <x v="5"/>
    <s v="Karthik Rao"/>
    <s v="Small Business"/>
    <n v="2"/>
    <n v="743"/>
    <n v="573.08000000000004"/>
    <n v="0.1"/>
    <n v="1337.4"/>
    <n v="1146.1600000000001"/>
    <n v="191.24"/>
    <n v="0.14299386870046357"/>
  </r>
  <r>
    <s v="ORD-02334"/>
    <x v="345"/>
    <x v="0"/>
    <s v="Goa"/>
    <x v="3"/>
    <x v="12"/>
    <s v="Rohan Patel"/>
    <s v="Consumer"/>
    <n v="4"/>
    <n v="11605"/>
    <n v="7457.06"/>
    <n v="0.1"/>
    <n v="41778"/>
    <n v="29828.240000000002"/>
    <n v="11949.759999999998"/>
    <n v="0.28602996792570251"/>
  </r>
  <r>
    <s v="ORD-02335"/>
    <x v="345"/>
    <x v="1"/>
    <s v="Odisha"/>
    <x v="1"/>
    <x v="8"/>
    <s v="Subhro Das"/>
    <s v="Small Business"/>
    <n v="6"/>
    <n v="1537"/>
    <n v="708.39"/>
    <n v="0.1"/>
    <n v="8299.8000000000011"/>
    <n v="4250.34"/>
    <n v="4049.4600000000009"/>
    <n v="0.48789850357839953"/>
  </r>
  <r>
    <s v="ORD-02336"/>
    <x v="345"/>
    <x v="0"/>
    <s v="Gujarat"/>
    <x v="2"/>
    <x v="11"/>
    <s v="Rohan Patel"/>
    <s v="Consumer"/>
    <n v="1"/>
    <n v="1809"/>
    <n v="1350.36"/>
    <n v="0.15"/>
    <n v="1537.6499999999999"/>
    <n v="1350.36"/>
    <n v="187.28999999999996"/>
    <n v="0.12180275095112671"/>
  </r>
  <r>
    <s v="ORD-02337"/>
    <x v="345"/>
    <x v="2"/>
    <s v="Uttar Pradesh"/>
    <x v="0"/>
    <x v="9"/>
    <s v="Amit Sharma"/>
    <s v="Corporate"/>
    <n v="4"/>
    <n v="469"/>
    <n v="366.47"/>
    <n v="0"/>
    <n v="1876"/>
    <n v="1465.88"/>
    <n v="410.11999999999989"/>
    <n v="0.21861407249466946"/>
  </r>
  <r>
    <s v="ORD-02338"/>
    <x v="345"/>
    <x v="0"/>
    <s v="Gujarat"/>
    <x v="0"/>
    <x v="0"/>
    <s v="Rohan Patel"/>
    <s v="Corporate"/>
    <n v="1"/>
    <n v="910"/>
    <n v="698.03"/>
    <n v="0"/>
    <n v="910"/>
    <n v="698.03"/>
    <n v="211.97000000000003"/>
    <n v="0.23293406593406596"/>
  </r>
  <r>
    <s v="ORD-02339"/>
    <x v="346"/>
    <x v="3"/>
    <s v="Karnataka"/>
    <x v="0"/>
    <x v="9"/>
    <s v="Karthik Rao"/>
    <s v="Consumer"/>
    <n v="5"/>
    <n v="428"/>
    <n v="338.29"/>
    <n v="0"/>
    <n v="2140"/>
    <n v="1691.45"/>
    <n v="448.54999999999995"/>
    <n v="0.20960280373831774"/>
  </r>
  <r>
    <s v="ORD-02340"/>
    <x v="346"/>
    <x v="2"/>
    <s v="Uttar Pradesh"/>
    <x v="1"/>
    <x v="15"/>
    <s v="Neha Verma"/>
    <s v="Small Business"/>
    <n v="6"/>
    <n v="2897"/>
    <n v="1538.05"/>
    <n v="0"/>
    <n v="17382"/>
    <n v="9228.2999999999993"/>
    <n v="8153.7000000000007"/>
    <n v="0.46908871246116679"/>
  </r>
  <r>
    <s v="ORD-02341"/>
    <x v="346"/>
    <x v="2"/>
    <s v="Haryana"/>
    <x v="0"/>
    <x v="5"/>
    <s v="Neha Verma"/>
    <s v="Corporate"/>
    <n v="5"/>
    <n v="732"/>
    <n v="561.21"/>
    <n v="0.1"/>
    <n v="3294"/>
    <n v="2806.05"/>
    <n v="487.94999999999982"/>
    <n v="0.14813296903460832"/>
  </r>
  <r>
    <s v="ORD-02342"/>
    <x v="346"/>
    <x v="3"/>
    <s v="Tamil Nadu"/>
    <x v="2"/>
    <x v="2"/>
    <s v="Karthik Rao"/>
    <s v="Small Business"/>
    <n v="8"/>
    <n v="1180"/>
    <n v="917.19"/>
    <n v="0.05"/>
    <n v="8968"/>
    <n v="7337.52"/>
    <n v="1630.4799999999996"/>
    <n v="0.18181088314005348"/>
  </r>
  <r>
    <s v="ORD-02343"/>
    <x v="346"/>
    <x v="0"/>
    <s v="Gujarat"/>
    <x v="0"/>
    <x v="9"/>
    <s v="Rohan Patel"/>
    <s v="Consumer"/>
    <n v="7"/>
    <n v="443"/>
    <n v="361.39"/>
    <n v="0.1"/>
    <n v="2790.9"/>
    <n v="2529.73"/>
    <n v="261.17000000000007"/>
    <n v="9.3579132179583677E-2"/>
  </r>
  <r>
    <s v="ORD-02344"/>
    <x v="346"/>
    <x v="2"/>
    <s v="Delhi"/>
    <x v="1"/>
    <x v="1"/>
    <s v="Amit Sharma"/>
    <s v="Consumer"/>
    <n v="4"/>
    <n v="623"/>
    <n v="293.45999999999998"/>
    <n v="0.1"/>
    <n v="2242.8000000000002"/>
    <n v="1173.8399999999999"/>
    <n v="1068.9600000000003"/>
    <n v="0.47661851257356885"/>
  </r>
  <r>
    <s v="ORD-02345"/>
    <x v="346"/>
    <x v="0"/>
    <s v="Goa"/>
    <x v="2"/>
    <x v="4"/>
    <s v="Rohan Patel"/>
    <s v="Small Business"/>
    <n v="1"/>
    <n v="3494"/>
    <n v="2645.41"/>
    <n v="0.15"/>
    <n v="2969.9"/>
    <n v="2645.41"/>
    <n v="324.49000000000024"/>
    <n v="0.10925957102932767"/>
  </r>
  <r>
    <s v="ORD-02346"/>
    <x v="347"/>
    <x v="3"/>
    <s v="Kerala"/>
    <x v="1"/>
    <x v="1"/>
    <s v="Divya Nair"/>
    <s v="Small Business"/>
    <n v="4"/>
    <n v="590"/>
    <n v="307.27"/>
    <n v="0.15"/>
    <n v="2006"/>
    <n v="1229.08"/>
    <n v="776.92000000000007"/>
    <n v="0.3872981056829512"/>
  </r>
  <r>
    <s v="ORD-02347"/>
    <x v="347"/>
    <x v="3"/>
    <s v="Kerala"/>
    <x v="0"/>
    <x v="3"/>
    <s v="Divya Nair"/>
    <s v="Small Business"/>
    <n v="1"/>
    <n v="343"/>
    <n v="276.85000000000002"/>
    <n v="0"/>
    <n v="343"/>
    <n v="276.85000000000002"/>
    <n v="66.149999999999977"/>
    <n v="0.19285714285714278"/>
  </r>
  <r>
    <s v="ORD-02348"/>
    <x v="347"/>
    <x v="1"/>
    <s v="West Bengal"/>
    <x v="3"/>
    <x v="12"/>
    <s v="Priya Sen"/>
    <s v="Corporate"/>
    <n v="4"/>
    <n v="11554"/>
    <n v="6922.57"/>
    <n v="0"/>
    <n v="46216"/>
    <n v="27690.28"/>
    <n v="18525.72"/>
    <n v="0.40085078760602394"/>
  </r>
  <r>
    <s v="ORD-02349"/>
    <x v="347"/>
    <x v="2"/>
    <s v="Uttar Pradesh"/>
    <x v="0"/>
    <x v="3"/>
    <s v="Neha Verma"/>
    <s v="Consumer"/>
    <n v="5"/>
    <n v="358"/>
    <n v="275.69"/>
    <n v="0.15"/>
    <n v="1521.5"/>
    <n v="1378.45"/>
    <n v="143.04999999999995"/>
    <n v="9.4019060138021665E-2"/>
  </r>
  <r>
    <s v="ORD-02350"/>
    <x v="347"/>
    <x v="0"/>
    <s v="Gujarat"/>
    <x v="0"/>
    <x v="9"/>
    <s v="Rohan Patel"/>
    <s v="Corporate"/>
    <n v="3"/>
    <n v="465"/>
    <n v="365.74"/>
    <n v="0.15"/>
    <n v="1185.75"/>
    <n v="1097.22"/>
    <n v="88.529999999999973"/>
    <n v="7.4661606578115089E-2"/>
  </r>
  <r>
    <s v="ORD-02351"/>
    <x v="347"/>
    <x v="3"/>
    <s v="Tamil Nadu"/>
    <x v="1"/>
    <x v="1"/>
    <s v="Karthik Rao"/>
    <s v="Consumer"/>
    <n v="6"/>
    <n v="613"/>
    <n v="326.17"/>
    <n v="0"/>
    <n v="3678"/>
    <n v="1957.02"/>
    <n v="1720.98"/>
    <n v="0.46791190864600329"/>
  </r>
  <r>
    <s v="ORD-02352"/>
    <x v="348"/>
    <x v="3"/>
    <s v="Telangana"/>
    <x v="2"/>
    <x v="4"/>
    <s v="Divya Nair"/>
    <s v="Corporate"/>
    <n v="8"/>
    <n v="3474"/>
    <n v="2668.72"/>
    <n v="0.15"/>
    <n v="23623.200000000001"/>
    <n v="21349.759999999998"/>
    <n v="2273.4400000000023"/>
    <n v="9.6237596938602829E-2"/>
  </r>
  <r>
    <s v="ORD-02353"/>
    <x v="348"/>
    <x v="2"/>
    <s v="Uttar Pradesh"/>
    <x v="1"/>
    <x v="7"/>
    <s v="Neha Verma"/>
    <s v="Small Business"/>
    <n v="5"/>
    <n v="2151"/>
    <n v="1127.42"/>
    <n v="0"/>
    <n v="10755"/>
    <n v="5637.1"/>
    <n v="5117.8999999999996"/>
    <n v="0.47586238958623894"/>
  </r>
  <r>
    <s v="ORD-02354"/>
    <x v="348"/>
    <x v="1"/>
    <s v="Odisha"/>
    <x v="0"/>
    <x v="9"/>
    <s v="Subhro Das"/>
    <s v="Corporate"/>
    <n v="6"/>
    <n v="443"/>
    <n v="339.49"/>
    <n v="0"/>
    <n v="2658"/>
    <n v="2036.94"/>
    <n v="621.05999999999995"/>
    <n v="0.23365688487584649"/>
  </r>
  <r>
    <s v="ORD-02355"/>
    <x v="348"/>
    <x v="1"/>
    <s v="Assam"/>
    <x v="0"/>
    <x v="3"/>
    <s v="Priya Sen"/>
    <s v="Small Business"/>
    <n v="8"/>
    <n v="353"/>
    <n v="272.76"/>
    <n v="0.1"/>
    <n v="2541.6"/>
    <n v="2182.08"/>
    <n v="359.52"/>
    <n v="0.14145420207743153"/>
  </r>
  <r>
    <s v="ORD-02356"/>
    <x v="348"/>
    <x v="1"/>
    <s v="Assam"/>
    <x v="2"/>
    <x v="6"/>
    <s v="Subhro Das"/>
    <s v="Corporate"/>
    <n v="8"/>
    <n v="15309"/>
    <n v="11225.95"/>
    <n v="0.1"/>
    <n v="110224.8"/>
    <n v="89807.6"/>
    <n v="20417.199999999997"/>
    <n v="0.18523236150122294"/>
  </r>
  <r>
    <s v="ORD-02357"/>
    <x v="348"/>
    <x v="1"/>
    <s v="Bihar"/>
    <x v="0"/>
    <x v="5"/>
    <s v="Priya Sen"/>
    <s v="Consumer"/>
    <n v="5"/>
    <n v="772"/>
    <n v="624.94000000000005"/>
    <n v="0.05"/>
    <n v="3667"/>
    <n v="3124.7000000000003"/>
    <n v="542.29999999999973"/>
    <n v="0.14788655576765741"/>
  </r>
  <r>
    <s v="ORD-02358"/>
    <x v="348"/>
    <x v="0"/>
    <s v="Goa"/>
    <x v="3"/>
    <x v="14"/>
    <s v="Sneha Kulkarni"/>
    <s v="Consumer"/>
    <n v="7"/>
    <n v="4307"/>
    <n v="2621.48"/>
    <n v="0.15"/>
    <n v="25626.649999999998"/>
    <n v="18350.36"/>
    <n v="7276.2899999999972"/>
    <n v="0.2839344978762342"/>
  </r>
  <r>
    <s v="ORD-02359"/>
    <x v="348"/>
    <x v="0"/>
    <s v="Gujarat"/>
    <x v="1"/>
    <x v="7"/>
    <s v="Sneha Kulkarni"/>
    <s v="Small Business"/>
    <n v="3"/>
    <n v="2142"/>
    <n v="1109.1500000000001"/>
    <n v="0"/>
    <n v="6426"/>
    <n v="3327.4500000000003"/>
    <n v="3098.5499999999997"/>
    <n v="0.48218954248366008"/>
  </r>
  <r>
    <s v="ORD-02360"/>
    <x v="349"/>
    <x v="2"/>
    <s v="Haryana"/>
    <x v="0"/>
    <x v="9"/>
    <s v="Neha Verma"/>
    <s v="Small Business"/>
    <n v="3"/>
    <n v="463"/>
    <n v="382.89"/>
    <n v="0"/>
    <n v="1389"/>
    <n v="1148.67"/>
    <n v="240.32999999999993"/>
    <n v="0.173023758099352"/>
  </r>
  <r>
    <s v="ORD-02361"/>
    <x v="349"/>
    <x v="3"/>
    <s v="Tamil Nadu"/>
    <x v="0"/>
    <x v="0"/>
    <s v="Divya Nair"/>
    <s v="Small Business"/>
    <n v="3"/>
    <n v="866"/>
    <n v="677.61"/>
    <n v="0.1"/>
    <n v="2338.2000000000003"/>
    <n v="2032.83"/>
    <n v="305.37000000000035"/>
    <n v="0.13060046189376456"/>
  </r>
  <r>
    <s v="ORD-02362"/>
    <x v="349"/>
    <x v="0"/>
    <s v="Goa"/>
    <x v="1"/>
    <x v="8"/>
    <s v="Rohan Patel"/>
    <s v="Consumer"/>
    <n v="1"/>
    <n v="1510"/>
    <n v="757.4"/>
    <n v="0"/>
    <n v="1510"/>
    <n v="757.4"/>
    <n v="752.6"/>
    <n v="0.49841059602649007"/>
  </r>
  <r>
    <s v="ORD-02363"/>
    <x v="350"/>
    <x v="1"/>
    <s v="West Bengal"/>
    <x v="2"/>
    <x v="11"/>
    <s v="Priya Sen"/>
    <s v="Consumer"/>
    <n v="8"/>
    <n v="1745"/>
    <n v="1280.83"/>
    <n v="0"/>
    <n v="13960"/>
    <n v="10246.64"/>
    <n v="3713.3600000000006"/>
    <n v="0.26600000000000001"/>
  </r>
  <r>
    <s v="ORD-02364"/>
    <x v="350"/>
    <x v="3"/>
    <s v="Kerala"/>
    <x v="1"/>
    <x v="7"/>
    <s v="Divya Nair"/>
    <s v="Corporate"/>
    <n v="5"/>
    <n v="2178"/>
    <n v="1132.01"/>
    <n v="0"/>
    <n v="10890"/>
    <n v="5660.05"/>
    <n v="5229.95"/>
    <n v="0.48025252525252521"/>
  </r>
  <r>
    <s v="ORD-02365"/>
    <x v="350"/>
    <x v="0"/>
    <s v="Maharashtra"/>
    <x v="0"/>
    <x v="3"/>
    <s v="Sneha Kulkarni"/>
    <s v="Corporate"/>
    <n v="5"/>
    <n v="341"/>
    <n v="263.37"/>
    <n v="0.05"/>
    <n v="1619.75"/>
    <n v="1316.85"/>
    <n v="302.90000000000009"/>
    <n v="0.18700416730977007"/>
  </r>
  <r>
    <s v="ORD-02366"/>
    <x v="350"/>
    <x v="0"/>
    <s v="Gujarat"/>
    <x v="1"/>
    <x v="1"/>
    <s v="Sneha Kulkarni"/>
    <s v="Small Business"/>
    <n v="5"/>
    <n v="600"/>
    <n v="278.31"/>
    <n v="0"/>
    <n v="3000"/>
    <n v="1391.55"/>
    <n v="1608.45"/>
    <n v="0.53615000000000002"/>
  </r>
  <r>
    <s v="ORD-02367"/>
    <x v="350"/>
    <x v="2"/>
    <s v="Uttar Pradesh"/>
    <x v="2"/>
    <x v="11"/>
    <s v="Neha Verma"/>
    <s v="Small Business"/>
    <n v="3"/>
    <n v="1838"/>
    <n v="1425.7"/>
    <n v="0"/>
    <n v="5514"/>
    <n v="4277.1000000000004"/>
    <n v="1236.8999999999996"/>
    <n v="0.22431991294885739"/>
  </r>
  <r>
    <s v="ORD-02368"/>
    <x v="351"/>
    <x v="1"/>
    <s v="Bihar"/>
    <x v="0"/>
    <x v="0"/>
    <s v="Subhro Das"/>
    <s v="Small Business"/>
    <n v="4"/>
    <n v="943"/>
    <n v="783.03"/>
    <n v="0"/>
    <n v="3772"/>
    <n v="3132.12"/>
    <n v="639.88000000000011"/>
    <n v="0.16963944856839874"/>
  </r>
  <r>
    <s v="ORD-02369"/>
    <x v="351"/>
    <x v="2"/>
    <s v="Delhi"/>
    <x v="0"/>
    <x v="9"/>
    <s v="Amit Sharma"/>
    <s v="Corporate"/>
    <n v="3"/>
    <n v="443"/>
    <n v="348.02"/>
    <n v="0"/>
    <n v="1329"/>
    <n v="1044.06"/>
    <n v="284.94000000000005"/>
    <n v="0.21440180586907454"/>
  </r>
  <r>
    <s v="ORD-02370"/>
    <x v="351"/>
    <x v="0"/>
    <s v="Rajasthan"/>
    <x v="3"/>
    <x v="14"/>
    <s v="Sneha Kulkarni"/>
    <s v="Consumer"/>
    <n v="8"/>
    <n v="4454"/>
    <n v="2811.85"/>
    <n v="0"/>
    <n v="35632"/>
    <n v="22494.799999999999"/>
    <n v="13137.2"/>
    <n v="0.36869106421194436"/>
  </r>
  <r>
    <s v="ORD-02371"/>
    <x v="351"/>
    <x v="2"/>
    <s v="Delhi"/>
    <x v="0"/>
    <x v="3"/>
    <s v="Amit Sharma"/>
    <s v="Corporate"/>
    <n v="8"/>
    <n v="335"/>
    <n v="275.54000000000002"/>
    <n v="0.1"/>
    <n v="2412"/>
    <n v="2204.3200000000002"/>
    <n v="207.67999999999984"/>
    <n v="8.6102819237147521E-2"/>
  </r>
  <r>
    <s v="ORD-02372"/>
    <x v="351"/>
    <x v="1"/>
    <s v="West Bengal"/>
    <x v="1"/>
    <x v="1"/>
    <s v="Priya Sen"/>
    <s v="Small Business"/>
    <n v="3"/>
    <n v="604"/>
    <n v="311.08"/>
    <n v="0"/>
    <n v="1812"/>
    <n v="933.24"/>
    <n v="878.76"/>
    <n v="0.48496688741721855"/>
  </r>
  <r>
    <s v="ORD-02373"/>
    <x v="351"/>
    <x v="1"/>
    <s v="Odisha"/>
    <x v="2"/>
    <x v="6"/>
    <s v="Subhro Das"/>
    <s v="Small Business"/>
    <n v="6"/>
    <n v="14894"/>
    <n v="10903.11"/>
    <n v="0.1"/>
    <n v="80427.600000000006"/>
    <n v="65418.66"/>
    <n v="15008.940000000002"/>
    <n v="0.18661429658475451"/>
  </r>
  <r>
    <s v="ORD-02374"/>
    <x v="351"/>
    <x v="0"/>
    <s v="Maharashtra"/>
    <x v="3"/>
    <x v="12"/>
    <s v="Sneha Kulkarni"/>
    <s v="Consumer"/>
    <n v="6"/>
    <n v="11921"/>
    <n v="7275.85"/>
    <n v="0"/>
    <n v="71526"/>
    <n v="43655.100000000006"/>
    <n v="27870.899999999994"/>
    <n v="0.38966110225652201"/>
  </r>
  <r>
    <s v="ORD-02375"/>
    <x v="352"/>
    <x v="1"/>
    <s v="Bihar"/>
    <x v="3"/>
    <x v="14"/>
    <s v="Subhro Das"/>
    <s v="Corporate"/>
    <n v="8"/>
    <n v="4567"/>
    <n v="2907.67"/>
    <n v="0.15"/>
    <n v="31055.599999999999"/>
    <n v="23261.360000000001"/>
    <n v="7794.239999999998"/>
    <n v="0.25097695745694815"/>
  </r>
  <r>
    <s v="ORD-02376"/>
    <x v="352"/>
    <x v="0"/>
    <s v="Maharashtra"/>
    <x v="2"/>
    <x v="2"/>
    <s v="Sneha Kulkarni"/>
    <s v="Small Business"/>
    <n v="1"/>
    <n v="1236"/>
    <n v="894.84"/>
    <n v="0"/>
    <n v="1236"/>
    <n v="894.84"/>
    <n v="341.15999999999997"/>
    <n v="0.27601941747572811"/>
  </r>
  <r>
    <s v="ORD-02377"/>
    <x v="352"/>
    <x v="0"/>
    <s v="Rajasthan"/>
    <x v="1"/>
    <x v="1"/>
    <s v="Sneha Kulkarni"/>
    <s v="Corporate"/>
    <n v="2"/>
    <n v="588"/>
    <n v="275.77"/>
    <n v="0"/>
    <n v="1176"/>
    <n v="551.54"/>
    <n v="624.46"/>
    <n v="0.53100340136054425"/>
  </r>
  <r>
    <s v="ORD-02378"/>
    <x v="352"/>
    <x v="2"/>
    <s v="Uttar Pradesh"/>
    <x v="0"/>
    <x v="5"/>
    <s v="Neha Verma"/>
    <s v="Consumer"/>
    <n v="5"/>
    <n v="722"/>
    <n v="567.96"/>
    <n v="0"/>
    <n v="3610"/>
    <n v="2839.8"/>
    <n v="770.19999999999982"/>
    <n v="0.21335180055401656"/>
  </r>
  <r>
    <s v="ORD-02379"/>
    <x v="352"/>
    <x v="1"/>
    <s v="Assam"/>
    <x v="3"/>
    <x v="13"/>
    <s v="Subhro Das"/>
    <s v="Consumer"/>
    <n v="6"/>
    <n v="6707"/>
    <n v="4243.79"/>
    <n v="0.15"/>
    <n v="34205.699999999997"/>
    <n v="25462.739999999998"/>
    <n v="8742.9599999999991"/>
    <n v="0.25559950534560028"/>
  </r>
  <r>
    <s v="ORD-02380"/>
    <x v="352"/>
    <x v="1"/>
    <s v="Bihar"/>
    <x v="1"/>
    <x v="15"/>
    <s v="Priya Sen"/>
    <s v="Corporate"/>
    <n v="2"/>
    <n v="2772"/>
    <n v="1298.1500000000001"/>
    <n v="0"/>
    <n v="5544"/>
    <n v="2596.3000000000002"/>
    <n v="2947.7"/>
    <n v="0.53169191919191916"/>
  </r>
  <r>
    <s v="ORD-02381"/>
    <x v="352"/>
    <x v="0"/>
    <s v="Gujarat"/>
    <x v="1"/>
    <x v="15"/>
    <s v="Rohan Patel"/>
    <s v="Consumer"/>
    <n v="6"/>
    <n v="2791"/>
    <n v="1422.2"/>
    <n v="0"/>
    <n v="16746"/>
    <n v="8533.2000000000007"/>
    <n v="8212.7999999999993"/>
    <n v="0.49043353636689352"/>
  </r>
  <r>
    <s v="ORD-02382"/>
    <x v="352"/>
    <x v="1"/>
    <s v="Bihar"/>
    <x v="3"/>
    <x v="13"/>
    <s v="Priya Sen"/>
    <s v="Small Business"/>
    <n v="5"/>
    <n v="6717"/>
    <n v="4258.12"/>
    <n v="0.1"/>
    <n v="30226.5"/>
    <n v="21290.6"/>
    <n v="8935.9000000000015"/>
    <n v="0.29563131689080779"/>
  </r>
  <r>
    <s v="ORD-02383"/>
    <x v="352"/>
    <x v="0"/>
    <s v="Rajasthan"/>
    <x v="1"/>
    <x v="8"/>
    <s v="Rohan Patel"/>
    <s v="Consumer"/>
    <n v="7"/>
    <n v="1523"/>
    <n v="749.61"/>
    <n v="0"/>
    <n v="10661"/>
    <n v="5247.27"/>
    <n v="5413.73"/>
    <n v="0.50780695994747205"/>
  </r>
  <r>
    <s v="ORD-02384"/>
    <x v="352"/>
    <x v="3"/>
    <s v="Karnataka"/>
    <x v="3"/>
    <x v="14"/>
    <s v="Divya Nair"/>
    <s v="Corporate"/>
    <n v="8"/>
    <n v="4475"/>
    <n v="2703.11"/>
    <n v="0.05"/>
    <n v="34010"/>
    <n v="21624.880000000001"/>
    <n v="12385.119999999999"/>
    <n v="0.3641611290796824"/>
  </r>
  <r>
    <s v="ORD-02385"/>
    <x v="353"/>
    <x v="2"/>
    <s v="Punjab"/>
    <x v="3"/>
    <x v="12"/>
    <s v="Neha Verma"/>
    <s v="Consumer"/>
    <n v="6"/>
    <n v="12203"/>
    <n v="7555.26"/>
    <n v="0.15"/>
    <n v="62235.299999999996"/>
    <n v="45331.56"/>
    <n v="16903.739999999998"/>
    <n v="0.27161016336387866"/>
  </r>
  <r>
    <s v="ORD-02386"/>
    <x v="353"/>
    <x v="1"/>
    <s v="Bihar"/>
    <x v="1"/>
    <x v="8"/>
    <s v="Priya Sen"/>
    <s v="Consumer"/>
    <n v="2"/>
    <n v="1503"/>
    <n v="717.44"/>
    <n v="0"/>
    <n v="3006"/>
    <n v="1434.88"/>
    <n v="1571.12"/>
    <n v="0.52266134397870923"/>
  </r>
  <r>
    <s v="ORD-02387"/>
    <x v="353"/>
    <x v="0"/>
    <s v="Maharashtra"/>
    <x v="2"/>
    <x v="2"/>
    <s v="Rohan Patel"/>
    <s v="Consumer"/>
    <n v="8"/>
    <n v="1152"/>
    <n v="825.09"/>
    <n v="0"/>
    <n v="9216"/>
    <n v="6600.72"/>
    <n v="2615.2799999999997"/>
    <n v="0.28377604166666665"/>
  </r>
  <r>
    <s v="ORD-02388"/>
    <x v="353"/>
    <x v="2"/>
    <s v="Delhi"/>
    <x v="0"/>
    <x v="9"/>
    <s v="Neha Verma"/>
    <s v="Small Business"/>
    <n v="7"/>
    <n v="453"/>
    <n v="367.7"/>
    <n v="0.1"/>
    <n v="2853.9"/>
    <n v="2573.9"/>
    <n v="280"/>
    <n v="9.811135638950208E-2"/>
  </r>
  <r>
    <s v="ORD-02389"/>
    <x v="353"/>
    <x v="3"/>
    <s v="Tamil Nadu"/>
    <x v="0"/>
    <x v="3"/>
    <s v="Karthik Rao"/>
    <s v="Small Business"/>
    <n v="6"/>
    <n v="343"/>
    <n v="263.37"/>
    <n v="0.15"/>
    <n v="1749.3"/>
    <n v="1580.22"/>
    <n v="169.07999999999993"/>
    <n v="9.6655805179214502E-2"/>
  </r>
  <r>
    <s v="ORD-02390"/>
    <x v="353"/>
    <x v="3"/>
    <s v="Tamil Nadu"/>
    <x v="0"/>
    <x v="9"/>
    <s v="Divya Nair"/>
    <s v="Corporate"/>
    <n v="4"/>
    <n v="448"/>
    <n v="364.74"/>
    <n v="0"/>
    <n v="1792"/>
    <n v="1458.96"/>
    <n v="333.03999999999996"/>
    <n v="0.18584821428571427"/>
  </r>
  <r>
    <s v="ORD-02391"/>
    <x v="353"/>
    <x v="1"/>
    <s v="Assam"/>
    <x v="0"/>
    <x v="3"/>
    <s v="Subhro Das"/>
    <s v="Corporate"/>
    <n v="3"/>
    <n v="357"/>
    <n v="288.29000000000002"/>
    <n v="0"/>
    <n v="1071"/>
    <n v="864.87000000000012"/>
    <n v="206.12999999999988"/>
    <n v="0.19246498599439765"/>
  </r>
  <r>
    <s v="ORD-02392"/>
    <x v="353"/>
    <x v="3"/>
    <s v="Tamil Nadu"/>
    <x v="1"/>
    <x v="1"/>
    <s v="Divya Nair"/>
    <s v="Consumer"/>
    <n v="4"/>
    <n v="586"/>
    <n v="273.56"/>
    <n v="0"/>
    <n v="2344"/>
    <n v="1094.24"/>
    <n v="1249.76"/>
    <n v="0.53317406143344714"/>
  </r>
  <r>
    <s v="ORD-02393"/>
    <x v="354"/>
    <x v="2"/>
    <s v="Punjab"/>
    <x v="2"/>
    <x v="11"/>
    <s v="Neha Verma"/>
    <s v="Small Business"/>
    <n v="5"/>
    <n v="1718"/>
    <n v="1284.1199999999999"/>
    <n v="0"/>
    <n v="8590"/>
    <n v="6420.5999999999995"/>
    <n v="2169.4000000000005"/>
    <n v="0.25254947613504081"/>
  </r>
  <r>
    <s v="ORD-02394"/>
    <x v="354"/>
    <x v="3"/>
    <s v="Telangana"/>
    <x v="1"/>
    <x v="1"/>
    <s v="Divya Nair"/>
    <s v="Consumer"/>
    <n v="5"/>
    <n v="589"/>
    <n v="304.5"/>
    <n v="0.15"/>
    <n v="2503.25"/>
    <n v="1522.5"/>
    <n v="980.75"/>
    <n v="0.39179067212623592"/>
  </r>
  <r>
    <s v="ORD-02395"/>
    <x v="354"/>
    <x v="2"/>
    <s v="Punjab"/>
    <x v="2"/>
    <x v="6"/>
    <s v="Neha Verma"/>
    <s v="Small Business"/>
    <n v="7"/>
    <n v="15246"/>
    <n v="11939.66"/>
    <n v="0.15"/>
    <n v="90713.7"/>
    <n v="83577.62"/>
    <n v="7136.0800000000017"/>
    <n v="7.8665956740823079E-2"/>
  </r>
  <r>
    <s v="ORD-02396"/>
    <x v="354"/>
    <x v="1"/>
    <s v="Bihar"/>
    <x v="1"/>
    <x v="1"/>
    <s v="Subhro Das"/>
    <s v="Small Business"/>
    <n v="7"/>
    <n v="593"/>
    <n v="273.98"/>
    <n v="0"/>
    <n v="4151"/>
    <n v="1917.8600000000001"/>
    <n v="2233.14"/>
    <n v="0.53797639123102858"/>
  </r>
  <r>
    <s v="ORD-02397"/>
    <x v="354"/>
    <x v="3"/>
    <s v="Karnataka"/>
    <x v="0"/>
    <x v="9"/>
    <s v="Karthik Rao"/>
    <s v="Small Business"/>
    <n v="7"/>
    <n v="464"/>
    <n v="387.75"/>
    <n v="0.15"/>
    <n v="2760.7999999999997"/>
    <n v="2714.25"/>
    <n v="46.549999999999727"/>
    <n v="1.6861054766734183E-2"/>
  </r>
  <r>
    <s v="ORD-02398"/>
    <x v="354"/>
    <x v="0"/>
    <s v="Gujarat"/>
    <x v="0"/>
    <x v="5"/>
    <s v="Rohan Patel"/>
    <s v="Consumer"/>
    <n v="5"/>
    <n v="719"/>
    <n v="553.70000000000005"/>
    <n v="0"/>
    <n v="3595"/>
    <n v="2768.5"/>
    <n v="826.5"/>
    <n v="0.22990264255910989"/>
  </r>
  <r>
    <s v="ORD-02399"/>
    <x v="355"/>
    <x v="3"/>
    <s v="Telangana"/>
    <x v="3"/>
    <x v="10"/>
    <s v="Karthik Rao"/>
    <s v="Corporate"/>
    <n v="5"/>
    <n v="8244"/>
    <n v="4836"/>
    <n v="0"/>
    <n v="41220"/>
    <n v="24180"/>
    <n v="17040"/>
    <n v="0.41339155749636097"/>
  </r>
  <r>
    <s v="ORD-02400"/>
    <x v="355"/>
    <x v="0"/>
    <s v="Rajasthan"/>
    <x v="0"/>
    <x v="3"/>
    <s v="Sneha Kulkarni"/>
    <s v="Corporate"/>
    <n v="4"/>
    <n v="348"/>
    <n v="271.83"/>
    <n v="0.15"/>
    <n v="1183.2"/>
    <n v="1087.32"/>
    <n v="95.880000000000109"/>
    <n v="8.1034482758620782E-2"/>
  </r>
  <r>
    <s v="ORD-02401"/>
    <x v="355"/>
    <x v="3"/>
    <s v="Karnataka"/>
    <x v="1"/>
    <x v="15"/>
    <s v="Divya Nair"/>
    <s v="Consumer"/>
    <n v="4"/>
    <n v="2738"/>
    <n v="1461.99"/>
    <n v="0"/>
    <n v="10952"/>
    <n v="5847.96"/>
    <n v="5104.04"/>
    <n v="0.46603725346968589"/>
  </r>
  <r>
    <s v="ORD-02402"/>
    <x v="355"/>
    <x v="0"/>
    <s v="Gujarat"/>
    <x v="0"/>
    <x v="0"/>
    <s v="Rohan Patel"/>
    <s v="Consumer"/>
    <n v="2"/>
    <n v="901"/>
    <n v="686.08"/>
    <n v="0"/>
    <n v="1802"/>
    <n v="1372.16"/>
    <n v="429.83999999999992"/>
    <n v="0.23853496115427297"/>
  </r>
  <r>
    <s v="ORD-02403"/>
    <x v="356"/>
    <x v="3"/>
    <s v="Kerala"/>
    <x v="1"/>
    <x v="7"/>
    <s v="Divya Nair"/>
    <s v="Consumer"/>
    <n v="5"/>
    <n v="2203"/>
    <n v="1150.9000000000001"/>
    <n v="0.1"/>
    <n v="9913.5"/>
    <n v="5754.5"/>
    <n v="4159"/>
    <n v="0.419528925203006"/>
  </r>
  <r>
    <s v="ORD-02404"/>
    <x v="356"/>
    <x v="0"/>
    <s v="Gujarat"/>
    <x v="0"/>
    <x v="0"/>
    <s v="Rohan Patel"/>
    <s v="Consumer"/>
    <n v="6"/>
    <n v="858"/>
    <n v="657.19"/>
    <n v="0.15"/>
    <n v="4375.8"/>
    <n v="3943.1400000000003"/>
    <n v="432.65999999999985"/>
    <n v="9.8875634169751786E-2"/>
  </r>
  <r>
    <s v="ORD-02405"/>
    <x v="356"/>
    <x v="1"/>
    <s v="Odisha"/>
    <x v="0"/>
    <x v="5"/>
    <s v="Priya Sen"/>
    <s v="Consumer"/>
    <n v="4"/>
    <n v="721"/>
    <n v="573.51"/>
    <n v="0.1"/>
    <n v="2595.6"/>
    <n v="2294.04"/>
    <n v="301.55999999999995"/>
    <n v="0.11618122977346276"/>
  </r>
  <r>
    <s v="ORD-02406"/>
    <x v="356"/>
    <x v="2"/>
    <s v="Delhi"/>
    <x v="1"/>
    <x v="7"/>
    <s v="Amit Sharma"/>
    <s v="Corporate"/>
    <n v="8"/>
    <n v="2292"/>
    <n v="1140.26"/>
    <n v="0.05"/>
    <n v="17419.2"/>
    <n v="9122.08"/>
    <n v="8297.1200000000008"/>
    <n v="0.47632038210710026"/>
  </r>
  <r>
    <s v="ORD-02407"/>
    <x v="356"/>
    <x v="0"/>
    <s v="Rajasthan"/>
    <x v="2"/>
    <x v="11"/>
    <s v="Rohan Patel"/>
    <s v="Corporate"/>
    <n v="7"/>
    <n v="1850"/>
    <n v="1369.33"/>
    <n v="0.15"/>
    <n v="11007.5"/>
    <n v="9585.31"/>
    <n v="1422.1900000000005"/>
    <n v="0.12920190779014312"/>
  </r>
  <r>
    <s v="ORD-02408"/>
    <x v="356"/>
    <x v="0"/>
    <s v="Goa"/>
    <x v="0"/>
    <x v="5"/>
    <s v="Rohan Patel"/>
    <s v="Consumer"/>
    <n v="5"/>
    <n v="760"/>
    <n v="588.88"/>
    <n v="0"/>
    <n v="3800"/>
    <n v="2944.4"/>
    <n v="855.59999999999991"/>
    <n v="0.22515789473684208"/>
  </r>
  <r>
    <s v="ORD-02409"/>
    <x v="357"/>
    <x v="0"/>
    <s v="Gujarat"/>
    <x v="1"/>
    <x v="15"/>
    <s v="Rohan Patel"/>
    <s v="Consumer"/>
    <n v="3"/>
    <n v="2689"/>
    <n v="1320.82"/>
    <n v="0.1"/>
    <n v="7260.3"/>
    <n v="3962.46"/>
    <n v="3297.84"/>
    <n v="0.45422916408412878"/>
  </r>
  <r>
    <s v="ORD-02410"/>
    <x v="357"/>
    <x v="0"/>
    <s v="Goa"/>
    <x v="0"/>
    <x v="3"/>
    <s v="Sneha Kulkarni"/>
    <s v="Consumer"/>
    <n v="2"/>
    <n v="360"/>
    <n v="280.99"/>
    <n v="0.05"/>
    <n v="684"/>
    <n v="561.98"/>
    <n v="122.01999999999998"/>
    <n v="0.17839181286549705"/>
  </r>
  <r>
    <s v="ORD-02411"/>
    <x v="357"/>
    <x v="0"/>
    <s v="Maharashtra"/>
    <x v="2"/>
    <x v="11"/>
    <s v="Sneha Kulkarni"/>
    <s v="Small Business"/>
    <n v="1"/>
    <n v="1820"/>
    <n v="1295.18"/>
    <n v="0"/>
    <n v="1820"/>
    <n v="1295.18"/>
    <n v="524.81999999999994"/>
    <n v="0.28836263736263734"/>
  </r>
  <r>
    <s v="ORD-02412"/>
    <x v="357"/>
    <x v="3"/>
    <s v="Telangana"/>
    <x v="3"/>
    <x v="14"/>
    <s v="Karthik Rao"/>
    <s v="Consumer"/>
    <n v="2"/>
    <n v="4641"/>
    <n v="3062.34"/>
    <n v="0.15"/>
    <n v="7889.7"/>
    <n v="6124.68"/>
    <n v="1765.0199999999995"/>
    <n v="0.22371192821019806"/>
  </r>
  <r>
    <s v="ORD-02413"/>
    <x v="357"/>
    <x v="1"/>
    <s v="Assam"/>
    <x v="1"/>
    <x v="8"/>
    <s v="Priya Sen"/>
    <s v="Consumer"/>
    <n v="8"/>
    <n v="1453"/>
    <n v="783.86"/>
    <n v="0"/>
    <n v="11624"/>
    <n v="6270.88"/>
    <n v="5353.12"/>
    <n v="0.46052305574673091"/>
  </r>
  <r>
    <s v="ORD-02414"/>
    <x v="358"/>
    <x v="1"/>
    <s v="Assam"/>
    <x v="2"/>
    <x v="4"/>
    <s v="Subhro Das"/>
    <s v="Corporate"/>
    <n v="3"/>
    <n v="3648"/>
    <n v="2609.63"/>
    <n v="0"/>
    <n v="10944"/>
    <n v="7828.89"/>
    <n v="3115.1099999999997"/>
    <n v="0.28464089912280699"/>
  </r>
  <r>
    <s v="ORD-02415"/>
    <x v="358"/>
    <x v="0"/>
    <s v="Maharashtra"/>
    <x v="0"/>
    <x v="0"/>
    <s v="Sneha Kulkarni"/>
    <s v="Corporate"/>
    <n v="5"/>
    <n v="871"/>
    <n v="691.47"/>
    <n v="0.15"/>
    <n v="3701.75"/>
    <n v="3457.3500000000004"/>
    <n v="244.39999999999964"/>
    <n v="6.6022827041264165E-2"/>
  </r>
  <r>
    <s v="ORD-02416"/>
    <x v="358"/>
    <x v="2"/>
    <s v="Punjab"/>
    <x v="2"/>
    <x v="11"/>
    <s v="Neha Verma"/>
    <s v="Consumer"/>
    <n v="2"/>
    <n v="1746"/>
    <n v="1378.45"/>
    <n v="0.1"/>
    <n v="3142.8"/>
    <n v="2756.9"/>
    <n v="385.90000000000009"/>
    <n v="0.12278859615629377"/>
  </r>
  <r>
    <s v="ORD-02417"/>
    <x v="358"/>
    <x v="2"/>
    <s v="Uttar Pradesh"/>
    <x v="1"/>
    <x v="7"/>
    <s v="Neha Verma"/>
    <s v="Corporate"/>
    <n v="5"/>
    <n v="2143"/>
    <n v="1123.52"/>
    <n v="0"/>
    <n v="10715"/>
    <n v="5617.6"/>
    <n v="5097.3999999999996"/>
    <n v="0.47572561829211385"/>
  </r>
  <r>
    <s v="ORD-02418"/>
    <x v="358"/>
    <x v="0"/>
    <s v="Maharashtra"/>
    <x v="1"/>
    <x v="15"/>
    <s v="Sneha Kulkarni"/>
    <s v="Consumer"/>
    <n v="2"/>
    <n v="2694"/>
    <n v="1428.05"/>
    <n v="0.15"/>
    <n v="4579.8"/>
    <n v="2856.1"/>
    <n v="1723.7000000000003"/>
    <n v="0.37637014716799866"/>
  </r>
  <r>
    <s v="ORD-02419"/>
    <x v="358"/>
    <x v="3"/>
    <s v="Telangana"/>
    <x v="0"/>
    <x v="0"/>
    <s v="Karthik Rao"/>
    <s v="Consumer"/>
    <n v="6"/>
    <n v="872"/>
    <n v="702.58"/>
    <n v="0"/>
    <n v="5232"/>
    <n v="4215.4800000000005"/>
    <n v="1016.5199999999995"/>
    <n v="0.19428899082568798"/>
  </r>
  <r>
    <s v="ORD-02420"/>
    <x v="359"/>
    <x v="0"/>
    <s v="Gujarat"/>
    <x v="2"/>
    <x v="2"/>
    <s v="Rohan Patel"/>
    <s v="Corporate"/>
    <n v="7"/>
    <n v="1150"/>
    <n v="861.21"/>
    <n v="0"/>
    <n v="8050"/>
    <n v="6028.47"/>
    <n v="2021.5299999999997"/>
    <n v="0.25112173913043473"/>
  </r>
  <r>
    <s v="ORD-02421"/>
    <x v="359"/>
    <x v="0"/>
    <s v="Goa"/>
    <x v="0"/>
    <x v="3"/>
    <s v="Rohan Patel"/>
    <s v="Corporate"/>
    <n v="2"/>
    <n v="335"/>
    <n v="261.39999999999998"/>
    <n v="0.15"/>
    <n v="569.5"/>
    <n v="522.79999999999995"/>
    <n v="46.700000000000045"/>
    <n v="8.2001755926251182E-2"/>
  </r>
  <r>
    <s v="ORD-02422"/>
    <x v="359"/>
    <x v="0"/>
    <s v="Rajasthan"/>
    <x v="3"/>
    <x v="10"/>
    <s v="Rohan Patel"/>
    <s v="Consumer"/>
    <n v="8"/>
    <n v="8209"/>
    <n v="5175.74"/>
    <n v="0.1"/>
    <n v="59104.800000000003"/>
    <n v="41405.919999999998"/>
    <n v="17698.880000000005"/>
    <n v="0.29944911411594327"/>
  </r>
  <r>
    <s v="ORD-02423"/>
    <x v="359"/>
    <x v="0"/>
    <s v="Goa"/>
    <x v="1"/>
    <x v="8"/>
    <s v="Sneha Kulkarni"/>
    <s v="Small Business"/>
    <n v="7"/>
    <n v="1538"/>
    <n v="763.28"/>
    <n v="0.05"/>
    <n v="10227.699999999999"/>
    <n v="5342.96"/>
    <n v="4884.7399999999989"/>
    <n v="0.4775990691944425"/>
  </r>
  <r>
    <s v="ORD-02424"/>
    <x v="359"/>
    <x v="2"/>
    <s v="Uttar Pradesh"/>
    <x v="2"/>
    <x v="4"/>
    <s v="Amit Sharma"/>
    <s v="Consumer"/>
    <n v="8"/>
    <n v="3404"/>
    <n v="2505.23"/>
    <n v="0.15"/>
    <n v="23147.200000000001"/>
    <n v="20041.84"/>
    <n v="3105.3600000000006"/>
    <n v="0.13415704707264811"/>
  </r>
  <r>
    <s v="ORD-02425"/>
    <x v="359"/>
    <x v="3"/>
    <s v="Telangana"/>
    <x v="2"/>
    <x v="11"/>
    <s v="Divya Nair"/>
    <s v="Corporate"/>
    <n v="5"/>
    <n v="1742"/>
    <n v="1317.67"/>
    <n v="0.05"/>
    <n v="8274.5"/>
    <n v="6588.35"/>
    <n v="1686.1499999999996"/>
    <n v="0.20377666324249194"/>
  </r>
  <r>
    <s v="ORD-02426"/>
    <x v="359"/>
    <x v="1"/>
    <s v="West Bengal"/>
    <x v="2"/>
    <x v="6"/>
    <s v="Priya Sen"/>
    <s v="Small Business"/>
    <n v="8"/>
    <n v="14703"/>
    <n v="10769.54"/>
    <n v="0.1"/>
    <n v="105861.6"/>
    <n v="86156.32"/>
    <n v="19705.28"/>
    <n v="0.18614190603580522"/>
  </r>
  <r>
    <s v="ORD-02427"/>
    <x v="359"/>
    <x v="3"/>
    <s v="Kerala"/>
    <x v="0"/>
    <x v="5"/>
    <s v="Karthik Rao"/>
    <s v="Corporate"/>
    <n v="1"/>
    <n v="787"/>
    <n v="622.49"/>
    <n v="0"/>
    <n v="787"/>
    <n v="622.49"/>
    <n v="164.51"/>
    <n v="0.20903430749682336"/>
  </r>
  <r>
    <s v="ORD-02428"/>
    <x v="359"/>
    <x v="0"/>
    <s v="Goa"/>
    <x v="1"/>
    <x v="15"/>
    <s v="Sneha Kulkarni"/>
    <s v="Consumer"/>
    <n v="2"/>
    <n v="2889"/>
    <n v="1494.91"/>
    <n v="0"/>
    <n v="5778"/>
    <n v="2989.82"/>
    <n v="2788.18"/>
    <n v="0.48255105572862578"/>
  </r>
  <r>
    <s v="ORD-02429"/>
    <x v="360"/>
    <x v="2"/>
    <s v="Haryana"/>
    <x v="2"/>
    <x v="2"/>
    <s v="Neha Verma"/>
    <s v="Corporate"/>
    <n v="6"/>
    <n v="1187"/>
    <n v="926.44"/>
    <n v="0"/>
    <n v="7122"/>
    <n v="5558.64"/>
    <n v="1563.3599999999997"/>
    <n v="0.21951137320977249"/>
  </r>
  <r>
    <s v="ORD-02430"/>
    <x v="360"/>
    <x v="0"/>
    <s v="Gujarat"/>
    <x v="2"/>
    <x v="2"/>
    <s v="Sneha Kulkarni"/>
    <s v="Small Business"/>
    <n v="6"/>
    <n v="1158"/>
    <n v="858.07"/>
    <n v="0.1"/>
    <n v="6253.2"/>
    <n v="5148.42"/>
    <n v="1104.7799999999997"/>
    <n v="0.17667434273651886"/>
  </r>
  <r>
    <s v="ORD-02431"/>
    <x v="360"/>
    <x v="1"/>
    <s v="Bihar"/>
    <x v="0"/>
    <x v="5"/>
    <s v="Priya Sen"/>
    <s v="Small Business"/>
    <n v="6"/>
    <n v="769"/>
    <n v="620.12"/>
    <n v="0.1"/>
    <n v="4152.6000000000004"/>
    <n v="3720.7200000000003"/>
    <n v="431.88000000000011"/>
    <n v="0.10400231180465253"/>
  </r>
  <r>
    <s v="ORD-02432"/>
    <x v="360"/>
    <x v="0"/>
    <s v="Gujarat"/>
    <x v="2"/>
    <x v="2"/>
    <s v="Sneha Kulkarni"/>
    <s v="Consumer"/>
    <n v="4"/>
    <n v="1185"/>
    <n v="897.29"/>
    <n v="0.1"/>
    <n v="4266"/>
    <n v="3589.16"/>
    <n v="676.84000000000015"/>
    <n v="0.15865916549460857"/>
  </r>
  <r>
    <s v="ORD-02433"/>
    <x v="360"/>
    <x v="3"/>
    <s v="Telangana"/>
    <x v="0"/>
    <x v="9"/>
    <s v="Divya Nair"/>
    <s v="Corporate"/>
    <n v="6"/>
    <n v="429"/>
    <n v="352.38"/>
    <n v="0.05"/>
    <n v="2445.2999999999997"/>
    <n v="2114.2799999999997"/>
    <n v="331.02"/>
    <n v="0.13536989326463011"/>
  </r>
  <r>
    <s v="ORD-02434"/>
    <x v="360"/>
    <x v="0"/>
    <s v="Gujarat"/>
    <x v="2"/>
    <x v="11"/>
    <s v="Sneha Kulkarni"/>
    <s v="Consumer"/>
    <n v="8"/>
    <n v="1813"/>
    <n v="1416.76"/>
    <n v="0.05"/>
    <n v="13778.8"/>
    <n v="11334.08"/>
    <n v="2444.7199999999993"/>
    <n v="0.17742619096002551"/>
  </r>
  <r>
    <s v="ORD-02435"/>
    <x v="360"/>
    <x v="0"/>
    <s v="Goa"/>
    <x v="1"/>
    <x v="7"/>
    <s v="Rohan Patel"/>
    <s v="Corporate"/>
    <n v="2"/>
    <n v="2105"/>
    <n v="1100.55"/>
    <n v="0"/>
    <n v="4210"/>
    <n v="2201.1"/>
    <n v="2008.9"/>
    <n v="0.47717339667458436"/>
  </r>
  <r>
    <s v="ORD-02436"/>
    <x v="360"/>
    <x v="3"/>
    <s v="Telangana"/>
    <x v="1"/>
    <x v="7"/>
    <s v="Karthik Rao"/>
    <s v="Corporate"/>
    <n v="4"/>
    <n v="2128"/>
    <n v="1091.3599999999999"/>
    <n v="0"/>
    <n v="8512"/>
    <n v="4365.4399999999996"/>
    <n v="4146.5600000000004"/>
    <n v="0.48714285714285721"/>
  </r>
  <r>
    <s v="ORD-02437"/>
    <x v="360"/>
    <x v="3"/>
    <s v="Tamil Nadu"/>
    <x v="3"/>
    <x v="10"/>
    <s v="Divya Nair"/>
    <s v="Corporate"/>
    <n v="7"/>
    <n v="7642"/>
    <n v="4519.84"/>
    <n v="0.1"/>
    <n v="48144.6"/>
    <n v="31638.880000000001"/>
    <n v="16505.719999999998"/>
    <n v="0.34283637209572826"/>
  </r>
  <r>
    <s v="ORD-02438"/>
    <x v="361"/>
    <x v="2"/>
    <s v="Haryana"/>
    <x v="0"/>
    <x v="5"/>
    <s v="Amit Sharma"/>
    <s v="Small Business"/>
    <n v="1"/>
    <n v="775"/>
    <n v="648.02"/>
    <n v="0.05"/>
    <n v="736.25"/>
    <n v="648.02"/>
    <n v="88.230000000000018"/>
    <n v="0.11983701188455011"/>
  </r>
  <r>
    <s v="ORD-02439"/>
    <x v="361"/>
    <x v="0"/>
    <s v="Rajasthan"/>
    <x v="1"/>
    <x v="1"/>
    <s v="Rohan Patel"/>
    <s v="Small Business"/>
    <n v="5"/>
    <n v="581"/>
    <n v="287.60000000000002"/>
    <n v="0.05"/>
    <n v="2759.75"/>
    <n v="1438"/>
    <n v="1321.75"/>
    <n v="0.47893830962949541"/>
  </r>
  <r>
    <s v="ORD-02440"/>
    <x v="361"/>
    <x v="2"/>
    <s v="Delhi"/>
    <x v="2"/>
    <x v="4"/>
    <s v="Neha Verma"/>
    <s v="Corporate"/>
    <n v="5"/>
    <n v="3410"/>
    <n v="2616.2600000000002"/>
    <n v="0"/>
    <n v="17050"/>
    <n v="13081.300000000001"/>
    <n v="3968.6999999999989"/>
    <n v="0.23276832844574774"/>
  </r>
  <r>
    <s v="ORD-02441"/>
    <x v="362"/>
    <x v="1"/>
    <s v="West Bengal"/>
    <x v="3"/>
    <x v="12"/>
    <s v="Subhro Das"/>
    <s v="Corporate"/>
    <n v="3"/>
    <n v="12336"/>
    <n v="7491.05"/>
    <n v="0"/>
    <n v="37008"/>
    <n v="22473.15"/>
    <n v="14534.849999999999"/>
    <n v="0.39274886511024637"/>
  </r>
  <r>
    <s v="ORD-02442"/>
    <x v="362"/>
    <x v="1"/>
    <s v="Bihar"/>
    <x v="3"/>
    <x v="14"/>
    <s v="Subhro Das"/>
    <s v="Corporate"/>
    <n v="7"/>
    <n v="4682"/>
    <n v="2913.85"/>
    <n v="0"/>
    <n v="32774"/>
    <n v="20396.95"/>
    <n v="12377.05"/>
    <n v="0.37764844083724902"/>
  </r>
  <r>
    <s v="ORD-02443"/>
    <x v="362"/>
    <x v="1"/>
    <s v="Assam"/>
    <x v="0"/>
    <x v="3"/>
    <s v="Priya Sen"/>
    <s v="Small Business"/>
    <n v="7"/>
    <n v="344"/>
    <n v="262.26"/>
    <n v="0.1"/>
    <n v="2167.2000000000003"/>
    <n v="1835.82"/>
    <n v="331.38000000000034"/>
    <n v="0.15290697674418618"/>
  </r>
  <r>
    <s v="ORD-02444"/>
    <x v="362"/>
    <x v="2"/>
    <s v="Punjab"/>
    <x v="0"/>
    <x v="5"/>
    <s v="Amit Sharma"/>
    <s v="Consumer"/>
    <n v="2"/>
    <n v="730"/>
    <n v="589.26"/>
    <n v="0"/>
    <n v="1460"/>
    <n v="1178.52"/>
    <n v="281.48"/>
    <n v="0.19279452054794521"/>
  </r>
  <r>
    <s v="ORD-02445"/>
    <x v="362"/>
    <x v="0"/>
    <s v="Goa"/>
    <x v="2"/>
    <x v="6"/>
    <s v="Sneha Kulkarni"/>
    <s v="Consumer"/>
    <n v="3"/>
    <n v="15182"/>
    <n v="11650.16"/>
    <n v="0"/>
    <n v="45546"/>
    <n v="34950.479999999996"/>
    <n v="10595.520000000004"/>
    <n v="0.23263338163614816"/>
  </r>
  <r>
    <s v="ORD-02446"/>
    <x v="362"/>
    <x v="0"/>
    <s v="Gujarat"/>
    <x v="1"/>
    <x v="7"/>
    <s v="Rohan Patel"/>
    <s v="Corporate"/>
    <n v="3"/>
    <n v="2125"/>
    <n v="1128.04"/>
    <n v="0.05"/>
    <n v="6056.25"/>
    <n v="3384.12"/>
    <n v="2672.13"/>
    <n v="0.44121857585139318"/>
  </r>
  <r>
    <s v="ORD-02447"/>
    <x v="362"/>
    <x v="1"/>
    <s v="Assam"/>
    <x v="1"/>
    <x v="7"/>
    <s v="Priya Sen"/>
    <s v="Corporate"/>
    <n v="2"/>
    <n v="2128"/>
    <n v="1118.04"/>
    <n v="0.05"/>
    <n v="4043.2"/>
    <n v="2236.08"/>
    <n v="1807.12"/>
    <n v="0.44695290858725761"/>
  </r>
  <r>
    <s v="ORD-02448"/>
    <x v="362"/>
    <x v="0"/>
    <s v="Maharashtra"/>
    <x v="2"/>
    <x v="11"/>
    <s v="Sneha Kulkarni"/>
    <s v="Consumer"/>
    <n v="1"/>
    <n v="1847"/>
    <n v="1391.44"/>
    <n v="0.1"/>
    <n v="1662.3"/>
    <n v="1391.44"/>
    <n v="270.8599999999999"/>
    <n v="0.16294291042531428"/>
  </r>
  <r>
    <s v="ORD-02449"/>
    <x v="363"/>
    <x v="1"/>
    <s v="West Bengal"/>
    <x v="2"/>
    <x v="6"/>
    <s v="Subhro Das"/>
    <s v="Consumer"/>
    <n v="3"/>
    <n v="14518"/>
    <n v="10874.18"/>
    <n v="0"/>
    <n v="43554"/>
    <n v="32622.54"/>
    <n v="10931.46"/>
    <n v="0.25098636175781786"/>
  </r>
  <r>
    <s v="ORD-02450"/>
    <x v="363"/>
    <x v="3"/>
    <s v="Kerala"/>
    <x v="0"/>
    <x v="5"/>
    <s v="Divya Nair"/>
    <s v="Corporate"/>
    <n v="2"/>
    <n v="719"/>
    <n v="597.49"/>
    <n v="0"/>
    <n v="1438"/>
    <n v="1194.98"/>
    <n v="243.01999999999998"/>
    <n v="0.16899860917941584"/>
  </r>
  <r>
    <s v="ORD-02451"/>
    <x v="363"/>
    <x v="0"/>
    <s v="Maharashtra"/>
    <x v="3"/>
    <x v="12"/>
    <s v="Rohan Patel"/>
    <s v="Corporate"/>
    <n v="7"/>
    <n v="12143"/>
    <n v="7682.68"/>
    <n v="0.15"/>
    <n v="72250.849999999991"/>
    <n v="53778.76"/>
    <n v="18472.089999999989"/>
    <n v="0.25566605790796915"/>
  </r>
  <r>
    <s v="ORD-02452"/>
    <x v="363"/>
    <x v="0"/>
    <s v="Rajasthan"/>
    <x v="2"/>
    <x v="2"/>
    <s v="Rohan Patel"/>
    <s v="Corporate"/>
    <n v="8"/>
    <n v="1178"/>
    <n v="906.09"/>
    <n v="0"/>
    <n v="9424"/>
    <n v="7248.72"/>
    <n v="2175.2799999999997"/>
    <n v="0.2308234295415959"/>
  </r>
  <r>
    <s v="ORD-02453"/>
    <x v="363"/>
    <x v="1"/>
    <s v="Assam"/>
    <x v="3"/>
    <x v="13"/>
    <s v="Priya Sen"/>
    <s v="Corporate"/>
    <n v="4"/>
    <n v="6324"/>
    <n v="4032.85"/>
    <n v="0"/>
    <n v="25296"/>
    <n v="16131.4"/>
    <n v="9164.6"/>
    <n v="0.3622944339025933"/>
  </r>
  <r>
    <s v="ORD-02454"/>
    <x v="364"/>
    <x v="3"/>
    <s v="Tamil Nadu"/>
    <x v="2"/>
    <x v="4"/>
    <s v="Divya Nair"/>
    <s v="Small Business"/>
    <n v="1"/>
    <n v="3503"/>
    <n v="2625.4"/>
    <n v="0"/>
    <n v="3503"/>
    <n v="2625.4"/>
    <n v="877.59999999999991"/>
    <n v="0.25052811875535252"/>
  </r>
  <r>
    <s v="ORD-02455"/>
    <x v="364"/>
    <x v="0"/>
    <s v="Gujarat"/>
    <x v="2"/>
    <x v="6"/>
    <s v="Rohan Patel"/>
    <s v="Consumer"/>
    <n v="7"/>
    <n v="15547"/>
    <n v="11455.74"/>
    <n v="0.1"/>
    <n v="97946.1"/>
    <n v="80190.179999999993"/>
    <n v="17755.920000000013"/>
    <n v="0.181282562552261"/>
  </r>
  <r>
    <s v="ORD-02456"/>
    <x v="365"/>
    <x v="0"/>
    <s v="Goa"/>
    <x v="2"/>
    <x v="4"/>
    <s v="Rohan Patel"/>
    <s v="Consumer"/>
    <n v="6"/>
    <n v="3500"/>
    <n v="2512.92"/>
    <n v="0.15"/>
    <n v="17850"/>
    <n v="15077.52"/>
    <n v="2772.4799999999996"/>
    <n v="0.15532100840336133"/>
  </r>
  <r>
    <s v="ORD-02457"/>
    <x v="365"/>
    <x v="2"/>
    <s v="Punjab"/>
    <x v="0"/>
    <x v="9"/>
    <s v="Amit Sharma"/>
    <s v="Small Business"/>
    <n v="3"/>
    <n v="450"/>
    <n v="377.32"/>
    <n v="0.05"/>
    <n v="1282.5"/>
    <n v="1131.96"/>
    <n v="150.53999999999996"/>
    <n v="0.11738011695906429"/>
  </r>
  <r>
    <s v="ORD-02458"/>
    <x v="365"/>
    <x v="1"/>
    <s v="Bihar"/>
    <x v="2"/>
    <x v="11"/>
    <s v="Subhro Das"/>
    <s v="Consumer"/>
    <n v="4"/>
    <n v="1718"/>
    <n v="1336.38"/>
    <n v="0"/>
    <n v="6872"/>
    <n v="5345.52"/>
    <n v="1526.4799999999996"/>
    <n v="0.22213038416763672"/>
  </r>
  <r>
    <s v="ORD-02459"/>
    <x v="366"/>
    <x v="3"/>
    <s v="Tamil Nadu"/>
    <x v="0"/>
    <x v="9"/>
    <s v="Divya Nair"/>
    <s v="Small Business"/>
    <n v="6"/>
    <n v="465"/>
    <n v="384.33"/>
    <n v="0.1"/>
    <n v="2511"/>
    <n v="2305.98"/>
    <n v="205.01999999999998"/>
    <n v="8.1648745519713253E-2"/>
  </r>
  <r>
    <s v="ORD-02460"/>
    <x v="366"/>
    <x v="3"/>
    <s v="Kerala"/>
    <x v="1"/>
    <x v="8"/>
    <s v="Divya Nair"/>
    <s v="Consumer"/>
    <n v="2"/>
    <n v="1477"/>
    <n v="793.4"/>
    <n v="0.15"/>
    <n v="2510.9"/>
    <n v="1586.8"/>
    <n v="924.10000000000014"/>
    <n v="0.36803536580508983"/>
  </r>
  <r>
    <s v="ORD-02461"/>
    <x v="366"/>
    <x v="0"/>
    <s v="Goa"/>
    <x v="0"/>
    <x v="9"/>
    <s v="Sneha Kulkarni"/>
    <s v="Corporate"/>
    <n v="5"/>
    <n v="431"/>
    <n v="348.3"/>
    <n v="0"/>
    <n v="2155"/>
    <n v="1741.5"/>
    <n v="413.5"/>
    <n v="0.19187935034802783"/>
  </r>
  <r>
    <s v="ORD-02462"/>
    <x v="366"/>
    <x v="2"/>
    <s v="Punjab"/>
    <x v="0"/>
    <x v="3"/>
    <s v="Neha Verma"/>
    <s v="Consumer"/>
    <n v="7"/>
    <n v="365"/>
    <n v="286.13"/>
    <n v="0.05"/>
    <n v="2427.25"/>
    <n v="2002.9099999999999"/>
    <n v="424.34000000000015"/>
    <n v="0.17482335976928629"/>
  </r>
  <r>
    <s v="ORD-02463"/>
    <x v="366"/>
    <x v="3"/>
    <s v="Karnataka"/>
    <x v="3"/>
    <x v="13"/>
    <s v="Karthik Rao"/>
    <s v="Corporate"/>
    <n v="8"/>
    <n v="6511"/>
    <n v="4060.48"/>
    <n v="0.15"/>
    <n v="44274.799999999996"/>
    <n v="32483.84"/>
    <n v="11790.959999999995"/>
    <n v="0.26631311716823108"/>
  </r>
  <r>
    <s v="ORD-02464"/>
    <x v="366"/>
    <x v="0"/>
    <s v="Rajasthan"/>
    <x v="3"/>
    <x v="12"/>
    <s v="Sneha Kulkarni"/>
    <s v="Consumer"/>
    <n v="5"/>
    <n v="12250"/>
    <n v="7556.87"/>
    <n v="0"/>
    <n v="61250"/>
    <n v="37784.35"/>
    <n v="23465.65"/>
    <n v="0.3831126530612245"/>
  </r>
  <r>
    <s v="ORD-02465"/>
    <x v="366"/>
    <x v="3"/>
    <s v="Telangana"/>
    <x v="1"/>
    <x v="15"/>
    <s v="Karthik Rao"/>
    <s v="Small Business"/>
    <n v="7"/>
    <n v="2901"/>
    <n v="1478.96"/>
    <n v="0.05"/>
    <n v="19291.649999999998"/>
    <n v="10352.720000000001"/>
    <n v="8938.9299999999967"/>
    <n v="0.46335746294381236"/>
  </r>
  <r>
    <s v="ORD-02466"/>
    <x v="367"/>
    <x v="1"/>
    <s v="Odisha"/>
    <x v="1"/>
    <x v="15"/>
    <s v="Subhro Das"/>
    <s v="Consumer"/>
    <n v="1"/>
    <n v="2913"/>
    <n v="1515.39"/>
    <n v="0"/>
    <n v="2913"/>
    <n v="1515.39"/>
    <n v="1397.61"/>
    <n v="0.47978372811534498"/>
  </r>
  <r>
    <s v="ORD-02467"/>
    <x v="367"/>
    <x v="3"/>
    <s v="Telangana"/>
    <x v="3"/>
    <x v="13"/>
    <s v="Karthik Rao"/>
    <s v="Small Business"/>
    <n v="1"/>
    <n v="6591"/>
    <n v="3888.88"/>
    <n v="0.05"/>
    <n v="6261.45"/>
    <n v="3888.88"/>
    <n v="2372.5699999999997"/>
    <n v="0.37891702401200994"/>
  </r>
  <r>
    <s v="ORD-02468"/>
    <x v="367"/>
    <x v="2"/>
    <s v="Uttar Pradesh"/>
    <x v="1"/>
    <x v="8"/>
    <s v="Amit Sharma"/>
    <s v="Corporate"/>
    <n v="7"/>
    <n v="1515"/>
    <n v="747.68"/>
    <n v="0"/>
    <n v="10605"/>
    <n v="5233.7599999999993"/>
    <n v="5371.2400000000007"/>
    <n v="0.50648184818481856"/>
  </r>
  <r>
    <s v="ORD-02469"/>
    <x v="367"/>
    <x v="3"/>
    <s v="Tamil Nadu"/>
    <x v="3"/>
    <x v="10"/>
    <s v="Karthik Rao"/>
    <s v="Corporate"/>
    <n v="5"/>
    <n v="7924"/>
    <n v="5036.1899999999996"/>
    <n v="0.15"/>
    <n v="33677"/>
    <n v="25180.949999999997"/>
    <n v="8496.0500000000029"/>
    <n v="0.25228048816699833"/>
  </r>
  <r>
    <s v="ORD-02470"/>
    <x v="367"/>
    <x v="3"/>
    <s v="Karnataka"/>
    <x v="0"/>
    <x v="0"/>
    <s v="Divya Nair"/>
    <s v="Small Business"/>
    <n v="1"/>
    <n v="892"/>
    <n v="720.71"/>
    <n v="0"/>
    <n v="892"/>
    <n v="720.71"/>
    <n v="171.28999999999996"/>
    <n v="0.19202914798206275"/>
  </r>
  <r>
    <s v="ORD-02471"/>
    <x v="367"/>
    <x v="2"/>
    <s v="Delhi"/>
    <x v="0"/>
    <x v="0"/>
    <s v="Neha Verma"/>
    <s v="Consumer"/>
    <n v="3"/>
    <n v="897"/>
    <n v="689.52"/>
    <n v="0.15"/>
    <n v="2287.35"/>
    <n v="2068.56"/>
    <n v="218.78999999999996"/>
    <n v="9.5652173913043467E-2"/>
  </r>
  <r>
    <s v="ORD-02472"/>
    <x v="367"/>
    <x v="0"/>
    <s v="Goa"/>
    <x v="3"/>
    <x v="13"/>
    <s v="Rohan Patel"/>
    <s v="Consumer"/>
    <n v="2"/>
    <n v="6343"/>
    <n v="4166.08"/>
    <n v="0"/>
    <n v="12686"/>
    <n v="8332.16"/>
    <n v="4353.84"/>
    <n v="0.34320037836985656"/>
  </r>
  <r>
    <s v="ORD-02473"/>
    <x v="367"/>
    <x v="1"/>
    <s v="Bihar"/>
    <x v="2"/>
    <x v="11"/>
    <s v="Priya Sen"/>
    <s v="Corporate"/>
    <n v="3"/>
    <n v="1749"/>
    <n v="1287.96"/>
    <n v="0.1"/>
    <n v="4722.3"/>
    <n v="3863.88"/>
    <n v="858.42000000000007"/>
    <n v="0.18178006479893274"/>
  </r>
  <r>
    <s v="ORD-02474"/>
    <x v="367"/>
    <x v="3"/>
    <s v="Kerala"/>
    <x v="1"/>
    <x v="1"/>
    <s v="Divya Nair"/>
    <s v="Small Business"/>
    <n v="7"/>
    <n v="620"/>
    <n v="332.96"/>
    <n v="0.15"/>
    <n v="3689"/>
    <n v="2330.7199999999998"/>
    <n v="1358.2800000000002"/>
    <n v="0.36819734345351052"/>
  </r>
  <r>
    <s v="ORD-02475"/>
    <x v="367"/>
    <x v="0"/>
    <s v="Maharashtra"/>
    <x v="0"/>
    <x v="5"/>
    <s v="Rohan Patel"/>
    <s v="Consumer"/>
    <n v="7"/>
    <n v="786"/>
    <n v="613.03"/>
    <n v="0.1"/>
    <n v="4951.8"/>
    <n v="4291.21"/>
    <n v="660.59000000000015"/>
    <n v="0.13340401470172464"/>
  </r>
  <r>
    <s v="ORD-02476"/>
    <x v="367"/>
    <x v="3"/>
    <s v="Karnataka"/>
    <x v="0"/>
    <x v="9"/>
    <s v="Karthik Rao"/>
    <s v="Small Business"/>
    <n v="4"/>
    <n v="460"/>
    <n v="358.3"/>
    <n v="0"/>
    <n v="1840"/>
    <n v="1433.2"/>
    <n v="406.79999999999995"/>
    <n v="0.2210869565217391"/>
  </r>
  <r>
    <s v="ORD-02477"/>
    <x v="368"/>
    <x v="3"/>
    <s v="Karnataka"/>
    <x v="1"/>
    <x v="8"/>
    <s v="Divya Nair"/>
    <s v="Corporate"/>
    <n v="8"/>
    <n v="1511"/>
    <n v="780.06"/>
    <n v="0.15"/>
    <n v="10274.799999999999"/>
    <n v="6240.48"/>
    <n v="4034.3199999999997"/>
    <n v="0.39264219254876009"/>
  </r>
  <r>
    <s v="ORD-02478"/>
    <x v="368"/>
    <x v="0"/>
    <s v="Gujarat"/>
    <x v="2"/>
    <x v="4"/>
    <s v="Sneha Kulkarni"/>
    <s v="Corporate"/>
    <n v="5"/>
    <n v="3430"/>
    <n v="2559.2199999999998"/>
    <n v="0.05"/>
    <n v="16292.5"/>
    <n v="12796.099999999999"/>
    <n v="3496.4000000000015"/>
    <n v="0.21460181064907174"/>
  </r>
  <r>
    <s v="ORD-02479"/>
    <x v="368"/>
    <x v="2"/>
    <s v="Uttar Pradesh"/>
    <x v="0"/>
    <x v="3"/>
    <s v="Amit Sharma"/>
    <s v="Small Business"/>
    <n v="1"/>
    <n v="339"/>
    <n v="264.38"/>
    <n v="0.05"/>
    <n v="322.05"/>
    <n v="264.38"/>
    <n v="57.670000000000016"/>
    <n v="0.17907157273715266"/>
  </r>
  <r>
    <s v="ORD-02480"/>
    <x v="368"/>
    <x v="0"/>
    <s v="Gujarat"/>
    <x v="1"/>
    <x v="15"/>
    <s v="Rohan Patel"/>
    <s v="Corporate"/>
    <n v="4"/>
    <n v="2887"/>
    <n v="1389.83"/>
    <n v="0.1"/>
    <n v="10393.200000000001"/>
    <n v="5559.32"/>
    <n v="4833.880000000001"/>
    <n v="0.46510025786090914"/>
  </r>
  <r>
    <s v="ORD-02481"/>
    <x v="368"/>
    <x v="0"/>
    <s v="Gujarat"/>
    <x v="1"/>
    <x v="15"/>
    <s v="Sneha Kulkarni"/>
    <s v="Consumer"/>
    <n v="8"/>
    <n v="2749"/>
    <n v="1311.17"/>
    <n v="0.15"/>
    <n v="18693.2"/>
    <n v="10489.36"/>
    <n v="8203.84"/>
    <n v="0.43886760961205146"/>
  </r>
  <r>
    <s v="ORD-02482"/>
    <x v="368"/>
    <x v="3"/>
    <s v="Karnataka"/>
    <x v="3"/>
    <x v="10"/>
    <s v="Karthik Rao"/>
    <s v="Consumer"/>
    <n v="1"/>
    <n v="7798"/>
    <n v="5020.75"/>
    <n v="0.1"/>
    <n v="7018.2"/>
    <n v="5020.75"/>
    <n v="1997.4499999999998"/>
    <n v="0.2846100139636944"/>
  </r>
  <r>
    <s v="ORD-02483"/>
    <x v="369"/>
    <x v="0"/>
    <s v="Gujarat"/>
    <x v="3"/>
    <x v="14"/>
    <s v="Rohan Patel"/>
    <s v="Consumer"/>
    <n v="4"/>
    <n v="4387"/>
    <n v="2859.67"/>
    <n v="0.15"/>
    <n v="14915.8"/>
    <n v="11438.68"/>
    <n v="3477.119999999999"/>
    <n v="0.2331165609622011"/>
  </r>
  <r>
    <s v="ORD-02484"/>
    <x v="369"/>
    <x v="0"/>
    <s v="Maharashtra"/>
    <x v="3"/>
    <x v="10"/>
    <s v="Sneha Kulkarni"/>
    <s v="Consumer"/>
    <n v="8"/>
    <n v="7722"/>
    <n v="4947.12"/>
    <n v="0"/>
    <n v="61776"/>
    <n v="39576.959999999999"/>
    <n v="22199.040000000001"/>
    <n v="0.35934731934731934"/>
  </r>
  <r>
    <s v="ORD-02485"/>
    <x v="369"/>
    <x v="3"/>
    <s v="Telangana"/>
    <x v="2"/>
    <x v="11"/>
    <s v="Karthik Rao"/>
    <s v="Consumer"/>
    <n v="4"/>
    <n v="1772"/>
    <n v="1304.08"/>
    <n v="0"/>
    <n v="7088"/>
    <n v="5216.32"/>
    <n v="1871.6800000000003"/>
    <n v="0.26406320541760725"/>
  </r>
  <r>
    <s v="ORD-02486"/>
    <x v="369"/>
    <x v="3"/>
    <s v="Kerala"/>
    <x v="3"/>
    <x v="13"/>
    <s v="Divya Nair"/>
    <s v="Consumer"/>
    <n v="5"/>
    <n v="6492"/>
    <n v="3811.99"/>
    <n v="0"/>
    <n v="32460"/>
    <n v="19059.949999999997"/>
    <n v="13400.050000000003"/>
    <n v="0.41281731361675916"/>
  </r>
  <r>
    <s v="ORD-02487"/>
    <x v="369"/>
    <x v="2"/>
    <s v="Haryana"/>
    <x v="3"/>
    <x v="10"/>
    <s v="Neha Verma"/>
    <s v="Corporate"/>
    <n v="5"/>
    <n v="8316"/>
    <n v="5367.36"/>
    <n v="0.15"/>
    <n v="35343"/>
    <n v="26836.799999999999"/>
    <n v="8506.2000000000007"/>
    <n v="0.240675664205076"/>
  </r>
  <r>
    <s v="ORD-02488"/>
    <x v="369"/>
    <x v="2"/>
    <s v="Punjab"/>
    <x v="2"/>
    <x v="11"/>
    <s v="Neha Verma"/>
    <s v="Consumer"/>
    <n v="1"/>
    <n v="1777"/>
    <n v="1314.59"/>
    <n v="0"/>
    <n v="1777"/>
    <n v="1314.59"/>
    <n v="462.41000000000008"/>
    <n v="0.26021947101857068"/>
  </r>
  <r>
    <s v="ORD-02489"/>
    <x v="369"/>
    <x v="0"/>
    <s v="Rajasthan"/>
    <x v="0"/>
    <x v="5"/>
    <s v="Rohan Patel"/>
    <s v="Corporate"/>
    <n v="4"/>
    <n v="756"/>
    <n v="625.63"/>
    <n v="0.15"/>
    <n v="2570.4"/>
    <n v="2502.52"/>
    <n v="67.880000000000109"/>
    <n v="2.6408341114223507E-2"/>
  </r>
  <r>
    <s v="ORD-02490"/>
    <x v="369"/>
    <x v="1"/>
    <s v="Assam"/>
    <x v="1"/>
    <x v="15"/>
    <s v="Subhro Das"/>
    <s v="Corporate"/>
    <n v="8"/>
    <n v="2921"/>
    <n v="1571.29"/>
    <n v="0.1"/>
    <n v="21031.200000000001"/>
    <n v="12570.32"/>
    <n v="8460.880000000001"/>
    <n v="0.4023013427669368"/>
  </r>
  <r>
    <s v="ORD-02491"/>
    <x v="369"/>
    <x v="1"/>
    <s v="Odisha"/>
    <x v="1"/>
    <x v="8"/>
    <s v="Subhro Das"/>
    <s v="Corporate"/>
    <n v="7"/>
    <n v="1559"/>
    <n v="766.07"/>
    <n v="0"/>
    <n v="10913"/>
    <n v="5362.4900000000007"/>
    <n v="5550.5099999999993"/>
    <n v="0.50861449647209744"/>
  </r>
  <r>
    <s v="ORD-02492"/>
    <x v="370"/>
    <x v="3"/>
    <s v="Kerala"/>
    <x v="2"/>
    <x v="2"/>
    <s v="Divya Nair"/>
    <s v="Consumer"/>
    <n v="6"/>
    <n v="1154"/>
    <n v="857.24"/>
    <n v="0"/>
    <n v="6924"/>
    <n v="5143.4400000000005"/>
    <n v="1780.5599999999995"/>
    <n v="0.25715771230502593"/>
  </r>
  <r>
    <s v="ORD-02493"/>
    <x v="370"/>
    <x v="3"/>
    <s v="Karnataka"/>
    <x v="2"/>
    <x v="6"/>
    <s v="Divya Nair"/>
    <s v="Consumer"/>
    <n v="1"/>
    <n v="14937"/>
    <n v="11727.99"/>
    <n v="0"/>
    <n v="14937"/>
    <n v="11727.99"/>
    <n v="3209.01"/>
    <n v="0.21483631251255272"/>
  </r>
  <r>
    <s v="ORD-02494"/>
    <x v="370"/>
    <x v="1"/>
    <s v="Assam"/>
    <x v="1"/>
    <x v="7"/>
    <s v="Priya Sen"/>
    <s v="Corporate"/>
    <n v="2"/>
    <n v="2200"/>
    <n v="1075.0999999999999"/>
    <n v="0.15"/>
    <n v="3740"/>
    <n v="2150.1999999999998"/>
    <n v="1589.8000000000002"/>
    <n v="0.42508021390374334"/>
  </r>
  <r>
    <s v="ORD-02495"/>
    <x v="370"/>
    <x v="1"/>
    <s v="West Bengal"/>
    <x v="2"/>
    <x v="11"/>
    <s v="Subhro Das"/>
    <s v="Consumer"/>
    <n v="1"/>
    <n v="1835"/>
    <n v="1364.87"/>
    <n v="0.1"/>
    <n v="1651.5"/>
    <n v="1364.87"/>
    <n v="286.63000000000011"/>
    <n v="0.17355737208598251"/>
  </r>
  <r>
    <s v="ORD-02496"/>
    <x v="370"/>
    <x v="2"/>
    <s v="Punjab"/>
    <x v="0"/>
    <x v="9"/>
    <s v="Amit Sharma"/>
    <s v="Corporate"/>
    <n v="2"/>
    <n v="460"/>
    <n v="380.86"/>
    <n v="0.15"/>
    <n v="782"/>
    <n v="761.72"/>
    <n v="20.279999999999973"/>
    <n v="2.5933503836317099E-2"/>
  </r>
  <r>
    <s v="ORD-02497"/>
    <x v="370"/>
    <x v="3"/>
    <s v="Karnataka"/>
    <x v="2"/>
    <x v="2"/>
    <s v="Divya Nair"/>
    <s v="Small Business"/>
    <n v="8"/>
    <n v="1219"/>
    <n v="903.12"/>
    <n v="0"/>
    <n v="9752"/>
    <n v="7224.96"/>
    <n v="2527.04"/>
    <n v="0.25913043478260867"/>
  </r>
  <r>
    <s v="ORD-02498"/>
    <x v="370"/>
    <x v="1"/>
    <s v="Bihar"/>
    <x v="2"/>
    <x v="4"/>
    <s v="Subhro Das"/>
    <s v="Small Business"/>
    <n v="7"/>
    <n v="3651"/>
    <n v="2864.13"/>
    <n v="0"/>
    <n v="25557"/>
    <n v="20048.91"/>
    <n v="5508.09"/>
    <n v="0.21552177485620377"/>
  </r>
  <r>
    <s v="ORD-02499"/>
    <x v="370"/>
    <x v="1"/>
    <s v="West Bengal"/>
    <x v="0"/>
    <x v="0"/>
    <s v="Priya Sen"/>
    <s v="Consumer"/>
    <n v="8"/>
    <n v="889"/>
    <n v="688.16"/>
    <n v="0"/>
    <n v="7112"/>
    <n v="5505.28"/>
    <n v="1606.7200000000003"/>
    <n v="0.22591676040494943"/>
  </r>
  <r>
    <s v="ORD-02500"/>
    <x v="370"/>
    <x v="3"/>
    <s v="Telangana"/>
    <x v="0"/>
    <x v="5"/>
    <s v="Karthik Rao"/>
    <s v="Small Business"/>
    <n v="4"/>
    <n v="763"/>
    <n v="637.48"/>
    <n v="0"/>
    <n v="3052"/>
    <n v="2549.92"/>
    <n v="502.07999999999993"/>
    <n v="0.16450851900393182"/>
  </r>
  <r>
    <s v="ORD-02501"/>
    <x v="370"/>
    <x v="0"/>
    <s v="Maharashtra"/>
    <x v="2"/>
    <x v="2"/>
    <s v="Rohan Patel"/>
    <s v="Consumer"/>
    <n v="7"/>
    <n v="1174"/>
    <n v="877.32"/>
    <n v="0"/>
    <n v="8218"/>
    <n v="6141.2400000000007"/>
    <n v="2076.7599999999993"/>
    <n v="0.25270868824531506"/>
  </r>
  <r>
    <s v="ORD-02502"/>
    <x v="371"/>
    <x v="0"/>
    <s v="Gujarat"/>
    <x v="0"/>
    <x v="3"/>
    <s v="Sneha Kulkarni"/>
    <s v="Corporate"/>
    <n v="2"/>
    <n v="336"/>
    <n v="262.22000000000003"/>
    <n v="0"/>
    <n v="672"/>
    <n v="524.44000000000005"/>
    <n v="147.55999999999995"/>
    <n v="0.21958333333333324"/>
  </r>
  <r>
    <s v="ORD-02503"/>
    <x v="371"/>
    <x v="1"/>
    <s v="Assam"/>
    <x v="1"/>
    <x v="15"/>
    <s v="Priya Sen"/>
    <s v="Corporate"/>
    <n v="2"/>
    <n v="2818"/>
    <n v="1509.05"/>
    <n v="0.05"/>
    <n v="5354.2"/>
    <n v="3018.1"/>
    <n v="2336.1"/>
    <n v="0.4363116805498487"/>
  </r>
  <r>
    <s v="ORD-02504"/>
    <x v="371"/>
    <x v="1"/>
    <s v="West Bengal"/>
    <x v="0"/>
    <x v="5"/>
    <s v="Priya Sen"/>
    <s v="Small Business"/>
    <n v="6"/>
    <n v="719"/>
    <n v="563.94000000000005"/>
    <n v="0.05"/>
    <n v="4098.3"/>
    <n v="3383.6400000000003"/>
    <n v="714.65999999999985"/>
    <n v="0.17437962081838806"/>
  </r>
  <r>
    <s v="ORD-02505"/>
    <x v="371"/>
    <x v="0"/>
    <s v="Maharashtra"/>
    <x v="2"/>
    <x v="4"/>
    <s v="Sneha Kulkarni"/>
    <s v="Consumer"/>
    <n v="3"/>
    <n v="3412"/>
    <n v="2627.37"/>
    <n v="0.1"/>
    <n v="9212.4"/>
    <n v="7882.11"/>
    <n v="1330.29"/>
    <n v="0.14440211019929661"/>
  </r>
  <r>
    <s v="ORD-02506"/>
    <x v="372"/>
    <x v="2"/>
    <s v="Uttar Pradesh"/>
    <x v="0"/>
    <x v="0"/>
    <s v="Neha Verma"/>
    <s v="Consumer"/>
    <n v="4"/>
    <n v="886"/>
    <n v="732.54"/>
    <n v="0"/>
    <n v="3544"/>
    <n v="2930.16"/>
    <n v="613.84000000000015"/>
    <n v="0.17320541760722352"/>
  </r>
  <r>
    <s v="ORD-02507"/>
    <x v="372"/>
    <x v="0"/>
    <s v="Maharashtra"/>
    <x v="0"/>
    <x v="9"/>
    <s v="Sneha Kulkarni"/>
    <s v="Corporate"/>
    <n v="8"/>
    <n v="463"/>
    <n v="352.56"/>
    <n v="0"/>
    <n v="3704"/>
    <n v="2820.48"/>
    <n v="883.52"/>
    <n v="0.23853131749460044"/>
  </r>
  <r>
    <s v="ORD-02508"/>
    <x v="372"/>
    <x v="2"/>
    <s v="Uttar Pradesh"/>
    <x v="1"/>
    <x v="1"/>
    <s v="Amit Sharma"/>
    <s v="Consumer"/>
    <n v="2"/>
    <n v="620"/>
    <n v="290.54000000000002"/>
    <n v="0"/>
    <n v="1240"/>
    <n v="581.08000000000004"/>
    <n v="658.92"/>
    <n v="0.53138709677419349"/>
  </r>
  <r>
    <s v="ORD-02509"/>
    <x v="372"/>
    <x v="3"/>
    <s v="Kerala"/>
    <x v="3"/>
    <x v="13"/>
    <s v="Divya Nair"/>
    <s v="Consumer"/>
    <n v="1"/>
    <n v="6265"/>
    <n v="3821.62"/>
    <n v="0"/>
    <n v="6265"/>
    <n v="3821.62"/>
    <n v="2443.38"/>
    <n v="0.3900047885075818"/>
  </r>
  <r>
    <s v="ORD-02510"/>
    <x v="373"/>
    <x v="1"/>
    <s v="Odisha"/>
    <x v="3"/>
    <x v="13"/>
    <s v="Priya Sen"/>
    <s v="Corporate"/>
    <n v="8"/>
    <n v="6505"/>
    <n v="4160.2700000000004"/>
    <n v="0"/>
    <n v="52040"/>
    <n v="33282.160000000003"/>
    <n v="18757.839999999997"/>
    <n v="0.36045042275172939"/>
  </r>
  <r>
    <s v="ORD-02511"/>
    <x v="373"/>
    <x v="3"/>
    <s v="Tamil Nadu"/>
    <x v="1"/>
    <x v="7"/>
    <s v="Karthik Rao"/>
    <s v="Consumer"/>
    <n v="5"/>
    <n v="2120"/>
    <n v="1039.23"/>
    <n v="0.05"/>
    <n v="10070"/>
    <n v="5196.1499999999996"/>
    <n v="4873.8500000000004"/>
    <n v="0.48399702085402191"/>
  </r>
  <r>
    <s v="ORD-02512"/>
    <x v="373"/>
    <x v="3"/>
    <s v="Tamil Nadu"/>
    <x v="1"/>
    <x v="8"/>
    <s v="Divya Nair"/>
    <s v="Consumer"/>
    <n v="5"/>
    <n v="1429"/>
    <n v="723.68"/>
    <n v="0"/>
    <n v="7145"/>
    <n v="3618.3999999999996"/>
    <n v="3526.6000000000004"/>
    <n v="0.49357592722183352"/>
  </r>
  <r>
    <s v="ORD-02513"/>
    <x v="373"/>
    <x v="3"/>
    <s v="Telangana"/>
    <x v="0"/>
    <x v="9"/>
    <s v="Divya Nair"/>
    <s v="Corporate"/>
    <n v="5"/>
    <n v="459"/>
    <n v="375.05"/>
    <n v="0"/>
    <n v="2295"/>
    <n v="1875.25"/>
    <n v="419.75"/>
    <n v="0.18289760348583878"/>
  </r>
  <r>
    <s v="ORD-02514"/>
    <x v="373"/>
    <x v="0"/>
    <s v="Rajasthan"/>
    <x v="0"/>
    <x v="0"/>
    <s v="Rohan Patel"/>
    <s v="Small Business"/>
    <n v="7"/>
    <n v="901"/>
    <n v="720.55"/>
    <n v="0"/>
    <n v="6307"/>
    <n v="5043.8499999999995"/>
    <n v="1263.1500000000005"/>
    <n v="0.20027746947835748"/>
  </r>
  <r>
    <s v="ORD-02515"/>
    <x v="373"/>
    <x v="3"/>
    <s v="Karnataka"/>
    <x v="2"/>
    <x v="11"/>
    <s v="Karthik Rao"/>
    <s v="Consumer"/>
    <n v="3"/>
    <n v="1791"/>
    <n v="1318.51"/>
    <n v="0.05"/>
    <n v="5104.3499999999995"/>
    <n v="3955.5299999999997"/>
    <n v="1148.8199999999997"/>
    <n v="0.22506685474154395"/>
  </r>
  <r>
    <s v="ORD-02516"/>
    <x v="374"/>
    <x v="3"/>
    <s v="Telangana"/>
    <x v="2"/>
    <x v="11"/>
    <s v="Divya Nair"/>
    <s v="Corporate"/>
    <n v="2"/>
    <n v="1871"/>
    <n v="1371.36"/>
    <n v="0"/>
    <n v="3742"/>
    <n v="2742.72"/>
    <n v="999.2800000000002"/>
    <n v="0.26704436130411552"/>
  </r>
  <r>
    <s v="ORD-02517"/>
    <x v="374"/>
    <x v="3"/>
    <s v="Karnataka"/>
    <x v="1"/>
    <x v="15"/>
    <s v="Karthik Rao"/>
    <s v="Small Business"/>
    <n v="1"/>
    <n v="2805"/>
    <n v="1455.59"/>
    <n v="0"/>
    <n v="2805"/>
    <n v="1455.59"/>
    <n v="1349.41"/>
    <n v="0.48107308377896618"/>
  </r>
  <r>
    <s v="ORD-02518"/>
    <x v="374"/>
    <x v="1"/>
    <s v="Odisha"/>
    <x v="2"/>
    <x v="2"/>
    <s v="Subhro Das"/>
    <s v="Small Business"/>
    <n v="3"/>
    <n v="1192"/>
    <n v="913.99"/>
    <n v="0"/>
    <n v="3576"/>
    <n v="2741.9700000000003"/>
    <n v="834.02999999999975"/>
    <n v="0.23322986577181201"/>
  </r>
  <r>
    <s v="ORD-02519"/>
    <x v="374"/>
    <x v="0"/>
    <s v="Maharashtra"/>
    <x v="1"/>
    <x v="15"/>
    <s v="Sneha Kulkarni"/>
    <s v="Consumer"/>
    <n v="7"/>
    <n v="2876"/>
    <n v="1434.76"/>
    <n v="0.1"/>
    <n v="18118.8"/>
    <n v="10043.32"/>
    <n v="8075.48"/>
    <n v="0.4456961829701746"/>
  </r>
  <r>
    <s v="ORD-02520"/>
    <x v="374"/>
    <x v="2"/>
    <s v="Haryana"/>
    <x v="3"/>
    <x v="12"/>
    <s v="Neha Verma"/>
    <s v="Corporate"/>
    <n v="3"/>
    <n v="11869"/>
    <n v="7190.68"/>
    <n v="0.1"/>
    <n v="32046.3"/>
    <n v="21572.04"/>
    <n v="10474.259999999998"/>
    <n v="0.32684771720916295"/>
  </r>
  <r>
    <s v="ORD-02521"/>
    <x v="374"/>
    <x v="2"/>
    <s v="Uttar Pradesh"/>
    <x v="2"/>
    <x v="4"/>
    <s v="Amit Sharma"/>
    <s v="Small Business"/>
    <n v="2"/>
    <n v="3568"/>
    <n v="2575.86"/>
    <n v="0.1"/>
    <n v="6422.4000000000005"/>
    <n v="5151.72"/>
    <n v="1270.6800000000003"/>
    <n v="0.19785127055306431"/>
  </r>
  <r>
    <s v="ORD-02522"/>
    <x v="374"/>
    <x v="3"/>
    <s v="Tamil Nadu"/>
    <x v="0"/>
    <x v="0"/>
    <s v="Karthik Rao"/>
    <s v="Consumer"/>
    <n v="1"/>
    <n v="897"/>
    <n v="703.26"/>
    <n v="0"/>
    <n v="897"/>
    <n v="703.26"/>
    <n v="193.74"/>
    <n v="0.2159866220735786"/>
  </r>
  <r>
    <s v="ORD-02523"/>
    <x v="375"/>
    <x v="3"/>
    <s v="Karnataka"/>
    <x v="1"/>
    <x v="7"/>
    <s v="Karthik Rao"/>
    <s v="Small Business"/>
    <n v="7"/>
    <n v="2229"/>
    <n v="1170.17"/>
    <n v="0"/>
    <n v="15603"/>
    <n v="8191.1900000000005"/>
    <n v="7411.8099999999995"/>
    <n v="0.47502467474203675"/>
  </r>
  <r>
    <s v="ORD-02524"/>
    <x v="375"/>
    <x v="2"/>
    <s v="Delhi"/>
    <x v="1"/>
    <x v="8"/>
    <s v="Amit Sharma"/>
    <s v="Small Business"/>
    <n v="3"/>
    <n v="1465"/>
    <n v="782.98"/>
    <n v="0"/>
    <n v="4395"/>
    <n v="2348.94"/>
    <n v="2046.06"/>
    <n v="0.46554266211604095"/>
  </r>
  <r>
    <s v="ORD-02525"/>
    <x v="375"/>
    <x v="1"/>
    <s v="Bihar"/>
    <x v="0"/>
    <x v="9"/>
    <s v="Priya Sen"/>
    <s v="Corporate"/>
    <n v="4"/>
    <n v="471"/>
    <n v="383.45"/>
    <n v="0"/>
    <n v="1884"/>
    <n v="1533.8"/>
    <n v="350.20000000000005"/>
    <n v="0.18588110403397029"/>
  </r>
  <r>
    <s v="ORD-02526"/>
    <x v="375"/>
    <x v="1"/>
    <s v="Odisha"/>
    <x v="2"/>
    <x v="6"/>
    <s v="Subhro Das"/>
    <s v="Small Business"/>
    <n v="2"/>
    <n v="14581"/>
    <n v="10444.07"/>
    <n v="0"/>
    <n v="29162"/>
    <n v="20888.14"/>
    <n v="8273.86"/>
    <n v="0.28372059529524724"/>
  </r>
  <r>
    <s v="ORD-02527"/>
    <x v="376"/>
    <x v="2"/>
    <s v="Delhi"/>
    <x v="0"/>
    <x v="5"/>
    <s v="Amit Sharma"/>
    <s v="Consumer"/>
    <n v="6"/>
    <n v="736"/>
    <n v="615.22"/>
    <n v="0"/>
    <n v="4416"/>
    <n v="3691.32"/>
    <n v="724.67999999999984"/>
    <n v="0.16410326086956517"/>
  </r>
  <r>
    <s v="ORD-02528"/>
    <x v="376"/>
    <x v="2"/>
    <s v="Haryana"/>
    <x v="1"/>
    <x v="8"/>
    <s v="Neha Verma"/>
    <s v="Consumer"/>
    <n v="5"/>
    <n v="1471"/>
    <n v="729.67"/>
    <n v="0.1"/>
    <n v="6619.5"/>
    <n v="3648.35"/>
    <n v="2971.15"/>
    <n v="0.44884810030969108"/>
  </r>
  <r>
    <s v="ORD-02529"/>
    <x v="376"/>
    <x v="2"/>
    <s v="Uttar Pradesh"/>
    <x v="0"/>
    <x v="9"/>
    <s v="Amit Sharma"/>
    <s v="Consumer"/>
    <n v="1"/>
    <n v="448"/>
    <n v="351.09"/>
    <n v="0.1"/>
    <n v="403.2"/>
    <n v="351.09"/>
    <n v="52.110000000000014"/>
    <n v="0.12924107142857147"/>
  </r>
  <r>
    <s v="ORD-02530"/>
    <x v="376"/>
    <x v="3"/>
    <s v="Telangana"/>
    <x v="2"/>
    <x v="4"/>
    <s v="Karthik Rao"/>
    <s v="Consumer"/>
    <n v="8"/>
    <n v="3592"/>
    <n v="2662.31"/>
    <n v="0"/>
    <n v="28736"/>
    <n v="21298.48"/>
    <n v="7437.52"/>
    <n v="0.2588223830734967"/>
  </r>
  <r>
    <s v="ORD-02531"/>
    <x v="376"/>
    <x v="1"/>
    <s v="Bihar"/>
    <x v="0"/>
    <x v="9"/>
    <s v="Subhro Das"/>
    <s v="Consumer"/>
    <n v="4"/>
    <n v="454"/>
    <n v="373.75"/>
    <n v="0.05"/>
    <n v="1725.1999999999998"/>
    <n v="1495"/>
    <n v="230.19999999999982"/>
    <n v="0.13343380477625774"/>
  </r>
  <r>
    <s v="ORD-02532"/>
    <x v="376"/>
    <x v="0"/>
    <s v="Maharashtra"/>
    <x v="3"/>
    <x v="12"/>
    <s v="Rohan Patel"/>
    <s v="Corporate"/>
    <n v="5"/>
    <n v="11404"/>
    <n v="7474.24"/>
    <n v="0"/>
    <n v="57020"/>
    <n v="37371.199999999997"/>
    <n v="19648.800000000003"/>
    <n v="0.34459487898982816"/>
  </r>
  <r>
    <s v="ORD-02533"/>
    <x v="376"/>
    <x v="2"/>
    <s v="Delhi"/>
    <x v="2"/>
    <x v="2"/>
    <s v="Amit Sharma"/>
    <s v="Consumer"/>
    <n v="7"/>
    <n v="1256"/>
    <n v="898.87"/>
    <n v="0.05"/>
    <n v="8352.4"/>
    <n v="6292.09"/>
    <n v="2060.3099999999995"/>
    <n v="0.24667281260476026"/>
  </r>
  <r>
    <s v="ORD-02534"/>
    <x v="376"/>
    <x v="0"/>
    <s v="Goa"/>
    <x v="3"/>
    <x v="13"/>
    <s v="Sneha Kulkarni"/>
    <s v="Consumer"/>
    <n v="2"/>
    <n v="6632"/>
    <n v="4141.83"/>
    <n v="0"/>
    <n v="13264"/>
    <n v="8283.66"/>
    <n v="4980.34"/>
    <n v="0.37547798552472861"/>
  </r>
  <r>
    <s v="ORD-02535"/>
    <x v="377"/>
    <x v="2"/>
    <s v="Punjab"/>
    <x v="2"/>
    <x v="2"/>
    <s v="Neha Verma"/>
    <s v="Consumer"/>
    <n v="7"/>
    <n v="1217"/>
    <n v="892.82"/>
    <n v="0"/>
    <n v="8519"/>
    <n v="6249.7400000000007"/>
    <n v="2269.2599999999993"/>
    <n v="0.26637633525061621"/>
  </r>
  <r>
    <s v="ORD-02536"/>
    <x v="377"/>
    <x v="2"/>
    <s v="Uttar Pradesh"/>
    <x v="1"/>
    <x v="15"/>
    <s v="Neha Verma"/>
    <s v="Small Business"/>
    <n v="5"/>
    <n v="2666"/>
    <n v="1286.27"/>
    <n v="0"/>
    <n v="13330"/>
    <n v="6431.35"/>
    <n v="6898.65"/>
    <n v="0.51752813203300818"/>
  </r>
  <r>
    <s v="ORD-02537"/>
    <x v="377"/>
    <x v="0"/>
    <s v="Maharashtra"/>
    <x v="0"/>
    <x v="3"/>
    <s v="Rohan Patel"/>
    <s v="Corporate"/>
    <n v="2"/>
    <n v="350"/>
    <n v="280.47000000000003"/>
    <n v="0.05"/>
    <n v="665"/>
    <n v="560.94000000000005"/>
    <n v="104.05999999999995"/>
    <n v="0.15648120300751872"/>
  </r>
  <r>
    <s v="ORD-02538"/>
    <x v="377"/>
    <x v="2"/>
    <s v="Uttar Pradesh"/>
    <x v="0"/>
    <x v="9"/>
    <s v="Neha Verma"/>
    <s v="Consumer"/>
    <n v="8"/>
    <n v="463"/>
    <n v="352.03"/>
    <n v="0"/>
    <n v="3704"/>
    <n v="2816.24"/>
    <n v="887.76000000000022"/>
    <n v="0.23967602591792664"/>
  </r>
  <r>
    <s v="ORD-02539"/>
    <x v="377"/>
    <x v="1"/>
    <s v="Assam"/>
    <x v="1"/>
    <x v="15"/>
    <s v="Subhro Das"/>
    <s v="Consumer"/>
    <n v="2"/>
    <n v="2827"/>
    <n v="1483.37"/>
    <n v="0"/>
    <n v="5654"/>
    <n v="2966.74"/>
    <n v="2687.26"/>
    <n v="0.47528475415634952"/>
  </r>
  <r>
    <s v="ORD-02540"/>
    <x v="377"/>
    <x v="0"/>
    <s v="Maharashtra"/>
    <x v="2"/>
    <x v="2"/>
    <s v="Rohan Patel"/>
    <s v="Consumer"/>
    <n v="5"/>
    <n v="1240"/>
    <n v="978.88"/>
    <n v="0"/>
    <n v="6200"/>
    <n v="4894.3999999999996"/>
    <n v="1305.6000000000004"/>
    <n v="0.21058064516129038"/>
  </r>
  <r>
    <s v="ORD-02541"/>
    <x v="377"/>
    <x v="1"/>
    <s v="Bihar"/>
    <x v="3"/>
    <x v="14"/>
    <s v="Subhro Das"/>
    <s v="Consumer"/>
    <n v="4"/>
    <n v="4425"/>
    <n v="2776.04"/>
    <n v="0.05"/>
    <n v="16815"/>
    <n v="11104.16"/>
    <n v="5710.84"/>
    <n v="0.33962771335117453"/>
  </r>
  <r>
    <s v="ORD-02542"/>
    <x v="377"/>
    <x v="1"/>
    <s v="Odisha"/>
    <x v="0"/>
    <x v="9"/>
    <s v="Subhro Das"/>
    <s v="Small Business"/>
    <n v="2"/>
    <n v="472"/>
    <n v="393.67"/>
    <n v="0"/>
    <n v="944"/>
    <n v="787.34"/>
    <n v="156.65999999999997"/>
    <n v="0.16595338983050845"/>
  </r>
  <r>
    <s v="ORD-02543"/>
    <x v="377"/>
    <x v="0"/>
    <s v="Gujarat"/>
    <x v="0"/>
    <x v="5"/>
    <s v="Rohan Patel"/>
    <s v="Consumer"/>
    <n v="5"/>
    <n v="774"/>
    <n v="633.25"/>
    <n v="0"/>
    <n v="3870"/>
    <n v="3166.25"/>
    <n v="703.75"/>
    <n v="0.18184754521963825"/>
  </r>
  <r>
    <s v="ORD-02544"/>
    <x v="377"/>
    <x v="3"/>
    <s v="Karnataka"/>
    <x v="1"/>
    <x v="7"/>
    <s v="Divya Nair"/>
    <s v="Small Business"/>
    <n v="8"/>
    <n v="2306"/>
    <n v="1100.32"/>
    <n v="0.05"/>
    <n v="17525.599999999999"/>
    <n v="8802.56"/>
    <n v="8723.0399999999991"/>
    <n v="0.49773131875656179"/>
  </r>
  <r>
    <s v="ORD-02545"/>
    <x v="378"/>
    <x v="3"/>
    <s v="Telangana"/>
    <x v="2"/>
    <x v="2"/>
    <s v="Karthik Rao"/>
    <s v="Corporate"/>
    <n v="8"/>
    <n v="1166"/>
    <n v="880.84"/>
    <n v="0"/>
    <n v="9328"/>
    <n v="7046.72"/>
    <n v="2281.2799999999997"/>
    <n v="0.2445626072041166"/>
  </r>
  <r>
    <s v="ORD-02546"/>
    <x v="378"/>
    <x v="3"/>
    <s v="Telangana"/>
    <x v="0"/>
    <x v="0"/>
    <s v="Divya Nair"/>
    <s v="Small Business"/>
    <n v="4"/>
    <n v="926"/>
    <n v="763.9"/>
    <n v="0"/>
    <n v="3704"/>
    <n v="3055.6"/>
    <n v="648.40000000000009"/>
    <n v="0.1750539956803456"/>
  </r>
  <r>
    <s v="ORD-02547"/>
    <x v="378"/>
    <x v="3"/>
    <s v="Karnataka"/>
    <x v="0"/>
    <x v="9"/>
    <s v="Karthik Rao"/>
    <s v="Corporate"/>
    <n v="4"/>
    <n v="452"/>
    <n v="367.52"/>
    <n v="0"/>
    <n v="1808"/>
    <n v="1470.08"/>
    <n v="337.92000000000007"/>
    <n v="0.18690265486725668"/>
  </r>
  <r>
    <s v="ORD-02548"/>
    <x v="378"/>
    <x v="2"/>
    <s v="Uttar Pradesh"/>
    <x v="0"/>
    <x v="9"/>
    <s v="Amit Sharma"/>
    <s v="Corporate"/>
    <n v="6"/>
    <n v="469"/>
    <n v="371.09"/>
    <n v="0"/>
    <n v="2814"/>
    <n v="2226.54"/>
    <n v="587.46"/>
    <n v="0.20876332622601282"/>
  </r>
  <r>
    <s v="ORD-02549"/>
    <x v="379"/>
    <x v="2"/>
    <s v="Delhi"/>
    <x v="1"/>
    <x v="1"/>
    <s v="Amit Sharma"/>
    <s v="Corporate"/>
    <n v="3"/>
    <n v="619"/>
    <n v="307.64"/>
    <n v="0"/>
    <n v="1857"/>
    <n v="922.92"/>
    <n v="934.08"/>
    <n v="0.50300484652665589"/>
  </r>
  <r>
    <s v="ORD-02550"/>
    <x v="379"/>
    <x v="1"/>
    <s v="Assam"/>
    <x v="2"/>
    <x v="11"/>
    <s v="Priya Sen"/>
    <s v="Corporate"/>
    <n v="4"/>
    <n v="1878"/>
    <n v="1389.12"/>
    <n v="0"/>
    <n v="7512"/>
    <n v="5556.48"/>
    <n v="1955.5200000000004"/>
    <n v="0.26031948881789141"/>
  </r>
  <r>
    <s v="ORD-02551"/>
    <x v="379"/>
    <x v="0"/>
    <s v="Rajasthan"/>
    <x v="2"/>
    <x v="4"/>
    <s v="Sneha Kulkarni"/>
    <s v="Consumer"/>
    <n v="4"/>
    <n v="3557"/>
    <n v="2704.29"/>
    <n v="0"/>
    <n v="14228"/>
    <n v="10817.16"/>
    <n v="3410.84"/>
    <n v="0.23972729828507169"/>
  </r>
  <r>
    <s v="ORD-02552"/>
    <x v="379"/>
    <x v="3"/>
    <s v="Telangana"/>
    <x v="3"/>
    <x v="10"/>
    <s v="Divya Nair"/>
    <s v="Small Business"/>
    <n v="3"/>
    <n v="7980"/>
    <n v="5164.6099999999997"/>
    <n v="0"/>
    <n v="23940"/>
    <n v="15493.829999999998"/>
    <n v="8446.1700000000019"/>
    <n v="0.35280576441102762"/>
  </r>
  <r>
    <s v="ORD-02553"/>
    <x v="379"/>
    <x v="1"/>
    <s v="Assam"/>
    <x v="3"/>
    <x v="13"/>
    <s v="Subhro Das"/>
    <s v="Consumer"/>
    <n v="1"/>
    <n v="6389"/>
    <n v="4023.1"/>
    <n v="0"/>
    <n v="6389"/>
    <n v="4023.1"/>
    <n v="2365.9"/>
    <n v="0.37030834246360933"/>
  </r>
  <r>
    <s v="ORD-02554"/>
    <x v="379"/>
    <x v="2"/>
    <s v="Haryana"/>
    <x v="0"/>
    <x v="5"/>
    <s v="Neha Verma"/>
    <s v="Consumer"/>
    <n v="7"/>
    <n v="763"/>
    <n v="625.65"/>
    <n v="0"/>
    <n v="5341"/>
    <n v="4379.55"/>
    <n v="961.44999999999982"/>
    <n v="0.1800131061598951"/>
  </r>
  <r>
    <s v="ORD-02555"/>
    <x v="379"/>
    <x v="2"/>
    <s v="Delhi"/>
    <x v="0"/>
    <x v="9"/>
    <s v="Amit Sharma"/>
    <s v="Consumer"/>
    <n v="4"/>
    <n v="436"/>
    <n v="340.36"/>
    <n v="0"/>
    <n v="1744"/>
    <n v="1361.44"/>
    <n v="382.55999999999995"/>
    <n v="0.21935779816513759"/>
  </r>
  <r>
    <s v="ORD-02556"/>
    <x v="379"/>
    <x v="2"/>
    <s v="Uttar Pradesh"/>
    <x v="2"/>
    <x v="11"/>
    <s v="Amit Sharma"/>
    <s v="Small Business"/>
    <n v="7"/>
    <n v="1828"/>
    <n v="1326.14"/>
    <n v="0"/>
    <n v="12796"/>
    <n v="9282.9800000000014"/>
    <n v="3513.0199999999986"/>
    <n v="0.27454048140043752"/>
  </r>
  <r>
    <s v="ORD-02557"/>
    <x v="379"/>
    <x v="0"/>
    <s v="Maharashtra"/>
    <x v="2"/>
    <x v="11"/>
    <s v="Sneha Kulkarni"/>
    <s v="Small Business"/>
    <n v="8"/>
    <n v="1723"/>
    <n v="1259.68"/>
    <n v="0"/>
    <n v="13784"/>
    <n v="10077.44"/>
    <n v="3706.5599999999995"/>
    <n v="0.26890307603017988"/>
  </r>
  <r>
    <s v="ORD-02558"/>
    <x v="380"/>
    <x v="3"/>
    <s v="Telangana"/>
    <x v="1"/>
    <x v="7"/>
    <s v="Karthik Rao"/>
    <s v="Small Business"/>
    <n v="3"/>
    <n v="2278"/>
    <n v="1218.95"/>
    <n v="0"/>
    <n v="6834"/>
    <n v="3656.8500000000004"/>
    <n v="3177.1499999999996"/>
    <n v="0.46490342405618956"/>
  </r>
  <r>
    <s v="ORD-02559"/>
    <x v="380"/>
    <x v="3"/>
    <s v="Karnataka"/>
    <x v="0"/>
    <x v="0"/>
    <s v="Divya Nair"/>
    <s v="Corporate"/>
    <n v="2"/>
    <n v="934"/>
    <n v="711.41"/>
    <n v="0"/>
    <n v="1868"/>
    <n v="1422.82"/>
    <n v="445.18000000000006"/>
    <n v="0.23831905781584586"/>
  </r>
  <r>
    <s v="ORD-02560"/>
    <x v="380"/>
    <x v="0"/>
    <s v="Rajasthan"/>
    <x v="1"/>
    <x v="1"/>
    <s v="Rohan Patel"/>
    <s v="Small Business"/>
    <n v="7"/>
    <n v="620"/>
    <n v="292.91000000000003"/>
    <n v="0.05"/>
    <n v="4123"/>
    <n v="2050.3700000000003"/>
    <n v="2072.6299999999997"/>
    <n v="0.50269949066213915"/>
  </r>
  <r>
    <s v="ORD-02561"/>
    <x v="380"/>
    <x v="3"/>
    <s v="Karnataka"/>
    <x v="1"/>
    <x v="1"/>
    <s v="Divya Nair"/>
    <s v="Corporate"/>
    <n v="7"/>
    <n v="589"/>
    <n v="300.42"/>
    <n v="0.1"/>
    <n v="3710.7000000000003"/>
    <n v="2102.94"/>
    <n v="1607.7600000000002"/>
    <n v="0.43327674023769103"/>
  </r>
  <r>
    <s v="ORD-02562"/>
    <x v="380"/>
    <x v="1"/>
    <s v="West Bengal"/>
    <x v="2"/>
    <x v="11"/>
    <s v="Subhro Das"/>
    <s v="Small Business"/>
    <n v="3"/>
    <n v="1737"/>
    <n v="1341.87"/>
    <n v="0.15"/>
    <n v="4429.3499999999995"/>
    <n v="4025.6099999999997"/>
    <n v="403.73999999999978"/>
    <n v="9.1151071827694774E-2"/>
  </r>
  <r>
    <s v="ORD-02563"/>
    <x v="380"/>
    <x v="1"/>
    <s v="Assam"/>
    <x v="2"/>
    <x v="11"/>
    <s v="Subhro Das"/>
    <s v="Consumer"/>
    <n v="7"/>
    <n v="1869"/>
    <n v="1421.94"/>
    <n v="0.05"/>
    <n v="12428.849999999999"/>
    <n v="9953.58"/>
    <n v="2475.2699999999986"/>
    <n v="0.19915519134915932"/>
  </r>
  <r>
    <s v="ORD-02564"/>
    <x v="381"/>
    <x v="3"/>
    <s v="Tamil Nadu"/>
    <x v="1"/>
    <x v="15"/>
    <s v="Karthik Rao"/>
    <s v="Corporate"/>
    <n v="3"/>
    <n v="2829"/>
    <n v="1442.7"/>
    <n v="0"/>
    <n v="8487"/>
    <n v="4328.1000000000004"/>
    <n v="4158.8999999999996"/>
    <n v="0.49003181336161183"/>
  </r>
  <r>
    <s v="ORD-02565"/>
    <x v="381"/>
    <x v="0"/>
    <s v="Goa"/>
    <x v="0"/>
    <x v="3"/>
    <s v="Sneha Kulkarni"/>
    <s v="Small Business"/>
    <n v="2"/>
    <n v="343"/>
    <n v="274.95999999999998"/>
    <n v="0"/>
    <n v="686"/>
    <n v="549.91999999999996"/>
    <n v="136.08000000000004"/>
    <n v="0.19836734693877556"/>
  </r>
  <r>
    <s v="ORD-02566"/>
    <x v="381"/>
    <x v="2"/>
    <s v="Delhi"/>
    <x v="2"/>
    <x v="11"/>
    <s v="Neha Verma"/>
    <s v="Small Business"/>
    <n v="8"/>
    <n v="1750"/>
    <n v="1302.1500000000001"/>
    <n v="0"/>
    <n v="14000"/>
    <n v="10417.200000000001"/>
    <n v="3582.7999999999993"/>
    <n v="0.25591428571428565"/>
  </r>
  <r>
    <s v="ORD-02567"/>
    <x v="381"/>
    <x v="0"/>
    <s v="Maharashtra"/>
    <x v="2"/>
    <x v="4"/>
    <s v="Sneha Kulkarni"/>
    <s v="Small Business"/>
    <n v="3"/>
    <n v="3436"/>
    <n v="2535.14"/>
    <n v="0.15"/>
    <n v="8761.7999999999993"/>
    <n v="7605.42"/>
    <n v="1156.3799999999992"/>
    <n v="0.13197973019242612"/>
  </r>
  <r>
    <s v="ORD-02568"/>
    <x v="381"/>
    <x v="0"/>
    <s v="Gujarat"/>
    <x v="1"/>
    <x v="8"/>
    <s v="Rohan Patel"/>
    <s v="Small Business"/>
    <n v="5"/>
    <n v="1451"/>
    <n v="708.82"/>
    <n v="0"/>
    <n v="7255"/>
    <n v="3544.1000000000004"/>
    <n v="3710.8999999999996"/>
    <n v="0.51149552033080625"/>
  </r>
  <r>
    <s v="ORD-02569"/>
    <x v="381"/>
    <x v="0"/>
    <s v="Goa"/>
    <x v="0"/>
    <x v="9"/>
    <s v="Sneha Kulkarni"/>
    <s v="Small Business"/>
    <n v="1"/>
    <n v="435"/>
    <n v="344.95"/>
    <n v="0.15"/>
    <n v="369.75"/>
    <n v="344.95"/>
    <n v="24.800000000000011"/>
    <n v="6.7072346179851278E-2"/>
  </r>
  <r>
    <s v="ORD-02570"/>
    <x v="381"/>
    <x v="3"/>
    <s v="Tamil Nadu"/>
    <x v="2"/>
    <x v="4"/>
    <s v="Divya Nair"/>
    <s v="Corporate"/>
    <n v="8"/>
    <n v="3503"/>
    <n v="2507.44"/>
    <n v="0"/>
    <n v="28024"/>
    <n v="20059.52"/>
    <n v="7964.48"/>
    <n v="0.28420211247502142"/>
  </r>
  <r>
    <s v="ORD-02571"/>
    <x v="381"/>
    <x v="0"/>
    <s v="Rajasthan"/>
    <x v="0"/>
    <x v="9"/>
    <s v="Sneha Kulkarni"/>
    <s v="Small Business"/>
    <n v="6"/>
    <n v="471"/>
    <n v="387.98"/>
    <n v="0"/>
    <n v="2826"/>
    <n v="2327.88"/>
    <n v="498.11999999999989"/>
    <n v="0.17626326963906577"/>
  </r>
  <r>
    <s v="ORD-02572"/>
    <x v="382"/>
    <x v="1"/>
    <s v="West Bengal"/>
    <x v="2"/>
    <x v="11"/>
    <s v="Subhro Das"/>
    <s v="Consumer"/>
    <n v="8"/>
    <n v="1756"/>
    <n v="1310.18"/>
    <n v="0.15"/>
    <n v="11940.8"/>
    <n v="10481.44"/>
    <n v="1459.3599999999988"/>
    <n v="0.1222162669167894"/>
  </r>
  <r>
    <s v="ORD-02573"/>
    <x v="382"/>
    <x v="3"/>
    <s v="Tamil Nadu"/>
    <x v="0"/>
    <x v="9"/>
    <s v="Divya Nair"/>
    <s v="Corporate"/>
    <n v="8"/>
    <n v="428"/>
    <n v="349.61"/>
    <n v="0.05"/>
    <n v="3252.7999999999997"/>
    <n v="2796.88"/>
    <n v="455.91999999999962"/>
    <n v="0.14016232169208057"/>
  </r>
  <r>
    <s v="ORD-02574"/>
    <x v="382"/>
    <x v="0"/>
    <s v="Gujarat"/>
    <x v="2"/>
    <x v="11"/>
    <s v="Rohan Patel"/>
    <s v="Consumer"/>
    <n v="1"/>
    <n v="1776"/>
    <n v="1339.9"/>
    <n v="0.15"/>
    <n v="1509.6"/>
    <n v="1339.9"/>
    <n v="169.69999999999982"/>
    <n v="0.11241388447270789"/>
  </r>
  <r>
    <s v="ORD-02575"/>
    <x v="382"/>
    <x v="2"/>
    <s v="Punjab"/>
    <x v="1"/>
    <x v="15"/>
    <s v="Amit Sharma"/>
    <s v="Small Business"/>
    <n v="5"/>
    <n v="2771"/>
    <n v="1329.91"/>
    <n v="0.15"/>
    <n v="11776.75"/>
    <n v="6649.55"/>
    <n v="5127.2"/>
    <n v="0.4353662937567665"/>
  </r>
  <r>
    <s v="ORD-02576"/>
    <x v="382"/>
    <x v="3"/>
    <s v="Karnataka"/>
    <x v="1"/>
    <x v="1"/>
    <s v="Karthik Rao"/>
    <s v="Corporate"/>
    <n v="4"/>
    <n v="628"/>
    <n v="331.01"/>
    <n v="0"/>
    <n v="2512"/>
    <n v="1324.04"/>
    <n v="1187.96"/>
    <n v="0.47291401273885353"/>
  </r>
  <r>
    <s v="ORD-02577"/>
    <x v="382"/>
    <x v="2"/>
    <s v="Haryana"/>
    <x v="2"/>
    <x v="2"/>
    <s v="Neha Verma"/>
    <s v="Consumer"/>
    <n v="3"/>
    <n v="1168"/>
    <n v="869.16"/>
    <n v="0"/>
    <n v="3504"/>
    <n v="2607.48"/>
    <n v="896.52"/>
    <n v="0.25585616438356162"/>
  </r>
  <r>
    <s v="ORD-02578"/>
    <x v="382"/>
    <x v="2"/>
    <s v="Haryana"/>
    <x v="1"/>
    <x v="8"/>
    <s v="Amit Sharma"/>
    <s v="Small Business"/>
    <n v="8"/>
    <n v="1435"/>
    <n v="711.67"/>
    <n v="0"/>
    <n v="11480"/>
    <n v="5693.36"/>
    <n v="5786.64"/>
    <n v="0.50406271777003486"/>
  </r>
  <r>
    <s v="ORD-02579"/>
    <x v="382"/>
    <x v="1"/>
    <s v="Assam"/>
    <x v="0"/>
    <x v="5"/>
    <s v="Subhro Das"/>
    <s v="Small Business"/>
    <n v="7"/>
    <n v="745"/>
    <n v="608.9"/>
    <n v="0.05"/>
    <n v="4954.25"/>
    <n v="4262.3"/>
    <n v="691.94999999999982"/>
    <n v="0.13966796185093602"/>
  </r>
  <r>
    <s v="ORD-02580"/>
    <x v="382"/>
    <x v="1"/>
    <s v="West Bengal"/>
    <x v="2"/>
    <x v="4"/>
    <s v="Subhro Das"/>
    <s v="Corporate"/>
    <n v="2"/>
    <n v="3449"/>
    <n v="2474"/>
    <n v="0.15"/>
    <n v="5863.3"/>
    <n v="4948"/>
    <n v="915.30000000000018"/>
    <n v="0.15610662937253766"/>
  </r>
  <r>
    <s v="ORD-02581"/>
    <x v="382"/>
    <x v="2"/>
    <s v="Punjab"/>
    <x v="1"/>
    <x v="15"/>
    <s v="Amit Sharma"/>
    <s v="Corporate"/>
    <n v="3"/>
    <n v="2853"/>
    <n v="1487.8"/>
    <n v="0.15"/>
    <n v="7275.15"/>
    <n v="4463.3999999999996"/>
    <n v="2811.75"/>
    <n v="0.38648687655924624"/>
  </r>
  <r>
    <s v="ORD-02582"/>
    <x v="382"/>
    <x v="3"/>
    <s v="Tamil Nadu"/>
    <x v="0"/>
    <x v="5"/>
    <s v="Karthik Rao"/>
    <s v="Consumer"/>
    <n v="6"/>
    <n v="728"/>
    <n v="553.91"/>
    <n v="0.05"/>
    <n v="4149.5999999999995"/>
    <n v="3323.46"/>
    <n v="826.13999999999942"/>
    <n v="0.19908906882591082"/>
  </r>
  <r>
    <s v="ORD-02583"/>
    <x v="382"/>
    <x v="2"/>
    <s v="Haryana"/>
    <x v="2"/>
    <x v="11"/>
    <s v="Amit Sharma"/>
    <s v="Small Business"/>
    <n v="5"/>
    <n v="1711"/>
    <n v="1338.61"/>
    <n v="0.15"/>
    <n v="7271.75"/>
    <n v="6693.0499999999993"/>
    <n v="578.70000000000073"/>
    <n v="7.9581943823701415E-2"/>
  </r>
  <r>
    <s v="ORD-02584"/>
    <x v="383"/>
    <x v="3"/>
    <s v="Tamil Nadu"/>
    <x v="0"/>
    <x v="3"/>
    <s v="Karthik Rao"/>
    <s v="Small Business"/>
    <n v="2"/>
    <n v="361"/>
    <n v="290.95"/>
    <n v="0.05"/>
    <n v="685.9"/>
    <n v="581.9"/>
    <n v="104"/>
    <n v="0.15162560139962095"/>
  </r>
  <r>
    <s v="ORD-02585"/>
    <x v="383"/>
    <x v="0"/>
    <s v="Goa"/>
    <x v="0"/>
    <x v="0"/>
    <s v="Sneha Kulkarni"/>
    <s v="Small Business"/>
    <n v="5"/>
    <n v="866"/>
    <n v="716.37"/>
    <n v="0.05"/>
    <n v="4113.5"/>
    <n v="3581.85"/>
    <n v="531.65000000000009"/>
    <n v="0.12924516834812205"/>
  </r>
  <r>
    <s v="ORD-02586"/>
    <x v="383"/>
    <x v="2"/>
    <s v="Delhi"/>
    <x v="3"/>
    <x v="13"/>
    <s v="Amit Sharma"/>
    <s v="Corporate"/>
    <n v="2"/>
    <n v="6340"/>
    <n v="3818.43"/>
    <n v="0"/>
    <n v="12680"/>
    <n v="7636.86"/>
    <n v="5043.1400000000003"/>
    <n v="0.39772397476340698"/>
  </r>
  <r>
    <s v="ORD-02587"/>
    <x v="383"/>
    <x v="0"/>
    <s v="Rajasthan"/>
    <x v="1"/>
    <x v="7"/>
    <s v="Sneha Kulkarni"/>
    <s v="Small Business"/>
    <n v="1"/>
    <n v="2091"/>
    <n v="1076.58"/>
    <n v="0"/>
    <n v="2091"/>
    <n v="1076.58"/>
    <n v="1014.4200000000001"/>
    <n v="0.48513629842180778"/>
  </r>
  <r>
    <s v="ORD-02588"/>
    <x v="383"/>
    <x v="2"/>
    <s v="Uttar Pradesh"/>
    <x v="3"/>
    <x v="13"/>
    <s v="Amit Sharma"/>
    <s v="Small Business"/>
    <n v="1"/>
    <n v="6493"/>
    <n v="3921.42"/>
    <n v="0.1"/>
    <n v="5843.7"/>
    <n v="3921.42"/>
    <n v="1922.2799999999997"/>
    <n v="0.3289491246983931"/>
  </r>
  <r>
    <s v="ORD-02589"/>
    <x v="383"/>
    <x v="3"/>
    <s v="Telangana"/>
    <x v="3"/>
    <x v="13"/>
    <s v="Divya Nair"/>
    <s v="Consumer"/>
    <n v="4"/>
    <n v="6408"/>
    <n v="3879.58"/>
    <n v="0"/>
    <n v="25632"/>
    <n v="15518.32"/>
    <n v="10113.68"/>
    <n v="0.39457240948813982"/>
  </r>
  <r>
    <s v="ORD-02590"/>
    <x v="384"/>
    <x v="2"/>
    <s v="Punjab"/>
    <x v="3"/>
    <x v="10"/>
    <s v="Amit Sharma"/>
    <s v="Consumer"/>
    <n v="1"/>
    <n v="8167"/>
    <n v="4980.22"/>
    <n v="0.15"/>
    <n v="6941.95"/>
    <n v="4980.22"/>
    <n v="1961.7299999999996"/>
    <n v="0.28259062655305778"/>
  </r>
  <r>
    <s v="ORD-02591"/>
    <x v="384"/>
    <x v="1"/>
    <s v="Bihar"/>
    <x v="1"/>
    <x v="1"/>
    <s v="Subhro Das"/>
    <s v="Corporate"/>
    <n v="5"/>
    <n v="629"/>
    <n v="321.94"/>
    <n v="0.15"/>
    <n v="2673.25"/>
    <n v="1609.7"/>
    <n v="1063.55"/>
    <n v="0.39784906013279714"/>
  </r>
  <r>
    <s v="ORD-02592"/>
    <x v="384"/>
    <x v="2"/>
    <s v="Punjab"/>
    <x v="0"/>
    <x v="3"/>
    <s v="Neha Verma"/>
    <s v="Consumer"/>
    <n v="2"/>
    <n v="350"/>
    <n v="277.33"/>
    <n v="0"/>
    <n v="700"/>
    <n v="554.66"/>
    <n v="145.34000000000003"/>
    <n v="0.20762857142857147"/>
  </r>
  <r>
    <s v="ORD-02593"/>
    <x v="384"/>
    <x v="2"/>
    <s v="Uttar Pradesh"/>
    <x v="2"/>
    <x v="4"/>
    <s v="Amit Sharma"/>
    <s v="Corporate"/>
    <n v="8"/>
    <n v="3597"/>
    <n v="2788.99"/>
    <n v="0"/>
    <n v="28776"/>
    <n v="22311.919999999998"/>
    <n v="6464.0800000000017"/>
    <n v="0.22463441757019745"/>
  </r>
  <r>
    <s v="ORD-02594"/>
    <x v="384"/>
    <x v="3"/>
    <s v="Karnataka"/>
    <x v="1"/>
    <x v="1"/>
    <s v="Karthik Rao"/>
    <s v="Consumer"/>
    <n v="5"/>
    <n v="575"/>
    <n v="284.98"/>
    <n v="0.1"/>
    <n v="2587.5"/>
    <n v="1424.9"/>
    <n v="1162.5999999999999"/>
    <n v="0.44931400966183571"/>
  </r>
  <r>
    <s v="ORD-02595"/>
    <x v="384"/>
    <x v="1"/>
    <s v="Assam"/>
    <x v="0"/>
    <x v="5"/>
    <s v="Subhro Das"/>
    <s v="Corporate"/>
    <n v="3"/>
    <n v="766"/>
    <n v="618.5"/>
    <n v="0"/>
    <n v="2298"/>
    <n v="1855.5"/>
    <n v="442.5"/>
    <n v="0.19255874673629242"/>
  </r>
  <r>
    <s v="ORD-02596"/>
    <x v="384"/>
    <x v="3"/>
    <s v="Kerala"/>
    <x v="1"/>
    <x v="1"/>
    <s v="Divya Nair"/>
    <s v="Small Business"/>
    <n v="3"/>
    <n v="592"/>
    <n v="305.58999999999997"/>
    <n v="0.15"/>
    <n v="1509.6"/>
    <n v="916.77"/>
    <n v="592.82999999999993"/>
    <n v="0.39270667726550079"/>
  </r>
  <r>
    <s v="ORD-02597"/>
    <x v="385"/>
    <x v="2"/>
    <s v="Uttar Pradesh"/>
    <x v="3"/>
    <x v="14"/>
    <s v="Amit Sharma"/>
    <s v="Consumer"/>
    <n v="4"/>
    <n v="4529"/>
    <n v="2787.31"/>
    <n v="0.05"/>
    <n v="17210.2"/>
    <n v="11149.24"/>
    <n v="6060.9600000000009"/>
    <n v="0.35217254883731747"/>
  </r>
  <r>
    <s v="ORD-02598"/>
    <x v="385"/>
    <x v="0"/>
    <s v="Goa"/>
    <x v="0"/>
    <x v="0"/>
    <s v="Sneha Kulkarni"/>
    <s v="Consumer"/>
    <n v="8"/>
    <n v="857"/>
    <n v="672.26"/>
    <n v="0"/>
    <n v="6856"/>
    <n v="5378.08"/>
    <n v="1477.92"/>
    <n v="0.21556592765460911"/>
  </r>
  <r>
    <s v="ORD-02599"/>
    <x v="385"/>
    <x v="1"/>
    <s v="Bihar"/>
    <x v="3"/>
    <x v="13"/>
    <s v="Priya Sen"/>
    <s v="Consumer"/>
    <n v="2"/>
    <n v="6232"/>
    <n v="3808.53"/>
    <n v="0.1"/>
    <n v="11217.6"/>
    <n v="7617.06"/>
    <n v="3600.54"/>
    <n v="0.32097240051347881"/>
  </r>
  <r>
    <s v="ORD-02600"/>
    <x v="385"/>
    <x v="1"/>
    <s v="Assam"/>
    <x v="0"/>
    <x v="0"/>
    <s v="Priya Sen"/>
    <s v="Consumer"/>
    <n v="1"/>
    <n v="871"/>
    <n v="716.07"/>
    <n v="0"/>
    <n v="871"/>
    <n v="716.07"/>
    <n v="154.92999999999995"/>
    <n v="0.17787600459242245"/>
  </r>
  <r>
    <s v="ORD-02601"/>
    <x v="385"/>
    <x v="3"/>
    <s v="Tamil Nadu"/>
    <x v="3"/>
    <x v="12"/>
    <s v="Karthik Rao"/>
    <s v="Small Business"/>
    <n v="8"/>
    <n v="12217"/>
    <n v="7154.62"/>
    <n v="0.15"/>
    <n v="83075.599999999991"/>
    <n v="57236.959999999999"/>
    <n v="25838.639999999992"/>
    <n v="0.31102562003765238"/>
  </r>
  <r>
    <s v="ORD-02602"/>
    <x v="385"/>
    <x v="1"/>
    <s v="Assam"/>
    <x v="1"/>
    <x v="8"/>
    <s v="Subhro Das"/>
    <s v="Corporate"/>
    <n v="2"/>
    <n v="1536"/>
    <n v="798.44"/>
    <n v="0.15"/>
    <n v="2611.1999999999998"/>
    <n v="1596.88"/>
    <n v="1014.3199999999997"/>
    <n v="0.38844975490196071"/>
  </r>
  <r>
    <s v="ORD-02603"/>
    <x v="385"/>
    <x v="1"/>
    <s v="Odisha"/>
    <x v="0"/>
    <x v="5"/>
    <s v="Priya Sen"/>
    <s v="Small Business"/>
    <n v="6"/>
    <n v="781"/>
    <n v="647.05999999999995"/>
    <n v="0"/>
    <n v="4686"/>
    <n v="3882.3599999999997"/>
    <n v="803.64000000000033"/>
    <n v="0.1714980793854034"/>
  </r>
  <r>
    <s v="ORD-02604"/>
    <x v="385"/>
    <x v="3"/>
    <s v="Tamil Nadu"/>
    <x v="1"/>
    <x v="7"/>
    <s v="Divya Nair"/>
    <s v="Corporate"/>
    <n v="4"/>
    <n v="2203"/>
    <n v="1031.8699999999999"/>
    <n v="0"/>
    <n v="8812"/>
    <n v="4127.4799999999996"/>
    <n v="4684.5200000000004"/>
    <n v="0.5316068996822515"/>
  </r>
  <r>
    <s v="ORD-02605"/>
    <x v="386"/>
    <x v="2"/>
    <s v="Haryana"/>
    <x v="0"/>
    <x v="5"/>
    <s v="Neha Verma"/>
    <s v="Corporate"/>
    <n v="6"/>
    <n v="761"/>
    <n v="606.99"/>
    <n v="0.05"/>
    <n v="4337.7"/>
    <n v="3641.94"/>
    <n v="695.75999999999976"/>
    <n v="0.16039836779860289"/>
  </r>
  <r>
    <s v="ORD-02606"/>
    <x v="386"/>
    <x v="0"/>
    <s v="Maharashtra"/>
    <x v="0"/>
    <x v="3"/>
    <s v="Sneha Kulkarni"/>
    <s v="Corporate"/>
    <n v="3"/>
    <n v="363"/>
    <n v="284.87"/>
    <n v="0"/>
    <n v="1089"/>
    <n v="854.61"/>
    <n v="234.39"/>
    <n v="0.21523415977961433"/>
  </r>
  <r>
    <s v="ORD-02607"/>
    <x v="386"/>
    <x v="0"/>
    <s v="Rajasthan"/>
    <x v="2"/>
    <x v="4"/>
    <s v="Rohan Patel"/>
    <s v="Small Business"/>
    <n v="7"/>
    <n v="3425"/>
    <n v="2495.39"/>
    <n v="0.05"/>
    <n v="22776.25"/>
    <n v="17467.73"/>
    <n v="5308.52"/>
    <n v="0.23307260852862083"/>
  </r>
  <r>
    <s v="ORD-02608"/>
    <x v="386"/>
    <x v="2"/>
    <s v="Punjab"/>
    <x v="0"/>
    <x v="3"/>
    <s v="Neha Verma"/>
    <s v="Small Business"/>
    <n v="1"/>
    <n v="341"/>
    <n v="274.98"/>
    <n v="0.1"/>
    <n v="306.90000000000003"/>
    <n v="274.98"/>
    <n v="31.920000000000016"/>
    <n v="0.10400782013685243"/>
  </r>
  <r>
    <s v="ORD-02609"/>
    <x v="386"/>
    <x v="0"/>
    <s v="Gujarat"/>
    <x v="0"/>
    <x v="9"/>
    <s v="Sneha Kulkarni"/>
    <s v="Corporate"/>
    <n v="7"/>
    <n v="444"/>
    <n v="367.81"/>
    <n v="0.05"/>
    <n v="2952.6"/>
    <n v="2574.67"/>
    <n v="377.92999999999984"/>
    <n v="0.12799905168326217"/>
  </r>
  <r>
    <s v="ORD-02610"/>
    <x v="387"/>
    <x v="2"/>
    <s v="Delhi"/>
    <x v="1"/>
    <x v="15"/>
    <s v="Neha Verma"/>
    <s v="Small Business"/>
    <n v="4"/>
    <n v="2939"/>
    <n v="1403.22"/>
    <n v="0"/>
    <n v="11756"/>
    <n v="5612.88"/>
    <n v="6143.12"/>
    <n v="0.52255188839741407"/>
  </r>
  <r>
    <s v="ORD-02611"/>
    <x v="387"/>
    <x v="2"/>
    <s v="Uttar Pradesh"/>
    <x v="0"/>
    <x v="5"/>
    <s v="Amit Sharma"/>
    <s v="Small Business"/>
    <n v="4"/>
    <n v="773"/>
    <n v="639.44000000000005"/>
    <n v="0.05"/>
    <n v="2937.3999999999996"/>
    <n v="2557.7600000000002"/>
    <n v="379.63999999999942"/>
    <n v="0.12924354871655186"/>
  </r>
  <r>
    <s v="ORD-02612"/>
    <x v="387"/>
    <x v="1"/>
    <s v="Odisha"/>
    <x v="0"/>
    <x v="5"/>
    <s v="Subhro Das"/>
    <s v="Consumer"/>
    <n v="4"/>
    <n v="749"/>
    <n v="601.27"/>
    <n v="0.05"/>
    <n v="2846.2"/>
    <n v="2405.08"/>
    <n v="441.11999999999989"/>
    <n v="0.15498559482819194"/>
  </r>
  <r>
    <s v="ORD-02613"/>
    <x v="388"/>
    <x v="1"/>
    <s v="Bihar"/>
    <x v="3"/>
    <x v="10"/>
    <s v="Subhro Das"/>
    <s v="Small Business"/>
    <n v="6"/>
    <n v="8323"/>
    <n v="5099.54"/>
    <n v="0.1"/>
    <n v="44944.200000000004"/>
    <n v="30597.239999999998"/>
    <n v="14346.960000000006"/>
    <n v="0.31921716261497601"/>
  </r>
  <r>
    <s v="ORD-02614"/>
    <x v="388"/>
    <x v="2"/>
    <s v="Uttar Pradesh"/>
    <x v="0"/>
    <x v="0"/>
    <s v="Neha Verma"/>
    <s v="Consumer"/>
    <n v="3"/>
    <n v="863"/>
    <n v="724.9"/>
    <n v="0"/>
    <n v="2589"/>
    <n v="2174.6999999999998"/>
    <n v="414.30000000000018"/>
    <n v="0.16002317497103136"/>
  </r>
  <r>
    <s v="ORD-02615"/>
    <x v="388"/>
    <x v="0"/>
    <s v="Gujarat"/>
    <x v="3"/>
    <x v="14"/>
    <s v="Sneha Kulkarni"/>
    <s v="Small Business"/>
    <n v="1"/>
    <n v="4639"/>
    <n v="2796.29"/>
    <n v="0.05"/>
    <n v="4407.05"/>
    <n v="2796.29"/>
    <n v="1610.7600000000002"/>
    <n v="0.36549619359889274"/>
  </r>
  <r>
    <s v="ORD-02616"/>
    <x v="388"/>
    <x v="3"/>
    <s v="Kerala"/>
    <x v="2"/>
    <x v="11"/>
    <s v="Divya Nair"/>
    <s v="Small Business"/>
    <n v="6"/>
    <n v="1754"/>
    <n v="1312.98"/>
    <n v="0"/>
    <n v="10524"/>
    <n v="7877.88"/>
    <n v="2646.12"/>
    <n v="0.25143671607753704"/>
  </r>
  <r>
    <s v="ORD-02617"/>
    <x v="388"/>
    <x v="2"/>
    <s v="Delhi"/>
    <x v="1"/>
    <x v="15"/>
    <s v="Amit Sharma"/>
    <s v="Consumer"/>
    <n v="1"/>
    <n v="2748"/>
    <n v="1339.85"/>
    <n v="0.05"/>
    <n v="2610.6"/>
    <n v="1339.85"/>
    <n v="1270.75"/>
    <n v="0.48676549452233203"/>
  </r>
  <r>
    <s v="ORD-02618"/>
    <x v="388"/>
    <x v="0"/>
    <s v="Rajasthan"/>
    <x v="2"/>
    <x v="4"/>
    <s v="Sneha Kulkarni"/>
    <s v="Small Business"/>
    <n v="5"/>
    <n v="3351"/>
    <n v="2491.29"/>
    <n v="0"/>
    <n v="16755"/>
    <n v="12456.45"/>
    <n v="4298.5499999999993"/>
    <n v="0.25655326768128911"/>
  </r>
  <r>
    <s v="ORD-02619"/>
    <x v="388"/>
    <x v="0"/>
    <s v="Gujarat"/>
    <x v="0"/>
    <x v="5"/>
    <s v="Rohan Patel"/>
    <s v="Small Business"/>
    <n v="3"/>
    <n v="770"/>
    <n v="591.84"/>
    <n v="0.1"/>
    <n v="2079"/>
    <n v="1775.52"/>
    <n v="303.48"/>
    <n v="0.14597402597402598"/>
  </r>
  <r>
    <s v="ORD-02620"/>
    <x v="388"/>
    <x v="0"/>
    <s v="Goa"/>
    <x v="0"/>
    <x v="5"/>
    <s v="Rohan Patel"/>
    <s v="Consumer"/>
    <n v="3"/>
    <n v="776"/>
    <n v="609.92999999999995"/>
    <n v="0.05"/>
    <n v="2211.6"/>
    <n v="1829.79"/>
    <n v="381.80999999999995"/>
    <n v="0.17263971785132934"/>
  </r>
  <r>
    <s v="ORD-02621"/>
    <x v="388"/>
    <x v="3"/>
    <s v="Telangana"/>
    <x v="0"/>
    <x v="0"/>
    <s v="Divya Nair"/>
    <s v="Corporate"/>
    <n v="7"/>
    <n v="914"/>
    <n v="740.88"/>
    <n v="0"/>
    <n v="6398"/>
    <n v="5186.16"/>
    <n v="1211.8400000000001"/>
    <n v="0.18940919037199128"/>
  </r>
  <r>
    <s v="ORD-02622"/>
    <x v="388"/>
    <x v="1"/>
    <s v="Bihar"/>
    <x v="3"/>
    <x v="13"/>
    <s v="Priya Sen"/>
    <s v="Consumer"/>
    <n v="3"/>
    <n v="6784"/>
    <n v="4136.0600000000004"/>
    <n v="0"/>
    <n v="20352"/>
    <n v="12408.18"/>
    <n v="7943.82"/>
    <n v="0.39032134433962262"/>
  </r>
  <r>
    <s v="ORD-02623"/>
    <x v="388"/>
    <x v="0"/>
    <s v="Rajasthan"/>
    <x v="2"/>
    <x v="4"/>
    <s v="Rohan Patel"/>
    <s v="Consumer"/>
    <n v="3"/>
    <n v="3475"/>
    <n v="2606.17"/>
    <n v="0.05"/>
    <n v="9903.75"/>
    <n v="7818.51"/>
    <n v="2085.2399999999998"/>
    <n v="0.21055054903445664"/>
  </r>
  <r>
    <s v="ORD-02624"/>
    <x v="389"/>
    <x v="0"/>
    <s v="Goa"/>
    <x v="1"/>
    <x v="1"/>
    <s v="Rohan Patel"/>
    <s v="Consumer"/>
    <n v="3"/>
    <n v="605"/>
    <n v="307.37"/>
    <n v="0"/>
    <n v="1815"/>
    <n v="922.11"/>
    <n v="892.89"/>
    <n v="0.49195041322314048"/>
  </r>
  <r>
    <s v="ORD-02625"/>
    <x v="389"/>
    <x v="3"/>
    <s v="Telangana"/>
    <x v="1"/>
    <x v="7"/>
    <s v="Karthik Rao"/>
    <s v="Consumer"/>
    <n v="3"/>
    <n v="2249"/>
    <n v="1211.4100000000001"/>
    <n v="0"/>
    <n v="6747"/>
    <n v="3634.2300000000005"/>
    <n v="3112.7699999999995"/>
    <n v="0.46135615829257443"/>
  </r>
  <r>
    <s v="ORD-02626"/>
    <x v="389"/>
    <x v="3"/>
    <s v="Telangana"/>
    <x v="2"/>
    <x v="2"/>
    <s v="Karthik Rao"/>
    <s v="Corporate"/>
    <n v="1"/>
    <n v="1185"/>
    <n v="873.31"/>
    <n v="0"/>
    <n v="1185"/>
    <n v="873.31"/>
    <n v="311.69000000000005"/>
    <n v="0.26302953586497896"/>
  </r>
  <r>
    <s v="ORD-02627"/>
    <x v="389"/>
    <x v="0"/>
    <s v="Maharashtra"/>
    <x v="0"/>
    <x v="9"/>
    <s v="Rohan Patel"/>
    <s v="Consumer"/>
    <n v="1"/>
    <n v="429"/>
    <n v="350.8"/>
    <n v="0"/>
    <n v="429"/>
    <n v="350.8"/>
    <n v="78.199999999999989"/>
    <n v="0.18228438228438226"/>
  </r>
  <r>
    <s v="ORD-02628"/>
    <x v="389"/>
    <x v="3"/>
    <s v="Telangana"/>
    <x v="1"/>
    <x v="1"/>
    <s v="Divya Nair"/>
    <s v="Consumer"/>
    <n v="2"/>
    <n v="585"/>
    <n v="297.72000000000003"/>
    <n v="0.05"/>
    <n v="1111.5"/>
    <n v="595.44000000000005"/>
    <n v="516.05999999999995"/>
    <n v="0.46429149797570846"/>
  </r>
  <r>
    <s v="ORD-02629"/>
    <x v="389"/>
    <x v="0"/>
    <s v="Gujarat"/>
    <x v="2"/>
    <x v="6"/>
    <s v="Rohan Patel"/>
    <s v="Small Business"/>
    <n v="3"/>
    <n v="15077"/>
    <n v="10938.23"/>
    <n v="0"/>
    <n v="45231"/>
    <n v="32814.69"/>
    <n v="12416.309999999998"/>
    <n v="0.27450885454666041"/>
  </r>
  <r>
    <s v="ORD-02630"/>
    <x v="389"/>
    <x v="0"/>
    <s v="Maharashtra"/>
    <x v="0"/>
    <x v="0"/>
    <s v="Sneha Kulkarni"/>
    <s v="Consumer"/>
    <n v="3"/>
    <n v="865"/>
    <n v="716.23"/>
    <n v="0"/>
    <n v="2595"/>
    <n v="2148.69"/>
    <n v="446.30999999999995"/>
    <n v="0.17198843930635835"/>
  </r>
  <r>
    <s v="ORD-02631"/>
    <x v="389"/>
    <x v="3"/>
    <s v="Tamil Nadu"/>
    <x v="0"/>
    <x v="5"/>
    <s v="Karthik Rao"/>
    <s v="Small Business"/>
    <n v="8"/>
    <n v="777"/>
    <n v="646.32000000000005"/>
    <n v="0"/>
    <n v="6216"/>
    <n v="5170.5600000000004"/>
    <n v="1045.4399999999996"/>
    <n v="0.16818532818532811"/>
  </r>
  <r>
    <s v="ORD-02632"/>
    <x v="389"/>
    <x v="0"/>
    <s v="Rajasthan"/>
    <x v="0"/>
    <x v="0"/>
    <s v="Sneha Kulkarni"/>
    <s v="Small Business"/>
    <n v="8"/>
    <n v="896"/>
    <n v="684.84"/>
    <n v="0"/>
    <n v="7168"/>
    <n v="5478.72"/>
    <n v="1689.2799999999997"/>
    <n v="0.23566964285714281"/>
  </r>
  <r>
    <s v="ORD-02633"/>
    <x v="389"/>
    <x v="3"/>
    <s v="Karnataka"/>
    <x v="0"/>
    <x v="0"/>
    <s v="Karthik Rao"/>
    <s v="Consumer"/>
    <n v="7"/>
    <n v="861"/>
    <n v="667.69"/>
    <n v="0"/>
    <n v="6027"/>
    <n v="4673.83"/>
    <n v="1353.17"/>
    <n v="0.22451800232288038"/>
  </r>
  <r>
    <s v="ORD-02634"/>
    <x v="389"/>
    <x v="2"/>
    <s v="Haryana"/>
    <x v="0"/>
    <x v="3"/>
    <s v="Amit Sharma"/>
    <s v="Small Business"/>
    <n v="5"/>
    <n v="347"/>
    <n v="275.35000000000002"/>
    <n v="0.1"/>
    <n v="1561.5"/>
    <n v="1376.75"/>
    <n v="184.75"/>
    <n v="0.11831572206211975"/>
  </r>
  <r>
    <s v="ORD-02635"/>
    <x v="389"/>
    <x v="0"/>
    <s v="Goa"/>
    <x v="1"/>
    <x v="7"/>
    <s v="Sneha Kulkarni"/>
    <s v="Corporate"/>
    <n v="3"/>
    <n v="2270"/>
    <n v="1193.46"/>
    <n v="0.15"/>
    <n v="5788.5"/>
    <n v="3580.38"/>
    <n v="2208.12"/>
    <n v="0.38146670121793208"/>
  </r>
  <r>
    <s v="ORD-02636"/>
    <x v="389"/>
    <x v="1"/>
    <s v="Assam"/>
    <x v="0"/>
    <x v="3"/>
    <s v="Priya Sen"/>
    <s v="Corporate"/>
    <n v="8"/>
    <n v="339"/>
    <n v="270.14"/>
    <n v="0.05"/>
    <n v="2576.4"/>
    <n v="2161.12"/>
    <n v="415.2800000000002"/>
    <n v="0.16118615121875493"/>
  </r>
  <r>
    <s v="ORD-02637"/>
    <x v="390"/>
    <x v="1"/>
    <s v="Assam"/>
    <x v="2"/>
    <x v="6"/>
    <s v="Priya Sen"/>
    <s v="Corporate"/>
    <n v="8"/>
    <n v="15466"/>
    <n v="11845.81"/>
    <n v="0"/>
    <n v="123728"/>
    <n v="94766.48"/>
    <n v="28961.520000000004"/>
    <n v="0.23407409802146648"/>
  </r>
  <r>
    <s v="ORD-02638"/>
    <x v="390"/>
    <x v="0"/>
    <s v="Goa"/>
    <x v="0"/>
    <x v="5"/>
    <s v="Rohan Patel"/>
    <s v="Small Business"/>
    <n v="5"/>
    <n v="787"/>
    <n v="603.55999999999995"/>
    <n v="0.1"/>
    <n v="3541.5"/>
    <n v="3017.7999999999997"/>
    <n v="523.70000000000027"/>
    <n v="0.14787519412678252"/>
  </r>
  <r>
    <s v="ORD-02639"/>
    <x v="390"/>
    <x v="3"/>
    <s v="Telangana"/>
    <x v="1"/>
    <x v="8"/>
    <s v="Karthik Rao"/>
    <s v="Small Business"/>
    <n v="7"/>
    <n v="1544"/>
    <n v="727.08"/>
    <n v="0"/>
    <n v="10808"/>
    <n v="5089.5600000000004"/>
    <n v="5718.44"/>
    <n v="0.52909326424870462"/>
  </r>
  <r>
    <s v="ORD-02640"/>
    <x v="390"/>
    <x v="1"/>
    <s v="West Bengal"/>
    <x v="2"/>
    <x v="6"/>
    <s v="Priya Sen"/>
    <s v="Consumer"/>
    <n v="6"/>
    <n v="14252"/>
    <n v="10342.25"/>
    <n v="0.05"/>
    <n v="81236.399999999994"/>
    <n v="62053.5"/>
    <n v="19182.899999999994"/>
    <n v="0.23613675642938381"/>
  </r>
  <r>
    <s v="ORD-02641"/>
    <x v="390"/>
    <x v="0"/>
    <s v="Maharashtra"/>
    <x v="0"/>
    <x v="9"/>
    <s v="Sneha Kulkarni"/>
    <s v="Corporate"/>
    <n v="5"/>
    <n v="452"/>
    <n v="343.9"/>
    <n v="0"/>
    <n v="2260"/>
    <n v="1719.5"/>
    <n v="540.5"/>
    <n v="0.23915929203539824"/>
  </r>
  <r>
    <s v="ORD-02642"/>
    <x v="390"/>
    <x v="0"/>
    <s v="Gujarat"/>
    <x v="0"/>
    <x v="3"/>
    <s v="Rohan Patel"/>
    <s v="Consumer"/>
    <n v="5"/>
    <n v="355"/>
    <n v="273.89999999999998"/>
    <n v="0.1"/>
    <n v="1597.5"/>
    <n v="1369.5"/>
    <n v="228"/>
    <n v="0.14272300469483568"/>
  </r>
  <r>
    <s v="ORD-02643"/>
    <x v="390"/>
    <x v="3"/>
    <s v="Kerala"/>
    <x v="1"/>
    <x v="15"/>
    <s v="Karthik Rao"/>
    <s v="Corporate"/>
    <n v="1"/>
    <n v="2727"/>
    <n v="1335.81"/>
    <n v="0.15"/>
    <n v="2317.9499999999998"/>
    <n v="1335.81"/>
    <n v="982.13999999999987"/>
    <n v="0.42371060635475311"/>
  </r>
  <r>
    <s v="ORD-02644"/>
    <x v="390"/>
    <x v="2"/>
    <s v="Delhi"/>
    <x v="1"/>
    <x v="8"/>
    <s v="Neha Verma"/>
    <s v="Consumer"/>
    <n v="2"/>
    <n v="1572"/>
    <n v="793.09"/>
    <n v="0"/>
    <n v="3144"/>
    <n v="1586.18"/>
    <n v="1557.82"/>
    <n v="0.49548982188295165"/>
  </r>
  <r>
    <s v="ORD-02645"/>
    <x v="391"/>
    <x v="0"/>
    <s v="Gujarat"/>
    <x v="2"/>
    <x v="2"/>
    <s v="Rohan Patel"/>
    <s v="Corporate"/>
    <n v="8"/>
    <n v="1198"/>
    <n v="936.68"/>
    <n v="0"/>
    <n v="9584"/>
    <n v="7493.44"/>
    <n v="2090.5600000000004"/>
    <n v="0.21813021702838067"/>
  </r>
  <r>
    <s v="ORD-02646"/>
    <x v="391"/>
    <x v="2"/>
    <s v="Punjab"/>
    <x v="0"/>
    <x v="5"/>
    <s v="Amit Sharma"/>
    <s v="Corporate"/>
    <n v="6"/>
    <n v="748"/>
    <n v="585.54999999999995"/>
    <n v="0"/>
    <n v="4488"/>
    <n v="3513.2999999999997"/>
    <n v="974.70000000000027"/>
    <n v="0.21717914438502681"/>
  </r>
  <r>
    <s v="ORD-02647"/>
    <x v="391"/>
    <x v="0"/>
    <s v="Goa"/>
    <x v="1"/>
    <x v="7"/>
    <s v="Rohan Patel"/>
    <s v="Small Business"/>
    <n v="1"/>
    <n v="2244"/>
    <n v="1148.5899999999999"/>
    <n v="0"/>
    <n v="2244"/>
    <n v="1148.5899999999999"/>
    <n v="1095.4100000000001"/>
    <n v="0.48815062388591807"/>
  </r>
  <r>
    <s v="ORD-02648"/>
    <x v="391"/>
    <x v="1"/>
    <s v="West Bengal"/>
    <x v="0"/>
    <x v="5"/>
    <s v="Priya Sen"/>
    <s v="Consumer"/>
    <n v="2"/>
    <n v="715"/>
    <n v="590.79999999999995"/>
    <n v="0"/>
    <n v="1430"/>
    <n v="1181.5999999999999"/>
    <n v="248.40000000000009"/>
    <n v="0.17370629370629376"/>
  </r>
  <r>
    <s v="ORD-02649"/>
    <x v="391"/>
    <x v="0"/>
    <s v="Maharashtra"/>
    <x v="1"/>
    <x v="15"/>
    <s v="Rohan Patel"/>
    <s v="Corporate"/>
    <n v="5"/>
    <n v="2668"/>
    <n v="1264.98"/>
    <n v="0"/>
    <n v="13340"/>
    <n v="6324.9"/>
    <n v="7015.1"/>
    <n v="0.52586956521739137"/>
  </r>
  <r>
    <s v="ORD-02650"/>
    <x v="391"/>
    <x v="0"/>
    <s v="Maharashtra"/>
    <x v="2"/>
    <x v="11"/>
    <s v="Rohan Patel"/>
    <s v="Small Business"/>
    <n v="3"/>
    <n v="1837"/>
    <n v="1395.06"/>
    <n v="0"/>
    <n v="5511"/>
    <n v="4185.18"/>
    <n v="1325.8199999999997"/>
    <n v="0.24057702776265646"/>
  </r>
  <r>
    <s v="ORD-02651"/>
    <x v="391"/>
    <x v="0"/>
    <s v="Rajasthan"/>
    <x v="1"/>
    <x v="7"/>
    <s v="Rohan Patel"/>
    <s v="Small Business"/>
    <n v="7"/>
    <n v="2149"/>
    <n v="1067.75"/>
    <n v="0.15"/>
    <n v="12786.55"/>
    <n v="7474.25"/>
    <n v="5312.2999999999993"/>
    <n v="0.41545999507294773"/>
  </r>
  <r>
    <s v="ORD-02652"/>
    <x v="392"/>
    <x v="1"/>
    <s v="Bihar"/>
    <x v="1"/>
    <x v="7"/>
    <s v="Subhro Das"/>
    <s v="Corporate"/>
    <n v="5"/>
    <n v="2255"/>
    <n v="1083.19"/>
    <n v="0"/>
    <n v="11275"/>
    <n v="5415.9500000000007"/>
    <n v="5859.0499999999993"/>
    <n v="0.5196496674057649"/>
  </r>
  <r>
    <s v="ORD-02653"/>
    <x v="392"/>
    <x v="3"/>
    <s v="Tamil Nadu"/>
    <x v="2"/>
    <x v="6"/>
    <s v="Divya Nair"/>
    <s v="Corporate"/>
    <n v="1"/>
    <n v="14857"/>
    <n v="10682.78"/>
    <n v="0.15"/>
    <n v="12628.449999999999"/>
    <n v="10682.78"/>
    <n v="1945.6699999999983"/>
    <n v="0.15407037284860758"/>
  </r>
  <r>
    <s v="ORD-02654"/>
    <x v="392"/>
    <x v="1"/>
    <s v="Odisha"/>
    <x v="2"/>
    <x v="11"/>
    <s v="Priya Sen"/>
    <s v="Corporate"/>
    <n v="7"/>
    <n v="1753"/>
    <n v="1376.1"/>
    <n v="0.1"/>
    <n v="11043.9"/>
    <n v="9632.6999999999989"/>
    <n v="1411.2000000000007"/>
    <n v="0.12778094694808906"/>
  </r>
  <r>
    <s v="ORD-02655"/>
    <x v="392"/>
    <x v="0"/>
    <s v="Rajasthan"/>
    <x v="1"/>
    <x v="8"/>
    <s v="Sneha Kulkarni"/>
    <s v="Corporate"/>
    <n v="2"/>
    <n v="1537"/>
    <n v="817.75"/>
    <n v="0"/>
    <n v="3074"/>
    <n v="1635.5"/>
    <n v="1438.5"/>
    <n v="0.46795705920624592"/>
  </r>
  <r>
    <s v="ORD-02656"/>
    <x v="392"/>
    <x v="0"/>
    <s v="Goa"/>
    <x v="3"/>
    <x v="13"/>
    <s v="Rohan Patel"/>
    <s v="Corporate"/>
    <n v="5"/>
    <n v="6695"/>
    <n v="4162.13"/>
    <n v="0.1"/>
    <n v="30127.5"/>
    <n v="20810.650000000001"/>
    <n v="9316.8499999999985"/>
    <n v="0.30924736536387015"/>
  </r>
  <r>
    <s v="ORD-02657"/>
    <x v="392"/>
    <x v="2"/>
    <s v="Uttar Pradesh"/>
    <x v="1"/>
    <x v="1"/>
    <s v="Amit Sharma"/>
    <s v="Corporate"/>
    <n v="1"/>
    <n v="627"/>
    <n v="328.4"/>
    <n v="0.1"/>
    <n v="564.30000000000007"/>
    <n v="328.4"/>
    <n v="235.90000000000009"/>
    <n v="0.4180400496189971"/>
  </r>
  <r>
    <s v="ORD-02658"/>
    <x v="392"/>
    <x v="1"/>
    <s v="Assam"/>
    <x v="1"/>
    <x v="15"/>
    <s v="Subhro Das"/>
    <s v="Consumer"/>
    <n v="5"/>
    <n v="2753"/>
    <n v="1390.8"/>
    <n v="0.1"/>
    <n v="12388.5"/>
    <n v="6954"/>
    <n v="5434.5"/>
    <n v="0.4386729628284296"/>
  </r>
  <r>
    <s v="ORD-02659"/>
    <x v="392"/>
    <x v="1"/>
    <s v="West Bengal"/>
    <x v="0"/>
    <x v="3"/>
    <s v="Subhro Das"/>
    <s v="Consumer"/>
    <n v="2"/>
    <n v="338"/>
    <n v="268.81"/>
    <n v="0.1"/>
    <n v="608.4"/>
    <n v="537.62"/>
    <n v="70.779999999999973"/>
    <n v="0.11633793556870475"/>
  </r>
  <r>
    <s v="ORD-02660"/>
    <x v="392"/>
    <x v="2"/>
    <s v="Haryana"/>
    <x v="0"/>
    <x v="3"/>
    <s v="Neha Verma"/>
    <s v="Small Business"/>
    <n v="7"/>
    <n v="361"/>
    <n v="299.24"/>
    <n v="0.1"/>
    <n v="2274.3000000000002"/>
    <n v="2094.6800000000003"/>
    <n v="179.61999999999989"/>
    <n v="7.8978147122191394E-2"/>
  </r>
  <r>
    <s v="ORD-02661"/>
    <x v="392"/>
    <x v="1"/>
    <s v="Assam"/>
    <x v="1"/>
    <x v="1"/>
    <s v="Subhro Das"/>
    <s v="Small Business"/>
    <n v="4"/>
    <n v="575"/>
    <n v="280.92"/>
    <n v="0.1"/>
    <n v="2070"/>
    <n v="1123.68"/>
    <n v="946.31999999999994"/>
    <n v="0.45715942028985507"/>
  </r>
  <r>
    <s v="ORD-02662"/>
    <x v="392"/>
    <x v="2"/>
    <s v="Delhi"/>
    <x v="0"/>
    <x v="9"/>
    <s v="Amit Sharma"/>
    <s v="Consumer"/>
    <n v="3"/>
    <n v="460"/>
    <n v="356.91"/>
    <n v="0"/>
    <n v="1380"/>
    <n v="1070.73"/>
    <n v="309.27"/>
    <n v="0.22410869565217389"/>
  </r>
  <r>
    <s v="ORD-02663"/>
    <x v="392"/>
    <x v="0"/>
    <s v="Gujarat"/>
    <x v="3"/>
    <x v="14"/>
    <s v="Rohan Patel"/>
    <s v="Corporate"/>
    <n v="6"/>
    <n v="4552"/>
    <n v="2985.48"/>
    <n v="0.15"/>
    <n v="23215.200000000001"/>
    <n v="17912.88"/>
    <n v="5302.32"/>
    <n v="0.22839863537682206"/>
  </r>
  <r>
    <s v="ORD-02664"/>
    <x v="393"/>
    <x v="1"/>
    <s v="West Bengal"/>
    <x v="1"/>
    <x v="1"/>
    <s v="Subhro Das"/>
    <s v="Consumer"/>
    <n v="5"/>
    <n v="619"/>
    <n v="310.33999999999997"/>
    <n v="0.05"/>
    <n v="2940.25"/>
    <n v="1551.6999999999998"/>
    <n v="1388.5500000000002"/>
    <n v="0.47225576056457791"/>
  </r>
  <r>
    <s v="ORD-02665"/>
    <x v="393"/>
    <x v="0"/>
    <s v="Rajasthan"/>
    <x v="0"/>
    <x v="3"/>
    <s v="Sneha Kulkarni"/>
    <s v="Consumer"/>
    <n v="5"/>
    <n v="354"/>
    <n v="284.33"/>
    <n v="0.05"/>
    <n v="1681.5"/>
    <n v="1421.6499999999999"/>
    <n v="259.85000000000014"/>
    <n v="0.15453464168896827"/>
  </r>
  <r>
    <s v="ORD-02666"/>
    <x v="393"/>
    <x v="3"/>
    <s v="Kerala"/>
    <x v="1"/>
    <x v="7"/>
    <s v="Divya Nair"/>
    <s v="Consumer"/>
    <n v="2"/>
    <n v="2301"/>
    <n v="1147.1500000000001"/>
    <n v="0.1"/>
    <n v="4141.8"/>
    <n v="2294.3000000000002"/>
    <n v="1847.5"/>
    <n v="0.44606209860447149"/>
  </r>
  <r>
    <s v="ORD-02667"/>
    <x v="393"/>
    <x v="1"/>
    <s v="Bihar"/>
    <x v="1"/>
    <x v="7"/>
    <s v="Priya Sen"/>
    <s v="Consumer"/>
    <n v="3"/>
    <n v="2130"/>
    <n v="1037.05"/>
    <n v="0"/>
    <n v="6390"/>
    <n v="3111.1499999999996"/>
    <n v="3278.8500000000004"/>
    <n v="0.51312206572769958"/>
  </r>
  <r>
    <s v="ORD-02668"/>
    <x v="393"/>
    <x v="0"/>
    <s v="Goa"/>
    <x v="1"/>
    <x v="7"/>
    <s v="Sneha Kulkarni"/>
    <s v="Corporate"/>
    <n v="6"/>
    <n v="2226"/>
    <n v="1113.6099999999999"/>
    <n v="0.15"/>
    <n v="11352.6"/>
    <n v="6681.66"/>
    <n v="4670.9400000000005"/>
    <n v="0.41144231277416632"/>
  </r>
  <r>
    <s v="ORD-02669"/>
    <x v="393"/>
    <x v="1"/>
    <s v="Odisha"/>
    <x v="3"/>
    <x v="14"/>
    <s v="Priya Sen"/>
    <s v="Consumer"/>
    <n v="2"/>
    <n v="4673"/>
    <n v="2993.89"/>
    <n v="0"/>
    <n v="9346"/>
    <n v="5987.78"/>
    <n v="3358.2200000000003"/>
    <n v="0.35932163492403169"/>
  </r>
  <r>
    <s v="ORD-02670"/>
    <x v="393"/>
    <x v="3"/>
    <s v="Kerala"/>
    <x v="0"/>
    <x v="0"/>
    <s v="Divya Nair"/>
    <s v="Consumer"/>
    <n v="8"/>
    <n v="892"/>
    <n v="741.47"/>
    <n v="0"/>
    <n v="7136"/>
    <n v="5931.76"/>
    <n v="1204.2399999999998"/>
    <n v="0.16875560538116588"/>
  </r>
  <r>
    <s v="ORD-02671"/>
    <x v="394"/>
    <x v="1"/>
    <s v="Assam"/>
    <x v="0"/>
    <x v="5"/>
    <s v="Subhro Das"/>
    <s v="Small Business"/>
    <n v="1"/>
    <n v="787"/>
    <n v="634.73"/>
    <n v="0"/>
    <n v="787"/>
    <n v="634.73"/>
    <n v="152.26999999999998"/>
    <n v="0.1934815756035578"/>
  </r>
  <r>
    <s v="ORD-02672"/>
    <x v="394"/>
    <x v="2"/>
    <s v="Uttar Pradesh"/>
    <x v="2"/>
    <x v="4"/>
    <s v="Amit Sharma"/>
    <s v="Corporate"/>
    <n v="6"/>
    <n v="3620"/>
    <n v="2723.1"/>
    <n v="0"/>
    <n v="21720"/>
    <n v="16338.599999999999"/>
    <n v="5381.4000000000015"/>
    <n v="0.24776243093922659"/>
  </r>
  <r>
    <s v="ORD-02673"/>
    <x v="394"/>
    <x v="0"/>
    <s v="Gujarat"/>
    <x v="2"/>
    <x v="6"/>
    <s v="Rohan Patel"/>
    <s v="Small Business"/>
    <n v="4"/>
    <n v="15722"/>
    <n v="11677.79"/>
    <n v="0.05"/>
    <n v="59743.6"/>
    <n v="46711.16"/>
    <n v="13032.439999999995"/>
    <n v="0.21813951619922461"/>
  </r>
  <r>
    <s v="ORD-02674"/>
    <x v="394"/>
    <x v="2"/>
    <s v="Haryana"/>
    <x v="0"/>
    <x v="9"/>
    <s v="Amit Sharma"/>
    <s v="Corporate"/>
    <n v="4"/>
    <n v="429"/>
    <n v="340.42"/>
    <n v="0.1"/>
    <n v="1544.4"/>
    <n v="1361.68"/>
    <n v="182.72000000000003"/>
    <n v="0.11831131831131832"/>
  </r>
  <r>
    <s v="ORD-02675"/>
    <x v="394"/>
    <x v="2"/>
    <s v="Punjab"/>
    <x v="1"/>
    <x v="1"/>
    <s v="Amit Sharma"/>
    <s v="Consumer"/>
    <n v="4"/>
    <n v="612"/>
    <n v="303.52999999999997"/>
    <n v="0"/>
    <n v="2448"/>
    <n v="1214.1199999999999"/>
    <n v="1233.8800000000001"/>
    <n v="0.50403594771241833"/>
  </r>
  <r>
    <s v="ORD-02676"/>
    <x v="395"/>
    <x v="0"/>
    <s v="Goa"/>
    <x v="0"/>
    <x v="0"/>
    <s v="Rohan Patel"/>
    <s v="Small Business"/>
    <n v="7"/>
    <n v="928"/>
    <n v="773.1"/>
    <n v="0.15"/>
    <n v="5521.5999999999995"/>
    <n v="5411.7"/>
    <n v="109.89999999999964"/>
    <n v="1.9903651115618596E-2"/>
  </r>
  <r>
    <s v="ORD-02677"/>
    <x v="395"/>
    <x v="3"/>
    <s v="Karnataka"/>
    <x v="3"/>
    <x v="12"/>
    <s v="Karthik Rao"/>
    <s v="Consumer"/>
    <n v="2"/>
    <n v="12447"/>
    <n v="7569.91"/>
    <n v="0"/>
    <n v="24894"/>
    <n v="15139.82"/>
    <n v="9754.18"/>
    <n v="0.39182855306499559"/>
  </r>
  <r>
    <s v="ORD-02678"/>
    <x v="395"/>
    <x v="3"/>
    <s v="Telangana"/>
    <x v="1"/>
    <x v="8"/>
    <s v="Karthik Rao"/>
    <s v="Corporate"/>
    <n v="7"/>
    <n v="1499"/>
    <n v="791.16"/>
    <n v="0.1"/>
    <n v="9443.7000000000007"/>
    <n v="5538.12"/>
    <n v="3905.5800000000008"/>
    <n v="0.41356459862130313"/>
  </r>
  <r>
    <s v="ORD-02679"/>
    <x v="395"/>
    <x v="2"/>
    <s v="Uttar Pradesh"/>
    <x v="3"/>
    <x v="14"/>
    <s v="Neha Verma"/>
    <s v="Consumer"/>
    <n v="6"/>
    <n v="4431"/>
    <n v="2875.46"/>
    <n v="0"/>
    <n v="26586"/>
    <n v="17252.760000000002"/>
    <n v="9333.239999999998"/>
    <n v="0.35105845181674555"/>
  </r>
  <r>
    <s v="ORD-02680"/>
    <x v="395"/>
    <x v="0"/>
    <s v="Gujarat"/>
    <x v="3"/>
    <x v="14"/>
    <s v="Sneha Kulkarni"/>
    <s v="Consumer"/>
    <n v="2"/>
    <n v="4311"/>
    <n v="2821.15"/>
    <n v="0"/>
    <n v="8622"/>
    <n v="5642.3"/>
    <n v="2979.7"/>
    <n v="0.34559266991417303"/>
  </r>
  <r>
    <s v="ORD-02681"/>
    <x v="395"/>
    <x v="3"/>
    <s v="Kerala"/>
    <x v="0"/>
    <x v="9"/>
    <s v="Divya Nair"/>
    <s v="Small Business"/>
    <n v="5"/>
    <n v="447"/>
    <n v="341.2"/>
    <n v="0"/>
    <n v="2235"/>
    <n v="1706"/>
    <n v="529"/>
    <n v="0.23668903803131991"/>
  </r>
  <r>
    <s v="ORD-02682"/>
    <x v="395"/>
    <x v="3"/>
    <s v="Telangana"/>
    <x v="1"/>
    <x v="1"/>
    <s v="Karthik Rao"/>
    <s v="Corporate"/>
    <n v="3"/>
    <n v="630"/>
    <n v="332.17"/>
    <n v="0"/>
    <n v="1890"/>
    <n v="996.51"/>
    <n v="893.49"/>
    <n v="0.47274603174603175"/>
  </r>
  <r>
    <s v="ORD-02683"/>
    <x v="395"/>
    <x v="2"/>
    <s v="Uttar Pradesh"/>
    <x v="3"/>
    <x v="10"/>
    <s v="Amit Sharma"/>
    <s v="Small Business"/>
    <n v="3"/>
    <n v="8272"/>
    <n v="4908.6499999999996"/>
    <n v="0.1"/>
    <n v="22334.400000000001"/>
    <n v="14725.949999999999"/>
    <n v="7608.4500000000025"/>
    <n v="0.34066059531485071"/>
  </r>
  <r>
    <s v="ORD-02684"/>
    <x v="396"/>
    <x v="3"/>
    <s v="Telangana"/>
    <x v="0"/>
    <x v="5"/>
    <s v="Divya Nair"/>
    <s v="Consumer"/>
    <n v="8"/>
    <n v="728"/>
    <n v="578.47"/>
    <n v="0.05"/>
    <n v="5532.8"/>
    <n v="4627.76"/>
    <n v="905.04"/>
    <n v="0.16357721226142277"/>
  </r>
  <r>
    <s v="ORD-02685"/>
    <x v="396"/>
    <x v="0"/>
    <s v="Rajasthan"/>
    <x v="1"/>
    <x v="1"/>
    <s v="Rohan Patel"/>
    <s v="Corporate"/>
    <n v="3"/>
    <n v="596"/>
    <n v="299.98"/>
    <n v="0.15"/>
    <n v="1519.8"/>
    <n v="899.94"/>
    <n v="619.8599999999999"/>
    <n v="0.40785629688116853"/>
  </r>
  <r>
    <s v="ORD-02686"/>
    <x v="396"/>
    <x v="0"/>
    <s v="Goa"/>
    <x v="0"/>
    <x v="5"/>
    <s v="Sneha Kulkarni"/>
    <s v="Small Business"/>
    <n v="4"/>
    <n v="767"/>
    <n v="592.1"/>
    <n v="0.1"/>
    <n v="2761.2000000000003"/>
    <n v="2368.4"/>
    <n v="392.80000000000018"/>
    <n v="0.14225698971461689"/>
  </r>
  <r>
    <s v="ORD-02687"/>
    <x v="396"/>
    <x v="1"/>
    <s v="Odisha"/>
    <x v="1"/>
    <x v="8"/>
    <s v="Subhro Das"/>
    <s v="Corporate"/>
    <n v="6"/>
    <n v="1568"/>
    <n v="722.19"/>
    <n v="0"/>
    <n v="9408"/>
    <n v="4333.1400000000003"/>
    <n v="5074.8599999999997"/>
    <n v="0.53941964285714283"/>
  </r>
  <r>
    <s v="ORD-02688"/>
    <x v="396"/>
    <x v="1"/>
    <s v="Odisha"/>
    <x v="1"/>
    <x v="15"/>
    <s v="Priya Sen"/>
    <s v="Corporate"/>
    <n v="1"/>
    <n v="2909"/>
    <n v="1378.51"/>
    <n v="0.15"/>
    <n v="2472.65"/>
    <n v="1378.51"/>
    <n v="1094.1400000000001"/>
    <n v="0.4424969162639274"/>
  </r>
  <r>
    <s v="ORD-02689"/>
    <x v="396"/>
    <x v="2"/>
    <s v="Uttar Pradesh"/>
    <x v="3"/>
    <x v="10"/>
    <s v="Amit Sharma"/>
    <s v="Consumer"/>
    <n v="3"/>
    <n v="7872"/>
    <n v="4790.24"/>
    <n v="0.1"/>
    <n v="21254.400000000001"/>
    <n v="14370.72"/>
    <n v="6883.6800000000021"/>
    <n v="0.32387082204155382"/>
  </r>
  <r>
    <s v="ORD-02690"/>
    <x v="397"/>
    <x v="0"/>
    <s v="Maharashtra"/>
    <x v="3"/>
    <x v="10"/>
    <s v="Sneha Kulkarni"/>
    <s v="Small Business"/>
    <n v="3"/>
    <n v="7736"/>
    <n v="4700.0200000000004"/>
    <n v="0.05"/>
    <n v="22047.599999999999"/>
    <n v="14100.060000000001"/>
    <n v="7947.5399999999972"/>
    <n v="0.36047188809666347"/>
  </r>
  <r>
    <s v="ORD-02691"/>
    <x v="397"/>
    <x v="1"/>
    <s v="Odisha"/>
    <x v="2"/>
    <x v="11"/>
    <s v="Priya Sen"/>
    <s v="Corporate"/>
    <n v="1"/>
    <n v="1770"/>
    <n v="1304.53"/>
    <n v="0.05"/>
    <n v="1681.5"/>
    <n v="1304.53"/>
    <n v="376.97"/>
    <n v="0.22418673803151951"/>
  </r>
  <r>
    <s v="ORD-02692"/>
    <x v="397"/>
    <x v="1"/>
    <s v="Bihar"/>
    <x v="2"/>
    <x v="2"/>
    <s v="Priya Sen"/>
    <s v="Small Business"/>
    <n v="5"/>
    <n v="1197"/>
    <n v="903.3"/>
    <n v="0"/>
    <n v="5985"/>
    <n v="4516.5"/>
    <n v="1468.5"/>
    <n v="0.24536340852130326"/>
  </r>
  <r>
    <s v="ORD-02693"/>
    <x v="397"/>
    <x v="0"/>
    <s v="Goa"/>
    <x v="0"/>
    <x v="9"/>
    <s v="Rohan Patel"/>
    <s v="Corporate"/>
    <n v="5"/>
    <n v="438"/>
    <n v="346.58"/>
    <n v="0"/>
    <n v="2190"/>
    <n v="1732.8999999999999"/>
    <n v="457.10000000000014"/>
    <n v="0.20872146118721469"/>
  </r>
  <r>
    <s v="ORD-02694"/>
    <x v="397"/>
    <x v="1"/>
    <s v="Odisha"/>
    <x v="0"/>
    <x v="9"/>
    <s v="Subhro Das"/>
    <s v="Small Business"/>
    <n v="3"/>
    <n v="450"/>
    <n v="350.22"/>
    <n v="0"/>
    <n v="1350"/>
    <n v="1050.6600000000001"/>
    <n v="299.33999999999992"/>
    <n v="0.22173333333333328"/>
  </r>
  <r>
    <s v="ORD-02695"/>
    <x v="397"/>
    <x v="1"/>
    <s v="Assam"/>
    <x v="1"/>
    <x v="15"/>
    <s v="Subhro Das"/>
    <s v="Consumer"/>
    <n v="7"/>
    <n v="2759"/>
    <n v="1371.83"/>
    <n v="0.15"/>
    <n v="16416.05"/>
    <n v="9602.81"/>
    <n v="6813.24"/>
    <n v="0.41503528558940794"/>
  </r>
  <r>
    <s v="ORD-02696"/>
    <x v="397"/>
    <x v="3"/>
    <s v="Kerala"/>
    <x v="3"/>
    <x v="14"/>
    <s v="Karthik Rao"/>
    <s v="Corporate"/>
    <n v="5"/>
    <n v="4698"/>
    <n v="2943.84"/>
    <n v="0.1"/>
    <n v="21141"/>
    <n v="14719.2"/>
    <n v="6421.7999999999993"/>
    <n v="0.30376046544628915"/>
  </r>
  <r>
    <s v="ORD-02697"/>
    <x v="397"/>
    <x v="2"/>
    <s v="Delhi"/>
    <x v="1"/>
    <x v="8"/>
    <s v="Amit Sharma"/>
    <s v="Consumer"/>
    <n v="1"/>
    <n v="1520"/>
    <n v="771.51"/>
    <n v="0"/>
    <n v="1520"/>
    <n v="771.51"/>
    <n v="748.49"/>
    <n v="0.49242763157894737"/>
  </r>
  <r>
    <s v="ORD-02698"/>
    <x v="397"/>
    <x v="3"/>
    <s v="Tamil Nadu"/>
    <x v="0"/>
    <x v="0"/>
    <s v="Divya Nair"/>
    <s v="Consumer"/>
    <n v="7"/>
    <n v="907"/>
    <n v="691.42"/>
    <n v="0"/>
    <n v="6349"/>
    <n v="4839.9399999999996"/>
    <n v="1509.0600000000004"/>
    <n v="0.2376846747519295"/>
  </r>
  <r>
    <s v="ORD-02699"/>
    <x v="398"/>
    <x v="3"/>
    <s v="Kerala"/>
    <x v="1"/>
    <x v="1"/>
    <s v="Karthik Rao"/>
    <s v="Consumer"/>
    <n v="1"/>
    <n v="591"/>
    <n v="297.85000000000002"/>
    <n v="0"/>
    <n v="591"/>
    <n v="297.85000000000002"/>
    <n v="293.14999999999998"/>
    <n v="0.49602368866328256"/>
  </r>
  <r>
    <s v="ORD-02700"/>
    <x v="398"/>
    <x v="2"/>
    <s v="Haryana"/>
    <x v="1"/>
    <x v="1"/>
    <s v="Neha Verma"/>
    <s v="Corporate"/>
    <n v="1"/>
    <n v="582"/>
    <n v="280.77"/>
    <n v="0"/>
    <n v="582"/>
    <n v="280.77"/>
    <n v="301.23"/>
    <n v="0.51757731958762887"/>
  </r>
  <r>
    <s v="ORD-02701"/>
    <x v="398"/>
    <x v="3"/>
    <s v="Karnataka"/>
    <x v="1"/>
    <x v="7"/>
    <s v="Divya Nair"/>
    <s v="Corporate"/>
    <n v="6"/>
    <n v="2198"/>
    <n v="1101.02"/>
    <n v="0.05"/>
    <n v="12528.599999999999"/>
    <n v="6606.12"/>
    <n v="5922.4799999999987"/>
    <n v="0.47271682390690095"/>
  </r>
  <r>
    <s v="ORD-02702"/>
    <x v="398"/>
    <x v="0"/>
    <s v="Rajasthan"/>
    <x v="0"/>
    <x v="3"/>
    <s v="Sneha Kulkarni"/>
    <s v="Corporate"/>
    <n v="6"/>
    <n v="349"/>
    <n v="290.83"/>
    <n v="0.15"/>
    <n v="1779.8999999999999"/>
    <n v="1744.98"/>
    <n v="34.919999999999845"/>
    <n v="1.9619079723579892E-2"/>
  </r>
  <r>
    <s v="ORD-02703"/>
    <x v="398"/>
    <x v="1"/>
    <s v="Bihar"/>
    <x v="1"/>
    <x v="15"/>
    <s v="Subhro Das"/>
    <s v="Small Business"/>
    <n v="7"/>
    <n v="2933"/>
    <n v="1355.14"/>
    <n v="0"/>
    <n v="20531"/>
    <n v="9485.9800000000014"/>
    <n v="11045.019999999999"/>
    <n v="0.53796795090351168"/>
  </r>
  <r>
    <s v="ORD-02704"/>
    <x v="399"/>
    <x v="3"/>
    <s v="Kerala"/>
    <x v="1"/>
    <x v="8"/>
    <s v="Karthik Rao"/>
    <s v="Small Business"/>
    <n v="4"/>
    <n v="1491"/>
    <n v="721.69"/>
    <n v="0"/>
    <n v="5964"/>
    <n v="2886.76"/>
    <n v="3077.24"/>
    <n v="0.51596914822266926"/>
  </r>
  <r>
    <s v="ORD-02705"/>
    <x v="399"/>
    <x v="1"/>
    <s v="Odisha"/>
    <x v="0"/>
    <x v="3"/>
    <s v="Subhro Das"/>
    <s v="Corporate"/>
    <n v="3"/>
    <n v="337"/>
    <n v="279.12"/>
    <n v="0"/>
    <n v="1011"/>
    <n v="837.36"/>
    <n v="173.64"/>
    <n v="0.17175074183976261"/>
  </r>
  <r>
    <s v="ORD-02706"/>
    <x v="399"/>
    <x v="2"/>
    <s v="Punjab"/>
    <x v="1"/>
    <x v="15"/>
    <s v="Amit Sharma"/>
    <s v="Corporate"/>
    <n v="6"/>
    <n v="2687"/>
    <n v="1250.44"/>
    <n v="0.15"/>
    <n v="13703.699999999999"/>
    <n v="7502.64"/>
    <n v="6201.0599999999986"/>
    <n v="0.45250990608375835"/>
  </r>
  <r>
    <s v="ORD-02707"/>
    <x v="400"/>
    <x v="0"/>
    <s v="Maharashtra"/>
    <x v="3"/>
    <x v="14"/>
    <s v="Rohan Patel"/>
    <s v="Corporate"/>
    <n v="7"/>
    <n v="4419"/>
    <n v="2584.25"/>
    <n v="0"/>
    <n v="30933"/>
    <n v="18089.75"/>
    <n v="12843.25"/>
    <n v="0.41519574564381084"/>
  </r>
  <r>
    <s v="ORD-02708"/>
    <x v="400"/>
    <x v="1"/>
    <s v="Bihar"/>
    <x v="1"/>
    <x v="8"/>
    <s v="Subhro Das"/>
    <s v="Consumer"/>
    <n v="6"/>
    <n v="1502"/>
    <n v="784"/>
    <n v="0"/>
    <n v="9012"/>
    <n v="4704"/>
    <n v="4308"/>
    <n v="0.47802929427430091"/>
  </r>
  <r>
    <s v="ORD-02709"/>
    <x v="400"/>
    <x v="3"/>
    <s v="Kerala"/>
    <x v="2"/>
    <x v="6"/>
    <s v="Karthik Rao"/>
    <s v="Small Business"/>
    <n v="3"/>
    <n v="15429"/>
    <n v="11865.3"/>
    <n v="0"/>
    <n v="46287"/>
    <n v="35595.899999999994"/>
    <n v="10691.100000000006"/>
    <n v="0.23097413960723326"/>
  </r>
  <r>
    <s v="ORD-02710"/>
    <x v="401"/>
    <x v="3"/>
    <s v="Kerala"/>
    <x v="0"/>
    <x v="9"/>
    <s v="Karthik Rao"/>
    <s v="Consumer"/>
    <n v="2"/>
    <n v="438"/>
    <n v="355.45"/>
    <n v="0"/>
    <n v="876"/>
    <n v="710.9"/>
    <n v="165.10000000000002"/>
    <n v="0.18847031963470323"/>
  </r>
  <r>
    <s v="ORD-02711"/>
    <x v="401"/>
    <x v="2"/>
    <s v="Delhi"/>
    <x v="1"/>
    <x v="1"/>
    <s v="Amit Sharma"/>
    <s v="Corporate"/>
    <n v="8"/>
    <n v="591"/>
    <n v="298.89"/>
    <n v="0.1"/>
    <n v="4255.2"/>
    <n v="2391.12"/>
    <n v="1864.08"/>
    <n v="0.43807106598984774"/>
  </r>
  <r>
    <s v="ORD-02712"/>
    <x v="401"/>
    <x v="1"/>
    <s v="West Bengal"/>
    <x v="2"/>
    <x v="11"/>
    <s v="Subhro Das"/>
    <s v="Small Business"/>
    <n v="2"/>
    <n v="1873"/>
    <n v="1378.52"/>
    <n v="0.05"/>
    <n v="3558.7"/>
    <n v="2757.04"/>
    <n v="801.65999999999985"/>
    <n v="0.22526765391856574"/>
  </r>
  <r>
    <s v="ORD-02713"/>
    <x v="402"/>
    <x v="2"/>
    <s v="Haryana"/>
    <x v="2"/>
    <x v="4"/>
    <s v="Neha Verma"/>
    <s v="Corporate"/>
    <n v="2"/>
    <n v="3584"/>
    <n v="2753.91"/>
    <n v="0"/>
    <n v="7168"/>
    <n v="5507.82"/>
    <n v="1660.1800000000003"/>
    <n v="0.23160993303571434"/>
  </r>
  <r>
    <s v="ORD-02714"/>
    <x v="402"/>
    <x v="3"/>
    <s v="Telangana"/>
    <x v="3"/>
    <x v="12"/>
    <s v="Karthik Rao"/>
    <s v="Consumer"/>
    <n v="8"/>
    <n v="12230"/>
    <n v="7966.62"/>
    <n v="0.05"/>
    <n v="92948"/>
    <n v="63732.959999999999"/>
    <n v="29215.040000000001"/>
    <n v="0.31431596161294489"/>
  </r>
  <r>
    <s v="ORD-02715"/>
    <x v="402"/>
    <x v="3"/>
    <s v="Tamil Nadu"/>
    <x v="3"/>
    <x v="10"/>
    <s v="Karthik Rao"/>
    <s v="Small Business"/>
    <n v="4"/>
    <n v="7693"/>
    <n v="4533.6400000000003"/>
    <n v="0"/>
    <n v="30772"/>
    <n v="18134.560000000001"/>
    <n v="12637.439999999999"/>
    <n v="0.41067983881450665"/>
  </r>
  <r>
    <s v="ORD-02716"/>
    <x v="402"/>
    <x v="2"/>
    <s v="Delhi"/>
    <x v="0"/>
    <x v="5"/>
    <s v="Amit Sharma"/>
    <s v="Small Business"/>
    <n v="1"/>
    <n v="719"/>
    <n v="580.5"/>
    <n v="0"/>
    <n v="719"/>
    <n v="580.5"/>
    <n v="138.5"/>
    <n v="0.19262865090403339"/>
  </r>
  <r>
    <s v="ORD-02717"/>
    <x v="402"/>
    <x v="2"/>
    <s v="Delhi"/>
    <x v="1"/>
    <x v="7"/>
    <s v="Amit Sharma"/>
    <s v="Small Business"/>
    <n v="1"/>
    <n v="2156"/>
    <n v="1053.93"/>
    <n v="0"/>
    <n v="2156"/>
    <n v="1053.93"/>
    <n v="1102.07"/>
    <n v="0.51116419294990723"/>
  </r>
  <r>
    <s v="ORD-02718"/>
    <x v="402"/>
    <x v="3"/>
    <s v="Tamil Nadu"/>
    <x v="2"/>
    <x v="11"/>
    <s v="Karthik Rao"/>
    <s v="Corporate"/>
    <n v="3"/>
    <n v="1745"/>
    <n v="1293.75"/>
    <n v="0.1"/>
    <n v="4711.5"/>
    <n v="3881.25"/>
    <n v="830.25"/>
    <n v="0.17621776504297995"/>
  </r>
  <r>
    <s v="ORD-02719"/>
    <x v="402"/>
    <x v="3"/>
    <s v="Karnataka"/>
    <x v="0"/>
    <x v="9"/>
    <s v="Divya Nair"/>
    <s v="Consumer"/>
    <n v="1"/>
    <n v="450"/>
    <n v="377.7"/>
    <n v="0.15"/>
    <n v="382.5"/>
    <n v="377.7"/>
    <n v="4.8000000000000114"/>
    <n v="1.2549019607843166E-2"/>
  </r>
  <r>
    <s v="ORD-02720"/>
    <x v="403"/>
    <x v="3"/>
    <s v="Kerala"/>
    <x v="0"/>
    <x v="5"/>
    <s v="Karthik Rao"/>
    <s v="Corporate"/>
    <n v="1"/>
    <n v="759"/>
    <n v="630.75"/>
    <n v="0.05"/>
    <n v="721.05"/>
    <n v="630.75"/>
    <n v="90.299999999999955"/>
    <n v="0.12523403370085287"/>
  </r>
  <r>
    <s v="ORD-02721"/>
    <x v="403"/>
    <x v="2"/>
    <s v="Haryana"/>
    <x v="3"/>
    <x v="10"/>
    <s v="Neha Verma"/>
    <s v="Small Business"/>
    <n v="6"/>
    <n v="8225"/>
    <n v="4785.59"/>
    <n v="0"/>
    <n v="49350"/>
    <n v="28713.54"/>
    <n v="20636.46"/>
    <n v="0.41816534954407292"/>
  </r>
  <r>
    <s v="ORD-02722"/>
    <x v="403"/>
    <x v="0"/>
    <s v="Goa"/>
    <x v="2"/>
    <x v="2"/>
    <s v="Sneha Kulkarni"/>
    <s v="Consumer"/>
    <n v="8"/>
    <n v="1149"/>
    <n v="898"/>
    <n v="0.05"/>
    <n v="8732.4"/>
    <n v="7184"/>
    <n v="1548.3999999999996"/>
    <n v="0.17731665979570332"/>
  </r>
  <r>
    <s v="ORD-02723"/>
    <x v="404"/>
    <x v="0"/>
    <s v="Gujarat"/>
    <x v="3"/>
    <x v="10"/>
    <s v="Rohan Patel"/>
    <s v="Consumer"/>
    <n v="7"/>
    <n v="7886"/>
    <n v="5116.22"/>
    <n v="0.05"/>
    <n v="52441.899999999994"/>
    <n v="35813.54"/>
    <n v="16628.359999999993"/>
    <n v="0.3170815702710999"/>
  </r>
  <r>
    <s v="ORD-02724"/>
    <x v="404"/>
    <x v="3"/>
    <s v="Karnataka"/>
    <x v="2"/>
    <x v="6"/>
    <s v="Karthik Rao"/>
    <s v="Small Business"/>
    <n v="1"/>
    <n v="15503"/>
    <n v="11828.34"/>
    <n v="0.15"/>
    <n v="13177.55"/>
    <n v="11828.34"/>
    <n v="1349.2099999999991"/>
    <n v="0.10238701427807136"/>
  </r>
  <r>
    <s v="ORD-02725"/>
    <x v="404"/>
    <x v="1"/>
    <s v="Assam"/>
    <x v="0"/>
    <x v="9"/>
    <s v="Subhro Das"/>
    <s v="Consumer"/>
    <n v="7"/>
    <n v="471"/>
    <n v="394.55"/>
    <n v="0"/>
    <n v="3297"/>
    <n v="2761.85"/>
    <n v="535.15000000000009"/>
    <n v="0.16231422505307858"/>
  </r>
  <r>
    <s v="ORD-02726"/>
    <x v="404"/>
    <x v="0"/>
    <s v="Goa"/>
    <x v="0"/>
    <x v="5"/>
    <s v="Sneha Kulkarni"/>
    <s v="Corporate"/>
    <n v="4"/>
    <n v="714"/>
    <n v="576.55999999999995"/>
    <n v="0"/>
    <n v="2856"/>
    <n v="2306.2399999999998"/>
    <n v="549.76000000000022"/>
    <n v="0.19249299719887963"/>
  </r>
  <r>
    <s v="ORD-02727"/>
    <x v="404"/>
    <x v="3"/>
    <s v="Telangana"/>
    <x v="0"/>
    <x v="0"/>
    <s v="Karthik Rao"/>
    <s v="Small Business"/>
    <n v="6"/>
    <n v="875"/>
    <n v="697.28"/>
    <n v="0"/>
    <n v="5250"/>
    <n v="4183.68"/>
    <n v="1066.3199999999997"/>
    <n v="0.20310857142857136"/>
  </r>
  <r>
    <s v="ORD-02728"/>
    <x v="405"/>
    <x v="2"/>
    <s v="Delhi"/>
    <x v="0"/>
    <x v="9"/>
    <s v="Neha Verma"/>
    <s v="Consumer"/>
    <n v="4"/>
    <n v="466"/>
    <n v="356.61"/>
    <n v="0.15"/>
    <n v="1584.3999999999999"/>
    <n v="1426.44"/>
    <n v="157.95999999999981"/>
    <n v="9.9697046200454317E-2"/>
  </r>
  <r>
    <s v="ORD-02729"/>
    <x v="405"/>
    <x v="3"/>
    <s v="Kerala"/>
    <x v="3"/>
    <x v="10"/>
    <s v="Divya Nair"/>
    <s v="Corporate"/>
    <n v="5"/>
    <n v="8276"/>
    <n v="5329.14"/>
    <n v="0.05"/>
    <n v="39311"/>
    <n v="26645.7"/>
    <n v="12665.3"/>
    <n v="0.32218208643891022"/>
  </r>
  <r>
    <s v="ORD-02730"/>
    <x v="405"/>
    <x v="3"/>
    <s v="Karnataka"/>
    <x v="1"/>
    <x v="1"/>
    <s v="Divya Nair"/>
    <s v="Consumer"/>
    <n v="3"/>
    <n v="585"/>
    <n v="284.77999999999997"/>
    <n v="0.15"/>
    <n v="1491.75"/>
    <n v="854.33999999999992"/>
    <n v="637.41000000000008"/>
    <n v="0.42729009552538971"/>
  </r>
  <r>
    <s v="ORD-02731"/>
    <x v="405"/>
    <x v="1"/>
    <s v="Bihar"/>
    <x v="0"/>
    <x v="0"/>
    <s v="Priya Sen"/>
    <s v="Corporate"/>
    <n v="2"/>
    <n v="917"/>
    <n v="737.3"/>
    <n v="0"/>
    <n v="1834"/>
    <n v="1474.6"/>
    <n v="359.40000000000009"/>
    <n v="0.19596510359869143"/>
  </r>
  <r>
    <s v="ORD-02732"/>
    <x v="405"/>
    <x v="3"/>
    <s v="Tamil Nadu"/>
    <x v="1"/>
    <x v="8"/>
    <s v="Divya Nair"/>
    <s v="Small Business"/>
    <n v="3"/>
    <n v="1559"/>
    <n v="836.22"/>
    <n v="0"/>
    <n v="4677"/>
    <n v="2508.66"/>
    <n v="2168.34"/>
    <n v="0.46361770365618987"/>
  </r>
  <r>
    <s v="ORD-02733"/>
    <x v="405"/>
    <x v="3"/>
    <s v="Tamil Nadu"/>
    <x v="1"/>
    <x v="1"/>
    <s v="Karthik Rao"/>
    <s v="Consumer"/>
    <n v="1"/>
    <n v="603"/>
    <n v="300.97000000000003"/>
    <n v="0.05"/>
    <n v="572.85"/>
    <n v="300.97000000000003"/>
    <n v="271.88"/>
    <n v="0.47460940909487648"/>
  </r>
  <r>
    <s v="ORD-02734"/>
    <x v="405"/>
    <x v="2"/>
    <s v="Haryana"/>
    <x v="3"/>
    <x v="10"/>
    <s v="Neha Verma"/>
    <s v="Corporate"/>
    <n v="5"/>
    <n v="7929"/>
    <n v="4877.2700000000004"/>
    <n v="0.1"/>
    <n v="35680.5"/>
    <n v="24386.350000000002"/>
    <n v="11294.149999999998"/>
    <n v="0.31653564271801116"/>
  </r>
  <r>
    <s v="ORD-02735"/>
    <x v="405"/>
    <x v="0"/>
    <s v="Gujarat"/>
    <x v="0"/>
    <x v="3"/>
    <s v="Rohan Patel"/>
    <s v="Corporate"/>
    <n v="4"/>
    <n v="336"/>
    <n v="261.57"/>
    <n v="0"/>
    <n v="1344"/>
    <n v="1046.28"/>
    <n v="297.72000000000003"/>
    <n v="0.22151785714285716"/>
  </r>
  <r>
    <s v="ORD-02736"/>
    <x v="405"/>
    <x v="2"/>
    <s v="Uttar Pradesh"/>
    <x v="1"/>
    <x v="15"/>
    <s v="Amit Sharma"/>
    <s v="Consumer"/>
    <n v="5"/>
    <n v="2909"/>
    <n v="1471.97"/>
    <n v="0.05"/>
    <n v="13817.75"/>
    <n v="7359.85"/>
    <n v="6457.9"/>
    <n v="0.46736263139802064"/>
  </r>
  <r>
    <s v="ORD-02737"/>
    <x v="405"/>
    <x v="1"/>
    <s v="Bihar"/>
    <x v="1"/>
    <x v="8"/>
    <s v="Subhro Das"/>
    <s v="Corporate"/>
    <n v="8"/>
    <n v="1502"/>
    <n v="704.25"/>
    <n v="0"/>
    <n v="12016"/>
    <n v="5634"/>
    <n v="6382"/>
    <n v="0.53112516644474039"/>
  </r>
  <r>
    <s v="ORD-02738"/>
    <x v="405"/>
    <x v="3"/>
    <s v="Karnataka"/>
    <x v="1"/>
    <x v="15"/>
    <s v="Divya Nair"/>
    <s v="Small Business"/>
    <n v="7"/>
    <n v="2859"/>
    <n v="1475.94"/>
    <n v="0"/>
    <n v="20013"/>
    <n v="10331.58"/>
    <n v="9681.42"/>
    <n v="0.48375655823714586"/>
  </r>
  <r>
    <s v="ORD-02739"/>
    <x v="405"/>
    <x v="2"/>
    <s v="Delhi"/>
    <x v="2"/>
    <x v="2"/>
    <s v="Amit Sharma"/>
    <s v="Small Business"/>
    <n v="3"/>
    <n v="1250"/>
    <n v="973.47"/>
    <n v="0.05"/>
    <n v="3562.5"/>
    <n v="2920.41"/>
    <n v="642.09000000000015"/>
    <n v="0.18023578947368424"/>
  </r>
  <r>
    <s v="ORD-02740"/>
    <x v="406"/>
    <x v="0"/>
    <s v="Rajasthan"/>
    <x v="0"/>
    <x v="5"/>
    <s v="Sneha Kulkarni"/>
    <s v="Corporate"/>
    <n v="5"/>
    <n v="771"/>
    <n v="607.04"/>
    <n v="0.15"/>
    <n v="3276.75"/>
    <n v="3035.2"/>
    <n v="241.55000000000018"/>
    <n v="7.3716334782940471E-2"/>
  </r>
  <r>
    <s v="ORD-02741"/>
    <x v="406"/>
    <x v="3"/>
    <s v="Telangana"/>
    <x v="0"/>
    <x v="0"/>
    <s v="Divya Nair"/>
    <s v="Consumer"/>
    <n v="5"/>
    <n v="889"/>
    <n v="729.2"/>
    <n v="0"/>
    <n v="4445"/>
    <n v="3646"/>
    <n v="799"/>
    <n v="0.1797525309336333"/>
  </r>
  <r>
    <s v="ORD-02742"/>
    <x v="406"/>
    <x v="2"/>
    <s v="Haryana"/>
    <x v="2"/>
    <x v="4"/>
    <s v="Neha Verma"/>
    <s v="Corporate"/>
    <n v="1"/>
    <n v="3546"/>
    <n v="2606.9499999999998"/>
    <n v="0"/>
    <n v="3546"/>
    <n v="2606.9499999999998"/>
    <n v="939.05000000000018"/>
    <n v="0.26481951494641853"/>
  </r>
  <r>
    <s v="ORD-02743"/>
    <x v="406"/>
    <x v="2"/>
    <s v="Punjab"/>
    <x v="3"/>
    <x v="13"/>
    <s v="Amit Sharma"/>
    <s v="Corporate"/>
    <n v="3"/>
    <n v="6728"/>
    <n v="3952.14"/>
    <n v="0.05"/>
    <n v="19174.8"/>
    <n v="11856.42"/>
    <n v="7318.3799999999992"/>
    <n v="0.38166656236310154"/>
  </r>
  <r>
    <s v="ORD-02744"/>
    <x v="406"/>
    <x v="3"/>
    <s v="Tamil Nadu"/>
    <x v="0"/>
    <x v="9"/>
    <s v="Karthik Rao"/>
    <s v="Small Business"/>
    <n v="8"/>
    <n v="463"/>
    <n v="369.35"/>
    <n v="0"/>
    <n v="3704"/>
    <n v="2954.8"/>
    <n v="749.19999999999982"/>
    <n v="0.20226781857451398"/>
  </r>
  <r>
    <s v="ORD-02745"/>
    <x v="406"/>
    <x v="3"/>
    <s v="Kerala"/>
    <x v="1"/>
    <x v="1"/>
    <s v="Divya Nair"/>
    <s v="Consumer"/>
    <n v="4"/>
    <n v="602"/>
    <n v="308.62"/>
    <n v="0"/>
    <n v="2408"/>
    <n v="1234.48"/>
    <n v="1173.52"/>
    <n v="0.48734219269102991"/>
  </r>
  <r>
    <s v="ORD-02746"/>
    <x v="406"/>
    <x v="1"/>
    <s v="West Bengal"/>
    <x v="2"/>
    <x v="6"/>
    <s v="Subhro Das"/>
    <s v="Consumer"/>
    <n v="4"/>
    <n v="14860"/>
    <n v="11642.78"/>
    <n v="0"/>
    <n v="59440"/>
    <n v="46571.12"/>
    <n v="12868.879999999997"/>
    <n v="0.21650201884253023"/>
  </r>
  <r>
    <s v="ORD-02747"/>
    <x v="406"/>
    <x v="0"/>
    <s v="Gujarat"/>
    <x v="0"/>
    <x v="3"/>
    <s v="Sneha Kulkarni"/>
    <s v="Small Business"/>
    <n v="5"/>
    <n v="362"/>
    <n v="296.94"/>
    <n v="0"/>
    <n v="1810"/>
    <n v="1484.7"/>
    <n v="325.29999999999995"/>
    <n v="0.17972375690607734"/>
  </r>
  <r>
    <s v="ORD-02748"/>
    <x v="406"/>
    <x v="1"/>
    <s v="Assam"/>
    <x v="2"/>
    <x v="2"/>
    <s v="Subhro Das"/>
    <s v="Corporate"/>
    <n v="6"/>
    <n v="1238"/>
    <n v="882.34"/>
    <n v="0.15"/>
    <n v="6313.8"/>
    <n v="5294.04"/>
    <n v="1019.7600000000002"/>
    <n v="0.16151287655611521"/>
  </r>
  <r>
    <s v="ORD-02749"/>
    <x v="406"/>
    <x v="1"/>
    <s v="Bihar"/>
    <x v="0"/>
    <x v="5"/>
    <s v="Priya Sen"/>
    <s v="Small Business"/>
    <n v="7"/>
    <n v="735"/>
    <n v="569.26"/>
    <n v="0"/>
    <n v="5145"/>
    <n v="3984.8199999999997"/>
    <n v="1160.1800000000003"/>
    <n v="0.22549659863945584"/>
  </r>
  <r>
    <s v="ORD-02750"/>
    <x v="407"/>
    <x v="0"/>
    <s v="Goa"/>
    <x v="1"/>
    <x v="15"/>
    <s v="Sneha Kulkarni"/>
    <s v="Corporate"/>
    <n v="3"/>
    <n v="2699"/>
    <n v="1259.79"/>
    <n v="0.15"/>
    <n v="6882.45"/>
    <n v="3779.37"/>
    <n v="3103.08"/>
    <n v="0.45086851339275985"/>
  </r>
  <r>
    <s v="ORD-02751"/>
    <x v="407"/>
    <x v="0"/>
    <s v="Maharashtra"/>
    <x v="3"/>
    <x v="13"/>
    <s v="Sneha Kulkarni"/>
    <s v="Consumer"/>
    <n v="5"/>
    <n v="6804"/>
    <n v="4007.42"/>
    <n v="0.15"/>
    <n v="28917"/>
    <n v="20037.099999999999"/>
    <n v="8879.9000000000015"/>
    <n v="0.30708233910848293"/>
  </r>
  <r>
    <s v="ORD-02752"/>
    <x v="407"/>
    <x v="1"/>
    <s v="Odisha"/>
    <x v="1"/>
    <x v="15"/>
    <s v="Priya Sen"/>
    <s v="Small Business"/>
    <n v="2"/>
    <n v="2855"/>
    <n v="1386.14"/>
    <n v="0"/>
    <n v="5710"/>
    <n v="2772.28"/>
    <n v="2937.72"/>
    <n v="0.51448686514886166"/>
  </r>
  <r>
    <s v="ORD-02753"/>
    <x v="407"/>
    <x v="0"/>
    <s v="Goa"/>
    <x v="0"/>
    <x v="0"/>
    <s v="Rohan Patel"/>
    <s v="Small Business"/>
    <n v="1"/>
    <n v="929"/>
    <n v="737.44"/>
    <n v="0.15"/>
    <n v="789.65"/>
    <n v="737.44"/>
    <n v="52.209999999999923"/>
    <n v="6.6117900335591617E-2"/>
  </r>
  <r>
    <s v="ORD-02754"/>
    <x v="407"/>
    <x v="2"/>
    <s v="Punjab"/>
    <x v="2"/>
    <x v="6"/>
    <s v="Neha Verma"/>
    <s v="Small Business"/>
    <n v="6"/>
    <n v="14948"/>
    <n v="11768.21"/>
    <n v="0"/>
    <n v="89688"/>
    <n v="70609.259999999995"/>
    <n v="19078.740000000005"/>
    <n v="0.21272344126304529"/>
  </r>
  <r>
    <s v="ORD-02755"/>
    <x v="407"/>
    <x v="0"/>
    <s v="Rajasthan"/>
    <x v="1"/>
    <x v="8"/>
    <s v="Sneha Kulkarni"/>
    <s v="Consumer"/>
    <n v="5"/>
    <n v="1536"/>
    <n v="735.98"/>
    <n v="0"/>
    <n v="7680"/>
    <n v="3679.9"/>
    <n v="4000.1"/>
    <n v="0.52084635416666669"/>
  </r>
  <r>
    <s v="ORD-02756"/>
    <x v="407"/>
    <x v="3"/>
    <s v="Tamil Nadu"/>
    <x v="1"/>
    <x v="1"/>
    <s v="Karthik Rao"/>
    <s v="Corporate"/>
    <n v="3"/>
    <n v="589"/>
    <n v="287.45999999999998"/>
    <n v="0"/>
    <n v="1767"/>
    <n v="862.37999999999988"/>
    <n v="904.62000000000012"/>
    <n v="0.51195246179966047"/>
  </r>
  <r>
    <s v="ORD-02757"/>
    <x v="407"/>
    <x v="0"/>
    <s v="Maharashtra"/>
    <x v="0"/>
    <x v="9"/>
    <s v="Rohan Patel"/>
    <s v="Consumer"/>
    <n v="3"/>
    <n v="457"/>
    <n v="368.3"/>
    <n v="0.1"/>
    <n v="1233.9000000000001"/>
    <n v="1104.9000000000001"/>
    <n v="129"/>
    <n v="0.10454655968879163"/>
  </r>
  <r>
    <s v="ORD-02758"/>
    <x v="407"/>
    <x v="0"/>
    <s v="Goa"/>
    <x v="0"/>
    <x v="9"/>
    <s v="Rohan Patel"/>
    <s v="Consumer"/>
    <n v="6"/>
    <n v="440"/>
    <n v="350.46"/>
    <n v="0.15"/>
    <n v="2244"/>
    <n v="2102.7599999999998"/>
    <n v="141.24000000000024"/>
    <n v="6.2941176470588348E-2"/>
  </r>
  <r>
    <s v="ORD-02759"/>
    <x v="407"/>
    <x v="3"/>
    <s v="Karnataka"/>
    <x v="0"/>
    <x v="5"/>
    <s v="Divya Nair"/>
    <s v="Consumer"/>
    <n v="1"/>
    <n v="775"/>
    <n v="642.65"/>
    <n v="0.05"/>
    <n v="736.25"/>
    <n v="642.65"/>
    <n v="93.600000000000023"/>
    <n v="0.12713073005093381"/>
  </r>
  <r>
    <s v="ORD-02760"/>
    <x v="408"/>
    <x v="0"/>
    <s v="Rajasthan"/>
    <x v="0"/>
    <x v="5"/>
    <s v="Sneha Kulkarni"/>
    <s v="Corporate"/>
    <n v="5"/>
    <n v="721"/>
    <n v="571.98"/>
    <n v="0"/>
    <n v="3605"/>
    <n v="2859.9"/>
    <n v="745.09999999999991"/>
    <n v="0.20668515950069347"/>
  </r>
  <r>
    <s v="ORD-02761"/>
    <x v="408"/>
    <x v="0"/>
    <s v="Gujarat"/>
    <x v="0"/>
    <x v="5"/>
    <s v="Rohan Patel"/>
    <s v="Small Business"/>
    <n v="8"/>
    <n v="785"/>
    <n v="659.36"/>
    <n v="0.1"/>
    <n v="5652"/>
    <n v="5274.88"/>
    <n v="377.11999999999989"/>
    <n v="6.6723283793347465E-2"/>
  </r>
  <r>
    <s v="ORD-02762"/>
    <x v="408"/>
    <x v="1"/>
    <s v="Odisha"/>
    <x v="0"/>
    <x v="0"/>
    <s v="Priya Sen"/>
    <s v="Small Business"/>
    <n v="3"/>
    <n v="921"/>
    <n v="722.21"/>
    <n v="0.05"/>
    <n v="2624.85"/>
    <n v="2166.63"/>
    <n v="458.2199999999998"/>
    <n v="0.17456997542716721"/>
  </r>
  <r>
    <s v="ORD-02763"/>
    <x v="408"/>
    <x v="3"/>
    <s v="Telangana"/>
    <x v="1"/>
    <x v="7"/>
    <s v="Divya Nair"/>
    <s v="Consumer"/>
    <n v="1"/>
    <n v="2304"/>
    <n v="1162.98"/>
    <n v="0.15"/>
    <n v="1958.3999999999999"/>
    <n v="1162.98"/>
    <n v="795.41999999999985"/>
    <n v="0.40615808823529409"/>
  </r>
  <r>
    <s v="ORD-02764"/>
    <x v="408"/>
    <x v="0"/>
    <s v="Rajasthan"/>
    <x v="1"/>
    <x v="8"/>
    <s v="Rohan Patel"/>
    <s v="Consumer"/>
    <n v="2"/>
    <n v="1520"/>
    <n v="740.62"/>
    <n v="0"/>
    <n v="3040"/>
    <n v="1481.24"/>
    <n v="1558.76"/>
    <n v="0.51275000000000004"/>
  </r>
  <r>
    <s v="ORD-02765"/>
    <x v="409"/>
    <x v="2"/>
    <s v="Delhi"/>
    <x v="1"/>
    <x v="1"/>
    <s v="Neha Verma"/>
    <s v="Small Business"/>
    <n v="7"/>
    <n v="615"/>
    <n v="302.88"/>
    <n v="0.1"/>
    <n v="3874.5"/>
    <n v="2120.16"/>
    <n v="1754.3400000000001"/>
    <n v="0.4527913279132792"/>
  </r>
  <r>
    <s v="ORD-02766"/>
    <x v="409"/>
    <x v="0"/>
    <s v="Gujarat"/>
    <x v="0"/>
    <x v="0"/>
    <s v="Rohan Patel"/>
    <s v="Small Business"/>
    <n v="6"/>
    <n v="904"/>
    <n v="713.12"/>
    <n v="0.15"/>
    <n v="4610.3999999999996"/>
    <n v="4278.72"/>
    <n v="331.67999999999938"/>
    <n v="7.1941697032795293E-2"/>
  </r>
  <r>
    <s v="ORD-02767"/>
    <x v="409"/>
    <x v="0"/>
    <s v="Gujarat"/>
    <x v="2"/>
    <x v="4"/>
    <s v="Rohan Patel"/>
    <s v="Small Business"/>
    <n v="1"/>
    <n v="3466"/>
    <n v="2689.69"/>
    <n v="0.1"/>
    <n v="3119.4"/>
    <n v="2689.69"/>
    <n v="429.71000000000004"/>
    <n v="0.13775405526703854"/>
  </r>
  <r>
    <s v="ORD-02768"/>
    <x v="409"/>
    <x v="2"/>
    <s v="Delhi"/>
    <x v="2"/>
    <x v="2"/>
    <s v="Neha Verma"/>
    <s v="Consumer"/>
    <n v="4"/>
    <n v="1141"/>
    <n v="879.21"/>
    <n v="0.1"/>
    <n v="4107.6000000000004"/>
    <n v="3516.84"/>
    <n v="590.76000000000022"/>
    <n v="0.14382120946538129"/>
  </r>
  <r>
    <s v="ORD-02769"/>
    <x v="409"/>
    <x v="0"/>
    <s v="Goa"/>
    <x v="1"/>
    <x v="8"/>
    <s v="Sneha Kulkarni"/>
    <s v="Small Business"/>
    <n v="4"/>
    <n v="1504"/>
    <n v="753.46"/>
    <n v="0.15"/>
    <n v="5113.5999999999995"/>
    <n v="3013.84"/>
    <n v="2099.7599999999993"/>
    <n v="0.41062265331664571"/>
  </r>
  <r>
    <s v="ORD-02770"/>
    <x v="410"/>
    <x v="3"/>
    <s v="Tamil Nadu"/>
    <x v="2"/>
    <x v="6"/>
    <s v="Divya Nair"/>
    <s v="Small Business"/>
    <n v="5"/>
    <n v="15106"/>
    <n v="11799.96"/>
    <n v="0.1"/>
    <n v="67977"/>
    <n v="58999.799999999996"/>
    <n v="8977.2000000000044"/>
    <n v="0.13206231519484538"/>
  </r>
  <r>
    <s v="ORD-02771"/>
    <x v="410"/>
    <x v="3"/>
    <s v="Telangana"/>
    <x v="0"/>
    <x v="9"/>
    <s v="Karthik Rao"/>
    <s v="Small Business"/>
    <n v="7"/>
    <n v="450"/>
    <n v="352.96"/>
    <n v="0.05"/>
    <n v="2992.5"/>
    <n v="2470.7199999999998"/>
    <n v="521.7800000000002"/>
    <n v="0.17436257309941527"/>
  </r>
  <r>
    <s v="ORD-02772"/>
    <x v="410"/>
    <x v="1"/>
    <s v="Bihar"/>
    <x v="2"/>
    <x v="2"/>
    <s v="Priya Sen"/>
    <s v="Corporate"/>
    <n v="8"/>
    <n v="1236"/>
    <n v="944.13"/>
    <n v="0"/>
    <n v="9888"/>
    <n v="7553.04"/>
    <n v="2334.96"/>
    <n v="0.23614077669902914"/>
  </r>
  <r>
    <s v="ORD-02773"/>
    <x v="410"/>
    <x v="3"/>
    <s v="Tamil Nadu"/>
    <x v="1"/>
    <x v="7"/>
    <s v="Karthik Rao"/>
    <s v="Corporate"/>
    <n v="5"/>
    <n v="2169"/>
    <n v="1045.6600000000001"/>
    <n v="0.1"/>
    <n v="9760.5"/>
    <n v="5228.3"/>
    <n v="4532.2"/>
    <n v="0.46434096613902975"/>
  </r>
  <r>
    <s v="ORD-02774"/>
    <x v="410"/>
    <x v="0"/>
    <s v="Gujarat"/>
    <x v="1"/>
    <x v="15"/>
    <s v="Sneha Kulkarni"/>
    <s v="Corporate"/>
    <n v="3"/>
    <n v="2661"/>
    <n v="1419.79"/>
    <n v="0"/>
    <n v="7983"/>
    <n v="4259.37"/>
    <n v="3723.63"/>
    <n v="0.46644494550920707"/>
  </r>
  <r>
    <s v="ORD-02775"/>
    <x v="410"/>
    <x v="3"/>
    <s v="Karnataka"/>
    <x v="2"/>
    <x v="2"/>
    <s v="Karthik Rao"/>
    <s v="Consumer"/>
    <n v="7"/>
    <n v="1257"/>
    <n v="932.41"/>
    <n v="0"/>
    <n v="8799"/>
    <n v="6526.87"/>
    <n v="2272.13"/>
    <n v="0.25822593476531425"/>
  </r>
  <r>
    <s v="ORD-02776"/>
    <x v="410"/>
    <x v="1"/>
    <s v="West Bengal"/>
    <x v="3"/>
    <x v="14"/>
    <s v="Priya Sen"/>
    <s v="Corporate"/>
    <n v="1"/>
    <n v="4704"/>
    <n v="2812.12"/>
    <n v="0"/>
    <n v="4704"/>
    <n v="2812.12"/>
    <n v="1891.88"/>
    <n v="0.40218537414965988"/>
  </r>
  <r>
    <s v="ORD-02777"/>
    <x v="410"/>
    <x v="0"/>
    <s v="Gujarat"/>
    <x v="3"/>
    <x v="13"/>
    <s v="Sneha Kulkarni"/>
    <s v="Corporate"/>
    <n v="7"/>
    <n v="6456"/>
    <n v="3921.54"/>
    <n v="0.15"/>
    <n v="38413.199999999997"/>
    <n v="27450.78"/>
    <n v="10962.419999999998"/>
    <n v="0.28538158757926962"/>
  </r>
  <r>
    <s v="ORD-02778"/>
    <x v="410"/>
    <x v="0"/>
    <s v="Maharashtra"/>
    <x v="1"/>
    <x v="1"/>
    <s v="Rohan Patel"/>
    <s v="Small Business"/>
    <n v="6"/>
    <n v="591"/>
    <n v="298.24"/>
    <n v="0.05"/>
    <n v="3368.7"/>
    <n v="1789.44"/>
    <n v="1579.2599999999998"/>
    <n v="0.46880398966960546"/>
  </r>
  <r>
    <s v="ORD-02779"/>
    <x v="410"/>
    <x v="3"/>
    <s v="Telangana"/>
    <x v="1"/>
    <x v="7"/>
    <s v="Divya Nair"/>
    <s v="Consumer"/>
    <n v="4"/>
    <n v="2222"/>
    <n v="1059.25"/>
    <n v="0"/>
    <n v="8888"/>
    <n v="4237"/>
    <n v="4651"/>
    <n v="0.52328982898289833"/>
  </r>
  <r>
    <s v="ORD-02780"/>
    <x v="410"/>
    <x v="1"/>
    <s v="Odisha"/>
    <x v="2"/>
    <x v="4"/>
    <s v="Priya Sen"/>
    <s v="Consumer"/>
    <n v="4"/>
    <n v="3569"/>
    <n v="2579.4899999999998"/>
    <n v="0.1"/>
    <n v="12848.4"/>
    <n v="10317.959999999999"/>
    <n v="2530.4400000000005"/>
    <n v="0.19694592322779494"/>
  </r>
  <r>
    <s v="ORD-02781"/>
    <x v="410"/>
    <x v="0"/>
    <s v="Maharashtra"/>
    <x v="0"/>
    <x v="0"/>
    <s v="Rohan Patel"/>
    <s v="Consumer"/>
    <n v="8"/>
    <n v="885"/>
    <n v="713.64"/>
    <n v="0"/>
    <n v="7080"/>
    <n v="5709.12"/>
    <n v="1370.88"/>
    <n v="0.19362711864406781"/>
  </r>
  <r>
    <s v="ORD-02782"/>
    <x v="411"/>
    <x v="2"/>
    <s v="Punjab"/>
    <x v="2"/>
    <x v="4"/>
    <s v="Neha Verma"/>
    <s v="Consumer"/>
    <n v="5"/>
    <n v="3375"/>
    <n v="2452.31"/>
    <n v="0"/>
    <n v="16875"/>
    <n v="12261.55"/>
    <n v="4613.4500000000007"/>
    <n v="0.27338962962962965"/>
  </r>
  <r>
    <s v="ORD-02783"/>
    <x v="411"/>
    <x v="3"/>
    <s v="Tamil Nadu"/>
    <x v="2"/>
    <x v="11"/>
    <s v="Divya Nair"/>
    <s v="Corporate"/>
    <n v="7"/>
    <n v="1833"/>
    <n v="1394.14"/>
    <n v="0.1"/>
    <n v="11547.9"/>
    <n v="9758.9800000000014"/>
    <n v="1788.9199999999983"/>
    <n v="0.15491301448748243"/>
  </r>
  <r>
    <s v="ORD-02784"/>
    <x v="411"/>
    <x v="2"/>
    <s v="Haryana"/>
    <x v="2"/>
    <x v="2"/>
    <s v="Neha Verma"/>
    <s v="Consumer"/>
    <n v="8"/>
    <n v="1247"/>
    <n v="947.81"/>
    <n v="0"/>
    <n v="9976"/>
    <n v="7582.48"/>
    <n v="2393.5200000000004"/>
    <n v="0.23992782678428232"/>
  </r>
  <r>
    <s v="ORD-02785"/>
    <x v="411"/>
    <x v="2"/>
    <s v="Uttar Pradesh"/>
    <x v="1"/>
    <x v="15"/>
    <s v="Neha Verma"/>
    <s v="Small Business"/>
    <n v="7"/>
    <n v="2871"/>
    <n v="1478.47"/>
    <n v="0"/>
    <n v="20097"/>
    <n v="10349.290000000001"/>
    <n v="9747.7099999999991"/>
    <n v="0.48503308951584811"/>
  </r>
  <r>
    <s v="ORD-02786"/>
    <x v="411"/>
    <x v="2"/>
    <s v="Haryana"/>
    <x v="0"/>
    <x v="9"/>
    <s v="Neha Verma"/>
    <s v="Small Business"/>
    <n v="3"/>
    <n v="441"/>
    <n v="364.94"/>
    <n v="0"/>
    <n v="1323"/>
    <n v="1094.82"/>
    <n v="228.18000000000006"/>
    <n v="0.17247165532879824"/>
  </r>
  <r>
    <s v="ORD-02787"/>
    <x v="412"/>
    <x v="2"/>
    <s v="Haryana"/>
    <x v="1"/>
    <x v="1"/>
    <s v="Amit Sharma"/>
    <s v="Corporate"/>
    <n v="4"/>
    <n v="598"/>
    <n v="307.07"/>
    <n v="0.05"/>
    <n v="2272.4"/>
    <n v="1228.28"/>
    <n v="1044.1200000000001"/>
    <n v="0.45947896497095586"/>
  </r>
  <r>
    <s v="ORD-02788"/>
    <x v="412"/>
    <x v="3"/>
    <s v="Telangana"/>
    <x v="1"/>
    <x v="7"/>
    <s v="Divya Nair"/>
    <s v="Small Business"/>
    <n v="4"/>
    <n v="2134"/>
    <n v="1147.19"/>
    <n v="0.1"/>
    <n v="7682.4000000000005"/>
    <n v="4588.76"/>
    <n v="3093.6400000000003"/>
    <n v="0.40269186712485683"/>
  </r>
  <r>
    <s v="ORD-02789"/>
    <x v="412"/>
    <x v="1"/>
    <s v="West Bengal"/>
    <x v="0"/>
    <x v="0"/>
    <s v="Subhro Das"/>
    <s v="Small Business"/>
    <n v="8"/>
    <n v="902"/>
    <n v="725.65"/>
    <n v="0.15"/>
    <n v="6133.5999999999995"/>
    <n v="5805.2"/>
    <n v="328.39999999999964"/>
    <n v="5.3541150384765826E-2"/>
  </r>
  <r>
    <s v="ORD-02790"/>
    <x v="412"/>
    <x v="0"/>
    <s v="Maharashtra"/>
    <x v="0"/>
    <x v="0"/>
    <s v="Rohan Patel"/>
    <s v="Consumer"/>
    <n v="2"/>
    <n v="916"/>
    <n v="702.04"/>
    <n v="0"/>
    <n v="1832"/>
    <n v="1404.08"/>
    <n v="427.92000000000007"/>
    <n v="0.23358078602620092"/>
  </r>
  <r>
    <s v="ORD-02791"/>
    <x v="412"/>
    <x v="1"/>
    <s v="West Bengal"/>
    <x v="0"/>
    <x v="9"/>
    <s v="Subhro Das"/>
    <s v="Corporate"/>
    <n v="1"/>
    <n v="471"/>
    <n v="388.02"/>
    <n v="0"/>
    <n v="471"/>
    <n v="388.02"/>
    <n v="82.980000000000018"/>
    <n v="0.17617834394904464"/>
  </r>
  <r>
    <s v="ORD-02792"/>
    <x v="412"/>
    <x v="0"/>
    <s v="Goa"/>
    <x v="1"/>
    <x v="7"/>
    <s v="Rohan Patel"/>
    <s v="Corporate"/>
    <n v="8"/>
    <n v="2230"/>
    <n v="1162.71"/>
    <n v="0.05"/>
    <n v="16948"/>
    <n v="9301.68"/>
    <n v="7646.32"/>
    <n v="0.45116355912202027"/>
  </r>
  <r>
    <s v="ORD-02793"/>
    <x v="413"/>
    <x v="0"/>
    <s v="Goa"/>
    <x v="1"/>
    <x v="15"/>
    <s v="Rohan Patel"/>
    <s v="Consumer"/>
    <n v="6"/>
    <n v="2892"/>
    <n v="1463.82"/>
    <n v="0.1"/>
    <n v="15616.800000000001"/>
    <n v="8782.92"/>
    <n v="6833.880000000001"/>
    <n v="0.43759797141539886"/>
  </r>
  <r>
    <s v="ORD-02794"/>
    <x v="413"/>
    <x v="2"/>
    <s v="Punjab"/>
    <x v="0"/>
    <x v="5"/>
    <s v="Neha Verma"/>
    <s v="Corporate"/>
    <n v="3"/>
    <n v="730"/>
    <n v="574.36"/>
    <n v="0"/>
    <n v="2190"/>
    <n v="1723.08"/>
    <n v="466.92000000000007"/>
    <n v="0.21320547945205484"/>
  </r>
  <r>
    <s v="ORD-02795"/>
    <x v="413"/>
    <x v="3"/>
    <s v="Telangana"/>
    <x v="2"/>
    <x v="4"/>
    <s v="Divya Nair"/>
    <s v="Consumer"/>
    <n v="7"/>
    <n v="3523"/>
    <n v="2614.19"/>
    <n v="0.15"/>
    <n v="20961.849999999999"/>
    <n v="18299.330000000002"/>
    <n v="2662.5199999999968"/>
    <n v="0.12701741497052965"/>
  </r>
  <r>
    <s v="ORD-02796"/>
    <x v="413"/>
    <x v="3"/>
    <s v="Karnataka"/>
    <x v="1"/>
    <x v="15"/>
    <s v="Karthik Rao"/>
    <s v="Small Business"/>
    <n v="6"/>
    <n v="2832"/>
    <n v="1510.47"/>
    <n v="0"/>
    <n v="16992"/>
    <n v="9062.82"/>
    <n v="7929.18"/>
    <n v="0.46664194915254237"/>
  </r>
  <r>
    <s v="ORD-02797"/>
    <x v="413"/>
    <x v="1"/>
    <s v="Bihar"/>
    <x v="0"/>
    <x v="3"/>
    <s v="Subhro Das"/>
    <s v="Consumer"/>
    <n v="8"/>
    <n v="347"/>
    <n v="275.81"/>
    <n v="0.15"/>
    <n v="2359.6"/>
    <n v="2206.48"/>
    <n v="153.11999999999989"/>
    <n v="6.4892354636379004E-2"/>
  </r>
  <r>
    <s v="ORD-02798"/>
    <x v="413"/>
    <x v="2"/>
    <s v="Delhi"/>
    <x v="1"/>
    <x v="1"/>
    <s v="Amit Sharma"/>
    <s v="Small Business"/>
    <n v="8"/>
    <n v="572"/>
    <n v="269.97000000000003"/>
    <n v="0"/>
    <n v="4576"/>
    <n v="2159.7600000000002"/>
    <n v="2416.2399999999998"/>
    <n v="0.52802447552447551"/>
  </r>
  <r>
    <s v="ORD-02799"/>
    <x v="414"/>
    <x v="3"/>
    <s v="Kerala"/>
    <x v="1"/>
    <x v="7"/>
    <s v="Divya Nair"/>
    <s v="Small Business"/>
    <n v="8"/>
    <n v="2139"/>
    <n v="1111.07"/>
    <n v="0"/>
    <n v="17112"/>
    <n v="8888.56"/>
    <n v="8223.44"/>
    <n v="0.48056568489948576"/>
  </r>
  <r>
    <s v="ORD-02800"/>
    <x v="414"/>
    <x v="3"/>
    <s v="Telangana"/>
    <x v="0"/>
    <x v="0"/>
    <s v="Divya Nair"/>
    <s v="Small Business"/>
    <n v="4"/>
    <n v="870"/>
    <n v="711.99"/>
    <n v="0"/>
    <n v="3480"/>
    <n v="2847.96"/>
    <n v="632.04"/>
    <n v="0.18162068965517239"/>
  </r>
  <r>
    <s v="ORD-02801"/>
    <x v="414"/>
    <x v="2"/>
    <s v="Delhi"/>
    <x v="1"/>
    <x v="7"/>
    <s v="Amit Sharma"/>
    <s v="Corporate"/>
    <n v="7"/>
    <n v="2091"/>
    <n v="977.93"/>
    <n v="0"/>
    <n v="14637"/>
    <n v="6845.5099999999993"/>
    <n v="7791.4900000000007"/>
    <n v="0.53231468197034915"/>
  </r>
  <r>
    <s v="ORD-02802"/>
    <x v="414"/>
    <x v="0"/>
    <s v="Gujarat"/>
    <x v="0"/>
    <x v="5"/>
    <s v="Sneha Kulkarni"/>
    <s v="Corporate"/>
    <n v="5"/>
    <n v="769"/>
    <n v="597.23"/>
    <n v="0.15"/>
    <n v="3268.25"/>
    <n v="2986.15"/>
    <n v="282.09999999999991"/>
    <n v="8.6315306356612845E-2"/>
  </r>
  <r>
    <s v="ORD-02803"/>
    <x v="414"/>
    <x v="0"/>
    <s v="Rajasthan"/>
    <x v="0"/>
    <x v="0"/>
    <s v="Sneha Kulkarni"/>
    <s v="Consumer"/>
    <n v="8"/>
    <n v="915"/>
    <n v="733.03"/>
    <n v="0.1"/>
    <n v="6588"/>
    <n v="5864.24"/>
    <n v="723.76000000000022"/>
    <n v="0.10986035215543416"/>
  </r>
  <r>
    <s v="ORD-02804"/>
    <x v="414"/>
    <x v="0"/>
    <s v="Rajasthan"/>
    <x v="0"/>
    <x v="5"/>
    <s v="Sneha Kulkarni"/>
    <s v="Small Business"/>
    <n v="2"/>
    <n v="757"/>
    <n v="605.34"/>
    <n v="0.05"/>
    <n v="1438.3"/>
    <n v="1210.68"/>
    <n v="227.61999999999989"/>
    <n v="0.15825627476882423"/>
  </r>
  <r>
    <s v="ORD-02805"/>
    <x v="414"/>
    <x v="2"/>
    <s v="Uttar Pradesh"/>
    <x v="3"/>
    <x v="12"/>
    <s v="Neha Verma"/>
    <s v="Corporate"/>
    <n v="8"/>
    <n v="12378"/>
    <n v="7888.03"/>
    <n v="0.05"/>
    <n v="94072.799999999988"/>
    <n v="63104.24"/>
    <n v="30968.55999999999"/>
    <n v="0.32919781275777904"/>
  </r>
  <r>
    <s v="ORD-02806"/>
    <x v="415"/>
    <x v="3"/>
    <s v="Kerala"/>
    <x v="0"/>
    <x v="0"/>
    <s v="Karthik Rao"/>
    <s v="Small Business"/>
    <n v="1"/>
    <n v="904"/>
    <n v="742.59"/>
    <n v="0"/>
    <n v="904"/>
    <n v="742.59"/>
    <n v="161.40999999999997"/>
    <n v="0.17855088495575216"/>
  </r>
  <r>
    <s v="ORD-02807"/>
    <x v="415"/>
    <x v="1"/>
    <s v="Assam"/>
    <x v="1"/>
    <x v="15"/>
    <s v="Priya Sen"/>
    <s v="Small Business"/>
    <n v="8"/>
    <n v="2917"/>
    <n v="1362.33"/>
    <n v="0"/>
    <n v="23336"/>
    <n v="10898.64"/>
    <n v="12437.36"/>
    <n v="0.53296880356530685"/>
  </r>
  <r>
    <s v="ORD-02808"/>
    <x v="415"/>
    <x v="0"/>
    <s v="Rajasthan"/>
    <x v="2"/>
    <x v="11"/>
    <s v="Rohan Patel"/>
    <s v="Small Business"/>
    <n v="7"/>
    <n v="1886"/>
    <n v="1380.32"/>
    <n v="0"/>
    <n v="13202"/>
    <n v="9662.24"/>
    <n v="3539.76"/>
    <n v="0.26812301166489927"/>
  </r>
  <r>
    <s v="ORD-02809"/>
    <x v="415"/>
    <x v="1"/>
    <s v="Odisha"/>
    <x v="1"/>
    <x v="8"/>
    <s v="Subhro Das"/>
    <s v="Consumer"/>
    <n v="7"/>
    <n v="1484"/>
    <n v="771.31"/>
    <n v="0"/>
    <n v="10388"/>
    <n v="5399.17"/>
    <n v="4988.83"/>
    <n v="0.48024932614555255"/>
  </r>
  <r>
    <s v="ORD-02810"/>
    <x v="415"/>
    <x v="1"/>
    <s v="Bihar"/>
    <x v="1"/>
    <x v="1"/>
    <s v="Priya Sen"/>
    <s v="Small Business"/>
    <n v="7"/>
    <n v="586"/>
    <n v="279.98"/>
    <n v="0"/>
    <n v="4102"/>
    <n v="1959.8600000000001"/>
    <n v="2142.14"/>
    <n v="0.52221843003412971"/>
  </r>
  <r>
    <s v="ORD-02811"/>
    <x v="415"/>
    <x v="1"/>
    <s v="Assam"/>
    <x v="2"/>
    <x v="6"/>
    <s v="Subhro Das"/>
    <s v="Consumer"/>
    <n v="8"/>
    <n v="14530"/>
    <n v="10435.01"/>
    <n v="0"/>
    <n v="116240"/>
    <n v="83480.08"/>
    <n v="32759.919999999998"/>
    <n v="0.28183000688231247"/>
  </r>
  <r>
    <s v="ORD-02812"/>
    <x v="415"/>
    <x v="2"/>
    <s v="Haryana"/>
    <x v="2"/>
    <x v="6"/>
    <s v="Neha Verma"/>
    <s v="Corporate"/>
    <n v="1"/>
    <n v="14564"/>
    <n v="11351.51"/>
    <n v="0.05"/>
    <n v="13835.8"/>
    <n v="11351.51"/>
    <n v="2484.2899999999991"/>
    <n v="0.17955521184174383"/>
  </r>
  <r>
    <s v="ORD-02813"/>
    <x v="416"/>
    <x v="1"/>
    <s v="Bihar"/>
    <x v="1"/>
    <x v="8"/>
    <s v="Priya Sen"/>
    <s v="Corporate"/>
    <n v="2"/>
    <n v="1457"/>
    <n v="717.12"/>
    <n v="0.05"/>
    <n v="2768.2999999999997"/>
    <n v="1434.24"/>
    <n v="1334.0599999999997"/>
    <n v="0.48190586280388681"/>
  </r>
  <r>
    <s v="ORD-02814"/>
    <x v="416"/>
    <x v="2"/>
    <s v="Punjab"/>
    <x v="1"/>
    <x v="1"/>
    <s v="Neha Verma"/>
    <s v="Small Business"/>
    <n v="6"/>
    <n v="581"/>
    <n v="305.02"/>
    <n v="0"/>
    <n v="3486"/>
    <n v="1830.12"/>
    <n v="1655.88"/>
    <n v="0.4750086058519794"/>
  </r>
  <r>
    <s v="ORD-02815"/>
    <x v="416"/>
    <x v="1"/>
    <s v="West Bengal"/>
    <x v="1"/>
    <x v="7"/>
    <s v="Subhro Das"/>
    <s v="Consumer"/>
    <n v="5"/>
    <n v="2246"/>
    <n v="1160.9000000000001"/>
    <n v="0.15"/>
    <n v="9545.5"/>
    <n v="5804.5"/>
    <n v="3741"/>
    <n v="0.3919124194646692"/>
  </r>
  <r>
    <s v="ORD-02816"/>
    <x v="416"/>
    <x v="2"/>
    <s v="Uttar Pradesh"/>
    <x v="3"/>
    <x v="10"/>
    <s v="Neha Verma"/>
    <s v="Consumer"/>
    <n v="2"/>
    <n v="7772"/>
    <n v="4739.5600000000004"/>
    <n v="0.1"/>
    <n v="13989.6"/>
    <n v="9479.1200000000008"/>
    <n v="4510.4799999999996"/>
    <n v="0.32241665237033218"/>
  </r>
  <r>
    <s v="ORD-02817"/>
    <x v="416"/>
    <x v="3"/>
    <s v="Tamil Nadu"/>
    <x v="1"/>
    <x v="15"/>
    <s v="Divya Nair"/>
    <s v="Corporate"/>
    <n v="4"/>
    <n v="2870"/>
    <n v="1496.17"/>
    <n v="0"/>
    <n v="11480"/>
    <n v="5984.68"/>
    <n v="5495.32"/>
    <n v="0.47868641114982574"/>
  </r>
  <r>
    <s v="ORD-02818"/>
    <x v="416"/>
    <x v="2"/>
    <s v="Uttar Pradesh"/>
    <x v="2"/>
    <x v="6"/>
    <s v="Amit Sharma"/>
    <s v="Small Business"/>
    <n v="2"/>
    <n v="14353"/>
    <n v="11173.03"/>
    <n v="0"/>
    <n v="28706"/>
    <n v="22346.06"/>
    <n v="6359.9399999999987"/>
    <n v="0.22155437887549637"/>
  </r>
  <r>
    <s v="ORD-02819"/>
    <x v="416"/>
    <x v="1"/>
    <s v="Bihar"/>
    <x v="1"/>
    <x v="7"/>
    <s v="Subhro Das"/>
    <s v="Consumer"/>
    <n v="7"/>
    <n v="2254"/>
    <n v="1154.78"/>
    <n v="0"/>
    <n v="15778"/>
    <n v="8083.46"/>
    <n v="7694.54"/>
    <n v="0.48767524401064771"/>
  </r>
  <r>
    <s v="ORD-02820"/>
    <x v="417"/>
    <x v="1"/>
    <s v="Odisha"/>
    <x v="2"/>
    <x v="4"/>
    <s v="Priya Sen"/>
    <s v="Small Business"/>
    <n v="8"/>
    <n v="3443"/>
    <n v="2603.0700000000002"/>
    <n v="0.15"/>
    <n v="23412.399999999998"/>
    <n v="20824.560000000001"/>
    <n v="2587.8399999999965"/>
    <n v="0.11053288001230104"/>
  </r>
  <r>
    <s v="ORD-02821"/>
    <x v="417"/>
    <x v="2"/>
    <s v="Haryana"/>
    <x v="1"/>
    <x v="7"/>
    <s v="Amit Sharma"/>
    <s v="Small Business"/>
    <n v="4"/>
    <n v="2107"/>
    <n v="970.53"/>
    <n v="0"/>
    <n v="8428"/>
    <n v="3882.12"/>
    <n v="4545.88"/>
    <n v="0.53937826293308022"/>
  </r>
  <r>
    <s v="ORD-02822"/>
    <x v="417"/>
    <x v="3"/>
    <s v="Karnataka"/>
    <x v="0"/>
    <x v="3"/>
    <s v="Divya Nair"/>
    <s v="Consumer"/>
    <n v="3"/>
    <n v="333"/>
    <n v="277.55"/>
    <n v="0.15"/>
    <n v="849.15"/>
    <n v="832.65000000000009"/>
    <n v="16.499999999999886"/>
    <n v="1.9431195901784003E-2"/>
  </r>
  <r>
    <s v="ORD-02823"/>
    <x v="417"/>
    <x v="3"/>
    <s v="Kerala"/>
    <x v="2"/>
    <x v="11"/>
    <s v="Karthik Rao"/>
    <s v="Consumer"/>
    <n v="1"/>
    <n v="1723"/>
    <n v="1250.17"/>
    <n v="0.1"/>
    <n v="1550.7"/>
    <n v="1250.17"/>
    <n v="300.52999999999997"/>
    <n v="0.19380279873605466"/>
  </r>
  <r>
    <s v="ORD-02824"/>
    <x v="418"/>
    <x v="1"/>
    <s v="West Bengal"/>
    <x v="2"/>
    <x v="6"/>
    <s v="Priya Sen"/>
    <s v="Corporate"/>
    <n v="6"/>
    <n v="15666"/>
    <n v="12159.13"/>
    <n v="0.05"/>
    <n v="89296.2"/>
    <n v="72954.78"/>
    <n v="16341.419999999998"/>
    <n v="0.18300241219671159"/>
  </r>
  <r>
    <s v="ORD-02825"/>
    <x v="418"/>
    <x v="1"/>
    <s v="West Bengal"/>
    <x v="1"/>
    <x v="7"/>
    <s v="Subhro Das"/>
    <s v="Small Business"/>
    <n v="3"/>
    <n v="2146"/>
    <n v="988.35"/>
    <n v="0.05"/>
    <n v="6116.0999999999995"/>
    <n v="2965.05"/>
    <n v="3151.0499999999993"/>
    <n v="0.51520576838181187"/>
  </r>
  <r>
    <s v="ORD-02826"/>
    <x v="418"/>
    <x v="0"/>
    <s v="Goa"/>
    <x v="0"/>
    <x v="0"/>
    <s v="Sneha Kulkarni"/>
    <s v="Consumer"/>
    <n v="7"/>
    <n v="920"/>
    <n v="747.02"/>
    <n v="0"/>
    <n v="6440"/>
    <n v="5229.1399999999994"/>
    <n v="1210.8600000000006"/>
    <n v="0.18802173913043488"/>
  </r>
  <r>
    <s v="ORD-02827"/>
    <x v="418"/>
    <x v="1"/>
    <s v="West Bengal"/>
    <x v="1"/>
    <x v="8"/>
    <s v="Subhro Das"/>
    <s v="Small Business"/>
    <n v="2"/>
    <n v="1450"/>
    <n v="680.67"/>
    <n v="0.05"/>
    <n v="2755"/>
    <n v="1361.34"/>
    <n v="1393.66"/>
    <n v="0.50586569872958265"/>
  </r>
  <r>
    <s v="ORD-02828"/>
    <x v="418"/>
    <x v="2"/>
    <s v="Punjab"/>
    <x v="0"/>
    <x v="0"/>
    <s v="Amit Sharma"/>
    <s v="Consumer"/>
    <n v="3"/>
    <n v="933"/>
    <n v="762.11"/>
    <n v="0"/>
    <n v="2799"/>
    <n v="2286.33"/>
    <n v="512.67000000000007"/>
    <n v="0.18316184351554129"/>
  </r>
  <r>
    <s v="ORD-02829"/>
    <x v="418"/>
    <x v="1"/>
    <s v="Assam"/>
    <x v="1"/>
    <x v="7"/>
    <s v="Subhro Das"/>
    <s v="Consumer"/>
    <n v="2"/>
    <n v="2218"/>
    <n v="1182.69"/>
    <n v="0"/>
    <n v="4436"/>
    <n v="2365.38"/>
    <n v="2070.62"/>
    <n v="0.46677637511271414"/>
  </r>
  <r>
    <s v="ORD-02830"/>
    <x v="418"/>
    <x v="1"/>
    <s v="West Bengal"/>
    <x v="0"/>
    <x v="3"/>
    <s v="Subhro Das"/>
    <s v="Small Business"/>
    <n v="7"/>
    <n v="354"/>
    <n v="284.76"/>
    <n v="0.15"/>
    <n v="2106.2999999999997"/>
    <n v="1993.32"/>
    <n v="112.97999999999979"/>
    <n v="5.3639082751744671E-2"/>
  </r>
  <r>
    <s v="ORD-02831"/>
    <x v="418"/>
    <x v="2"/>
    <s v="Haryana"/>
    <x v="1"/>
    <x v="7"/>
    <s v="Amit Sharma"/>
    <s v="Corporate"/>
    <n v="3"/>
    <n v="2279"/>
    <n v="1057.1600000000001"/>
    <n v="0"/>
    <n v="6837"/>
    <n v="3171.4800000000005"/>
    <n v="3665.5199999999995"/>
    <n v="0.53612988152698549"/>
  </r>
  <r>
    <s v="ORD-02832"/>
    <x v="418"/>
    <x v="2"/>
    <s v="Delhi"/>
    <x v="2"/>
    <x v="6"/>
    <s v="Neha Verma"/>
    <s v="Corporate"/>
    <n v="2"/>
    <n v="15514"/>
    <n v="11998.66"/>
    <n v="0"/>
    <n v="31028"/>
    <n v="23997.32"/>
    <n v="7030.68"/>
    <n v="0.22659146577285033"/>
  </r>
  <r>
    <s v="ORD-02833"/>
    <x v="419"/>
    <x v="2"/>
    <s v="Delhi"/>
    <x v="3"/>
    <x v="12"/>
    <s v="Neha Verma"/>
    <s v="Consumer"/>
    <n v="5"/>
    <n v="12408"/>
    <n v="8066.63"/>
    <n v="0.15"/>
    <n v="52734"/>
    <n v="40333.15"/>
    <n v="12400.849999999999"/>
    <n v="0.23515853149770544"/>
  </r>
  <r>
    <s v="ORD-02834"/>
    <x v="419"/>
    <x v="2"/>
    <s v="Haryana"/>
    <x v="0"/>
    <x v="0"/>
    <s v="Neha Verma"/>
    <s v="Consumer"/>
    <n v="7"/>
    <n v="880"/>
    <n v="708.5"/>
    <n v="0"/>
    <n v="6160"/>
    <n v="4959.5"/>
    <n v="1200.5"/>
    <n v="0.19488636363636364"/>
  </r>
  <r>
    <s v="ORD-02835"/>
    <x v="419"/>
    <x v="2"/>
    <s v="Uttar Pradesh"/>
    <x v="1"/>
    <x v="15"/>
    <s v="Amit Sharma"/>
    <s v="Small Business"/>
    <n v="8"/>
    <n v="2892"/>
    <n v="1541.26"/>
    <n v="0"/>
    <n v="23136"/>
    <n v="12330.08"/>
    <n v="10805.92"/>
    <n v="0.46706085753803595"/>
  </r>
  <r>
    <s v="ORD-02836"/>
    <x v="419"/>
    <x v="1"/>
    <s v="Bihar"/>
    <x v="3"/>
    <x v="12"/>
    <s v="Subhro Das"/>
    <s v="Corporate"/>
    <n v="5"/>
    <n v="12113"/>
    <n v="7239.15"/>
    <n v="0.1"/>
    <n v="54508.5"/>
    <n v="36195.75"/>
    <n v="18312.75"/>
    <n v="0.33596136382399078"/>
  </r>
  <r>
    <s v="ORD-02837"/>
    <x v="419"/>
    <x v="3"/>
    <s v="Karnataka"/>
    <x v="1"/>
    <x v="15"/>
    <s v="Divya Nair"/>
    <s v="Small Business"/>
    <n v="6"/>
    <n v="2682"/>
    <n v="1264.42"/>
    <n v="0.1"/>
    <n v="14482.800000000001"/>
    <n v="7586.52"/>
    <n v="6896.2800000000007"/>
    <n v="0.47617035379898914"/>
  </r>
  <r>
    <s v="ORD-02838"/>
    <x v="419"/>
    <x v="0"/>
    <s v="Rajasthan"/>
    <x v="0"/>
    <x v="9"/>
    <s v="Sneha Kulkarni"/>
    <s v="Corporate"/>
    <n v="7"/>
    <n v="468"/>
    <n v="362.39"/>
    <n v="0"/>
    <n v="3276"/>
    <n v="2536.73"/>
    <n v="739.27"/>
    <n v="0.22566239316239314"/>
  </r>
  <r>
    <s v="ORD-02839"/>
    <x v="419"/>
    <x v="2"/>
    <s v="Uttar Pradesh"/>
    <x v="0"/>
    <x v="3"/>
    <s v="Amit Sharma"/>
    <s v="Small Business"/>
    <n v="7"/>
    <n v="339"/>
    <n v="260.24"/>
    <n v="0"/>
    <n v="2373"/>
    <n v="1821.68"/>
    <n v="551.31999999999994"/>
    <n v="0.23233038348082594"/>
  </r>
  <r>
    <s v="ORD-02840"/>
    <x v="420"/>
    <x v="2"/>
    <s v="Haryana"/>
    <x v="1"/>
    <x v="15"/>
    <s v="Amit Sharma"/>
    <s v="Consumer"/>
    <n v="7"/>
    <n v="2848"/>
    <n v="1395.59"/>
    <n v="0.1"/>
    <n v="17942.400000000001"/>
    <n v="9769.1299999999992"/>
    <n v="8173.2700000000023"/>
    <n v="0.45552824594257185"/>
  </r>
  <r>
    <s v="ORD-02841"/>
    <x v="420"/>
    <x v="3"/>
    <s v="Telangana"/>
    <x v="1"/>
    <x v="7"/>
    <s v="Karthik Rao"/>
    <s v="Small Business"/>
    <n v="7"/>
    <n v="2301"/>
    <n v="1074.07"/>
    <n v="0.05"/>
    <n v="15301.65"/>
    <n v="7518.49"/>
    <n v="7783.16"/>
    <n v="0.5086484137331595"/>
  </r>
  <r>
    <s v="ORD-02842"/>
    <x v="420"/>
    <x v="0"/>
    <s v="Goa"/>
    <x v="2"/>
    <x v="11"/>
    <s v="Sneha Kulkarni"/>
    <s v="Corporate"/>
    <n v="1"/>
    <n v="1766"/>
    <n v="1327.62"/>
    <n v="0"/>
    <n v="1766"/>
    <n v="1327.62"/>
    <n v="438.38000000000011"/>
    <n v="0.24823329558323903"/>
  </r>
  <r>
    <s v="ORD-02843"/>
    <x v="420"/>
    <x v="2"/>
    <s v="Haryana"/>
    <x v="1"/>
    <x v="7"/>
    <s v="Amit Sharma"/>
    <s v="Consumer"/>
    <n v="2"/>
    <n v="2125"/>
    <n v="1062.0999999999999"/>
    <n v="0.05"/>
    <n v="4037.5"/>
    <n v="2124.1999999999998"/>
    <n v="1913.3000000000002"/>
    <n v="0.47388235294117653"/>
  </r>
  <r>
    <s v="ORD-02844"/>
    <x v="420"/>
    <x v="1"/>
    <s v="Odisha"/>
    <x v="0"/>
    <x v="9"/>
    <s v="Priya Sen"/>
    <s v="Consumer"/>
    <n v="5"/>
    <n v="470"/>
    <n v="364.96"/>
    <n v="0.15"/>
    <n v="1997.5"/>
    <n v="1824.8"/>
    <n v="172.70000000000005"/>
    <n v="8.6458072590738441E-2"/>
  </r>
  <r>
    <s v="ORD-02845"/>
    <x v="420"/>
    <x v="3"/>
    <s v="Karnataka"/>
    <x v="0"/>
    <x v="3"/>
    <s v="Karthik Rao"/>
    <s v="Small Business"/>
    <n v="6"/>
    <n v="338"/>
    <n v="279.26"/>
    <n v="0.05"/>
    <n v="1926.6"/>
    <n v="1675.56"/>
    <n v="251.03999999999996"/>
    <n v="0.1303020865773902"/>
  </r>
  <r>
    <s v="ORD-02846"/>
    <x v="420"/>
    <x v="1"/>
    <s v="Bihar"/>
    <x v="1"/>
    <x v="8"/>
    <s v="Subhro Das"/>
    <s v="Consumer"/>
    <n v="6"/>
    <n v="1493"/>
    <n v="699.68"/>
    <n v="0"/>
    <n v="8958"/>
    <n v="4198.08"/>
    <n v="4759.92"/>
    <n v="0.53135967849966514"/>
  </r>
  <r>
    <s v="ORD-02847"/>
    <x v="421"/>
    <x v="3"/>
    <s v="Kerala"/>
    <x v="3"/>
    <x v="13"/>
    <s v="Divya Nair"/>
    <s v="Consumer"/>
    <n v="6"/>
    <n v="6297"/>
    <n v="3712.22"/>
    <n v="0"/>
    <n v="37782"/>
    <n v="22273.32"/>
    <n v="15508.68"/>
    <n v="0.41047800539939655"/>
  </r>
  <r>
    <s v="ORD-02848"/>
    <x v="421"/>
    <x v="3"/>
    <s v="Karnataka"/>
    <x v="3"/>
    <x v="10"/>
    <s v="Karthik Rao"/>
    <s v="Small Business"/>
    <n v="2"/>
    <n v="7794"/>
    <n v="4599.63"/>
    <n v="0.15"/>
    <n v="13249.8"/>
    <n v="9199.26"/>
    <n v="4050.5399999999991"/>
    <n v="0.30570574650183391"/>
  </r>
  <r>
    <s v="ORD-02849"/>
    <x v="421"/>
    <x v="3"/>
    <s v="Karnataka"/>
    <x v="0"/>
    <x v="3"/>
    <s v="Divya Nair"/>
    <s v="Small Business"/>
    <n v="2"/>
    <n v="365"/>
    <n v="303.36"/>
    <n v="0"/>
    <n v="730"/>
    <n v="606.72"/>
    <n v="123.27999999999997"/>
    <n v="0.16887671232876708"/>
  </r>
  <r>
    <s v="ORD-02850"/>
    <x v="421"/>
    <x v="1"/>
    <s v="Assam"/>
    <x v="0"/>
    <x v="9"/>
    <s v="Priya Sen"/>
    <s v="Small Business"/>
    <n v="3"/>
    <n v="451"/>
    <n v="352.33"/>
    <n v="0"/>
    <n v="1353"/>
    <n v="1056.99"/>
    <n v="296.01"/>
    <n v="0.21878048780487805"/>
  </r>
  <r>
    <s v="ORD-02851"/>
    <x v="421"/>
    <x v="1"/>
    <s v="Odisha"/>
    <x v="2"/>
    <x v="11"/>
    <s v="Subhro Das"/>
    <s v="Consumer"/>
    <n v="4"/>
    <n v="1727"/>
    <n v="1242.02"/>
    <n v="0.1"/>
    <n v="6217.2"/>
    <n v="4968.08"/>
    <n v="1249.1199999999999"/>
    <n v="0.20091359454416777"/>
  </r>
  <r>
    <s v="ORD-02852"/>
    <x v="421"/>
    <x v="0"/>
    <s v="Goa"/>
    <x v="1"/>
    <x v="8"/>
    <s v="Rohan Patel"/>
    <s v="Corporate"/>
    <n v="3"/>
    <n v="1500"/>
    <n v="768.38"/>
    <n v="0"/>
    <n v="4500"/>
    <n v="2305.14"/>
    <n v="2194.86"/>
    <n v="0.48774666666666672"/>
  </r>
  <r>
    <s v="ORD-02853"/>
    <x v="421"/>
    <x v="0"/>
    <s v="Gujarat"/>
    <x v="3"/>
    <x v="12"/>
    <s v="Sneha Kulkarni"/>
    <s v="Corporate"/>
    <n v="8"/>
    <n v="12023"/>
    <n v="7566.36"/>
    <n v="0.05"/>
    <n v="91374.8"/>
    <n v="60530.879999999997"/>
    <n v="30843.920000000006"/>
    <n v="0.33755389888678283"/>
  </r>
  <r>
    <s v="ORD-02854"/>
    <x v="421"/>
    <x v="0"/>
    <s v="Rajasthan"/>
    <x v="0"/>
    <x v="3"/>
    <s v="Rohan Patel"/>
    <s v="Consumer"/>
    <n v="8"/>
    <n v="363"/>
    <n v="287.99"/>
    <n v="0.15"/>
    <n v="2468.4"/>
    <n v="2303.92"/>
    <n v="164.48000000000002"/>
    <n v="6.6634257008588563E-2"/>
  </r>
  <r>
    <s v="ORD-02855"/>
    <x v="422"/>
    <x v="3"/>
    <s v="Tamil Nadu"/>
    <x v="3"/>
    <x v="14"/>
    <s v="Divya Nair"/>
    <s v="Consumer"/>
    <n v="2"/>
    <n v="4612"/>
    <n v="2722.28"/>
    <n v="0"/>
    <n v="9224"/>
    <n v="5444.56"/>
    <n v="3779.4399999999996"/>
    <n v="0.40973980919340847"/>
  </r>
  <r>
    <s v="ORD-02856"/>
    <x v="422"/>
    <x v="0"/>
    <s v="Rajasthan"/>
    <x v="0"/>
    <x v="0"/>
    <s v="Sneha Kulkarni"/>
    <s v="Corporate"/>
    <n v="4"/>
    <n v="905"/>
    <n v="711.77"/>
    <n v="0"/>
    <n v="3620"/>
    <n v="2847.08"/>
    <n v="772.92000000000007"/>
    <n v="0.21351381215469614"/>
  </r>
  <r>
    <s v="ORD-02857"/>
    <x v="422"/>
    <x v="3"/>
    <s v="Telangana"/>
    <x v="1"/>
    <x v="7"/>
    <s v="Divya Nair"/>
    <s v="Corporate"/>
    <n v="7"/>
    <n v="2125"/>
    <n v="1145.29"/>
    <n v="0.05"/>
    <n v="14131.25"/>
    <n v="8017.03"/>
    <n v="6114.22"/>
    <n v="0.43267368421052632"/>
  </r>
  <r>
    <s v="ORD-02858"/>
    <x v="422"/>
    <x v="0"/>
    <s v="Rajasthan"/>
    <x v="0"/>
    <x v="0"/>
    <s v="Sneha Kulkarni"/>
    <s v="Consumer"/>
    <n v="3"/>
    <n v="904"/>
    <n v="757.18"/>
    <n v="0"/>
    <n v="2712"/>
    <n v="2271.54"/>
    <n v="440.46000000000004"/>
    <n v="0.16241150442477878"/>
  </r>
  <r>
    <s v="ORD-02859"/>
    <x v="422"/>
    <x v="2"/>
    <s v="Uttar Pradesh"/>
    <x v="1"/>
    <x v="15"/>
    <s v="Neha Verma"/>
    <s v="Small Business"/>
    <n v="4"/>
    <n v="2718"/>
    <n v="1399.01"/>
    <n v="0"/>
    <n v="10872"/>
    <n v="5596.04"/>
    <n v="5275.96"/>
    <n v="0.48527961736571007"/>
  </r>
  <r>
    <s v="ORD-02860"/>
    <x v="423"/>
    <x v="2"/>
    <s v="Delhi"/>
    <x v="1"/>
    <x v="1"/>
    <s v="Neha Verma"/>
    <s v="Corporate"/>
    <n v="2"/>
    <n v="594"/>
    <n v="277.77"/>
    <n v="0.15"/>
    <n v="1009.8"/>
    <n v="555.54"/>
    <n v="454.26"/>
    <n v="0.44985145573380869"/>
  </r>
  <r>
    <s v="ORD-02861"/>
    <x v="423"/>
    <x v="1"/>
    <s v="West Bengal"/>
    <x v="0"/>
    <x v="3"/>
    <s v="Priya Sen"/>
    <s v="Consumer"/>
    <n v="5"/>
    <n v="340"/>
    <n v="275.69"/>
    <n v="0"/>
    <n v="1700"/>
    <n v="1378.45"/>
    <n v="321.54999999999995"/>
    <n v="0.18914705882352939"/>
  </r>
  <r>
    <s v="ORD-02862"/>
    <x v="423"/>
    <x v="1"/>
    <s v="Bihar"/>
    <x v="3"/>
    <x v="12"/>
    <s v="Priya Sen"/>
    <s v="Consumer"/>
    <n v="4"/>
    <n v="12518"/>
    <n v="7613.47"/>
    <n v="0.05"/>
    <n v="47568.399999999994"/>
    <n v="30453.88"/>
    <n v="17114.519999999993"/>
    <n v="0.35978759008080985"/>
  </r>
  <r>
    <s v="ORD-02863"/>
    <x v="423"/>
    <x v="2"/>
    <s v="Punjab"/>
    <x v="1"/>
    <x v="7"/>
    <s v="Amit Sharma"/>
    <s v="Consumer"/>
    <n v="5"/>
    <n v="2111"/>
    <n v="991.74"/>
    <n v="0"/>
    <n v="10555"/>
    <n v="4958.7"/>
    <n v="5596.3"/>
    <n v="0.53020369493131214"/>
  </r>
  <r>
    <s v="ORD-02864"/>
    <x v="423"/>
    <x v="0"/>
    <s v="Maharashtra"/>
    <x v="2"/>
    <x v="2"/>
    <s v="Rohan Patel"/>
    <s v="Small Business"/>
    <n v="4"/>
    <n v="1241"/>
    <n v="927.51"/>
    <n v="0"/>
    <n v="4964"/>
    <n v="3710.04"/>
    <n v="1253.96"/>
    <n v="0.25261079774375506"/>
  </r>
  <r>
    <s v="ORD-02865"/>
    <x v="423"/>
    <x v="1"/>
    <s v="Bihar"/>
    <x v="3"/>
    <x v="14"/>
    <s v="Priya Sen"/>
    <s v="Small Business"/>
    <n v="2"/>
    <n v="4545"/>
    <n v="2816.57"/>
    <n v="0.15"/>
    <n v="7726.5"/>
    <n v="5633.14"/>
    <n v="2093.3599999999997"/>
    <n v="0.27093250501520738"/>
  </r>
  <r>
    <s v="ORD-02866"/>
    <x v="423"/>
    <x v="2"/>
    <s v="Punjab"/>
    <x v="0"/>
    <x v="9"/>
    <s v="Amit Sharma"/>
    <s v="Corporate"/>
    <n v="3"/>
    <n v="451"/>
    <n v="344.7"/>
    <n v="0.15"/>
    <n v="1150.05"/>
    <n v="1034.0999999999999"/>
    <n v="115.95000000000005"/>
    <n v="0.10082170340419987"/>
  </r>
  <r>
    <s v="ORD-02867"/>
    <x v="423"/>
    <x v="0"/>
    <s v="Gujarat"/>
    <x v="1"/>
    <x v="1"/>
    <s v="Sneha Kulkarni"/>
    <s v="Corporate"/>
    <n v="1"/>
    <n v="597"/>
    <n v="321.31"/>
    <n v="0"/>
    <n v="597"/>
    <n v="321.31"/>
    <n v="275.69"/>
    <n v="0.46179229480737016"/>
  </r>
  <r>
    <s v="ORD-02868"/>
    <x v="423"/>
    <x v="3"/>
    <s v="Kerala"/>
    <x v="3"/>
    <x v="10"/>
    <s v="Divya Nair"/>
    <s v="Small Business"/>
    <n v="1"/>
    <n v="7734"/>
    <n v="4627.4799999999996"/>
    <n v="0.1"/>
    <n v="6960.6"/>
    <n v="4627.4799999999996"/>
    <n v="2333.1200000000008"/>
    <n v="0.33518949515846347"/>
  </r>
  <r>
    <s v="ORD-02869"/>
    <x v="424"/>
    <x v="0"/>
    <s v="Gujarat"/>
    <x v="2"/>
    <x v="2"/>
    <s v="Sneha Kulkarni"/>
    <s v="Small Business"/>
    <n v="8"/>
    <n v="1165"/>
    <n v="838.12"/>
    <n v="0"/>
    <n v="9320"/>
    <n v="6704.96"/>
    <n v="2615.04"/>
    <n v="0.28058369098712443"/>
  </r>
  <r>
    <s v="ORD-02870"/>
    <x v="424"/>
    <x v="1"/>
    <s v="Assam"/>
    <x v="1"/>
    <x v="7"/>
    <s v="Priya Sen"/>
    <s v="Corporate"/>
    <n v="6"/>
    <n v="2146"/>
    <n v="1065.97"/>
    <n v="0"/>
    <n v="12876"/>
    <n v="6395.82"/>
    <n v="6480.18"/>
    <n v="0.50327586206896557"/>
  </r>
  <r>
    <s v="ORD-02871"/>
    <x v="424"/>
    <x v="0"/>
    <s v="Gujarat"/>
    <x v="2"/>
    <x v="2"/>
    <s v="Rohan Patel"/>
    <s v="Consumer"/>
    <n v="3"/>
    <n v="1185"/>
    <n v="909.33"/>
    <n v="0"/>
    <n v="3555"/>
    <n v="2727.9900000000002"/>
    <n v="827.00999999999976"/>
    <n v="0.232632911392405"/>
  </r>
  <r>
    <s v="ORD-02872"/>
    <x v="424"/>
    <x v="2"/>
    <s v="Punjab"/>
    <x v="1"/>
    <x v="1"/>
    <s v="Neha Verma"/>
    <s v="Small Business"/>
    <n v="5"/>
    <n v="622"/>
    <n v="311.17"/>
    <n v="0.1"/>
    <n v="2799"/>
    <n v="1555.8500000000001"/>
    <n v="1243.1499999999999"/>
    <n v="0.44414076455877094"/>
  </r>
  <r>
    <s v="ORD-02873"/>
    <x v="424"/>
    <x v="0"/>
    <s v="Gujarat"/>
    <x v="2"/>
    <x v="4"/>
    <s v="Rohan Patel"/>
    <s v="Corporate"/>
    <n v="6"/>
    <n v="3573"/>
    <n v="2598.4299999999998"/>
    <n v="0"/>
    <n v="21438"/>
    <n v="15590.579999999998"/>
    <n v="5847.4200000000019"/>
    <n v="0.2727595857822559"/>
  </r>
  <r>
    <s v="ORD-02874"/>
    <x v="424"/>
    <x v="0"/>
    <s v="Maharashtra"/>
    <x v="1"/>
    <x v="8"/>
    <s v="Sneha Kulkarni"/>
    <s v="Small Business"/>
    <n v="6"/>
    <n v="1560"/>
    <n v="767.63"/>
    <n v="0.05"/>
    <n v="8892"/>
    <n v="4605.78"/>
    <n v="4286.22"/>
    <n v="0.4820310391363023"/>
  </r>
  <r>
    <s v="ORD-02875"/>
    <x v="424"/>
    <x v="3"/>
    <s v="Kerala"/>
    <x v="2"/>
    <x v="11"/>
    <s v="Divya Nair"/>
    <s v="Small Business"/>
    <n v="2"/>
    <n v="1755"/>
    <n v="1374.4"/>
    <n v="0"/>
    <n v="3510"/>
    <n v="2748.8"/>
    <n v="761.19999999999982"/>
    <n v="0.21686609686609681"/>
  </r>
  <r>
    <s v="ORD-02876"/>
    <x v="424"/>
    <x v="2"/>
    <s v="Delhi"/>
    <x v="0"/>
    <x v="3"/>
    <s v="Amit Sharma"/>
    <s v="Corporate"/>
    <n v="3"/>
    <n v="367"/>
    <n v="302.36"/>
    <n v="0"/>
    <n v="1101"/>
    <n v="907.08"/>
    <n v="193.91999999999996"/>
    <n v="0.17613079019073566"/>
  </r>
  <r>
    <s v="ORD-02877"/>
    <x v="425"/>
    <x v="2"/>
    <s v="Delhi"/>
    <x v="2"/>
    <x v="2"/>
    <s v="Neha Verma"/>
    <s v="Small Business"/>
    <n v="1"/>
    <n v="1230"/>
    <n v="919.32"/>
    <n v="0.15"/>
    <n v="1045.5"/>
    <n v="919.32"/>
    <n v="126.17999999999995"/>
    <n v="0.12068866571018647"/>
  </r>
  <r>
    <s v="ORD-02878"/>
    <x v="425"/>
    <x v="1"/>
    <s v="West Bengal"/>
    <x v="1"/>
    <x v="1"/>
    <s v="Subhro Das"/>
    <s v="Small Business"/>
    <n v="7"/>
    <n v="617"/>
    <n v="296.27999999999997"/>
    <n v="0.1"/>
    <n v="3887.1"/>
    <n v="2073.96"/>
    <n v="1813.1399999999999"/>
    <n v="0.46645056726094003"/>
  </r>
  <r>
    <s v="ORD-02879"/>
    <x v="425"/>
    <x v="1"/>
    <s v="Bihar"/>
    <x v="1"/>
    <x v="15"/>
    <s v="Priya Sen"/>
    <s v="Consumer"/>
    <n v="2"/>
    <n v="2867"/>
    <n v="1506.96"/>
    <n v="0.15"/>
    <n v="4873.8999999999996"/>
    <n v="3013.92"/>
    <n v="1859.9799999999996"/>
    <n v="0.38162046820821105"/>
  </r>
  <r>
    <s v="ORD-02880"/>
    <x v="425"/>
    <x v="3"/>
    <s v="Tamil Nadu"/>
    <x v="1"/>
    <x v="1"/>
    <s v="Divya Nair"/>
    <s v="Corporate"/>
    <n v="8"/>
    <n v="625"/>
    <n v="297.93"/>
    <n v="0.05"/>
    <n v="4750"/>
    <n v="2383.44"/>
    <n v="2366.56"/>
    <n v="0.49822315789473681"/>
  </r>
  <r>
    <s v="ORD-02881"/>
    <x v="425"/>
    <x v="3"/>
    <s v="Kerala"/>
    <x v="1"/>
    <x v="7"/>
    <s v="Karthik Rao"/>
    <s v="Corporate"/>
    <n v="7"/>
    <n v="2184"/>
    <n v="1090.67"/>
    <n v="0.05"/>
    <n v="14523.599999999999"/>
    <n v="7634.6900000000005"/>
    <n v="6888.909999999998"/>
    <n v="0.47432523616734135"/>
  </r>
  <r>
    <s v="ORD-02882"/>
    <x v="425"/>
    <x v="2"/>
    <s v="Delhi"/>
    <x v="2"/>
    <x v="4"/>
    <s v="Neha Verma"/>
    <s v="Consumer"/>
    <n v="1"/>
    <n v="3356"/>
    <n v="2451.7199999999998"/>
    <n v="0.1"/>
    <n v="3020.4"/>
    <n v="2451.7199999999998"/>
    <n v="568.68000000000029"/>
    <n v="0.18827969805323808"/>
  </r>
  <r>
    <s v="ORD-02883"/>
    <x v="425"/>
    <x v="1"/>
    <s v="West Bengal"/>
    <x v="2"/>
    <x v="2"/>
    <s v="Priya Sen"/>
    <s v="Corporate"/>
    <n v="2"/>
    <n v="1243"/>
    <n v="901.62"/>
    <n v="0.1"/>
    <n v="2237.4"/>
    <n v="1803.24"/>
    <n v="434.16000000000008"/>
    <n v="0.19404666130329851"/>
  </r>
  <r>
    <s v="ORD-02884"/>
    <x v="425"/>
    <x v="1"/>
    <s v="West Bengal"/>
    <x v="0"/>
    <x v="5"/>
    <s v="Priya Sen"/>
    <s v="Corporate"/>
    <n v="1"/>
    <n v="720"/>
    <n v="551.91999999999996"/>
    <n v="0.1"/>
    <n v="648"/>
    <n v="551.91999999999996"/>
    <n v="96.080000000000041"/>
    <n v="0.14827160493827166"/>
  </r>
  <r>
    <s v="ORD-02885"/>
    <x v="425"/>
    <x v="1"/>
    <s v="Odisha"/>
    <x v="3"/>
    <x v="10"/>
    <s v="Subhro Das"/>
    <s v="Corporate"/>
    <n v="1"/>
    <n v="7930"/>
    <n v="4758.71"/>
    <n v="0.1"/>
    <n v="7137"/>
    <n v="4758.71"/>
    <n v="2378.29"/>
    <n v="0.33323385175844189"/>
  </r>
  <r>
    <s v="ORD-02886"/>
    <x v="425"/>
    <x v="2"/>
    <s v="Uttar Pradesh"/>
    <x v="2"/>
    <x v="2"/>
    <s v="Amit Sharma"/>
    <s v="Corporate"/>
    <n v="2"/>
    <n v="1152"/>
    <n v="903.98"/>
    <n v="0"/>
    <n v="2304"/>
    <n v="1807.96"/>
    <n v="496.03999999999996"/>
    <n v="0.21529513888888888"/>
  </r>
  <r>
    <s v="ORD-02887"/>
    <x v="426"/>
    <x v="1"/>
    <s v="Assam"/>
    <x v="0"/>
    <x v="9"/>
    <s v="Priya Sen"/>
    <s v="Small Business"/>
    <n v="7"/>
    <n v="438"/>
    <n v="356.06"/>
    <n v="0"/>
    <n v="3066"/>
    <n v="2492.42"/>
    <n v="573.57999999999993"/>
    <n v="0.18707762557077623"/>
  </r>
  <r>
    <s v="ORD-02888"/>
    <x v="426"/>
    <x v="0"/>
    <s v="Goa"/>
    <x v="0"/>
    <x v="9"/>
    <s v="Rohan Patel"/>
    <s v="Consumer"/>
    <n v="3"/>
    <n v="448"/>
    <n v="375.52"/>
    <n v="0.1"/>
    <n v="1209.6000000000001"/>
    <n v="1126.56"/>
    <n v="83.040000000000191"/>
    <n v="6.8650793650793795E-2"/>
  </r>
  <r>
    <s v="ORD-02889"/>
    <x v="426"/>
    <x v="3"/>
    <s v="Kerala"/>
    <x v="1"/>
    <x v="7"/>
    <s v="Divya Nair"/>
    <s v="Small Business"/>
    <n v="8"/>
    <n v="2157"/>
    <n v="1108.6300000000001"/>
    <n v="0"/>
    <n v="17256"/>
    <n v="8869.0400000000009"/>
    <n v="8386.9599999999991"/>
    <n v="0.48603152526657389"/>
  </r>
  <r>
    <s v="ORD-02890"/>
    <x v="426"/>
    <x v="3"/>
    <s v="Kerala"/>
    <x v="0"/>
    <x v="3"/>
    <s v="Divya Nair"/>
    <s v="Small Business"/>
    <n v="8"/>
    <n v="354"/>
    <n v="282.32"/>
    <n v="0.15"/>
    <n v="2407.1999999999998"/>
    <n v="2258.56"/>
    <n v="148.63999999999987"/>
    <n v="6.1748089066134881E-2"/>
  </r>
  <r>
    <s v="ORD-02891"/>
    <x v="426"/>
    <x v="3"/>
    <s v="Kerala"/>
    <x v="2"/>
    <x v="2"/>
    <s v="Divya Nair"/>
    <s v="Small Business"/>
    <n v="2"/>
    <n v="1196"/>
    <n v="860.5"/>
    <n v="0.15"/>
    <n v="2033.2"/>
    <n v="1721"/>
    <n v="312.20000000000005"/>
    <n v="0.15355105252803464"/>
  </r>
  <r>
    <s v="ORD-02892"/>
    <x v="426"/>
    <x v="0"/>
    <s v="Maharashtra"/>
    <x v="0"/>
    <x v="0"/>
    <s v="Sneha Kulkarni"/>
    <s v="Small Business"/>
    <n v="6"/>
    <n v="911"/>
    <n v="705.69"/>
    <n v="0.05"/>
    <n v="5192.7"/>
    <n v="4234.1400000000003"/>
    <n v="958.55999999999949"/>
    <n v="0.18459760818071513"/>
  </r>
  <r>
    <s v="ORD-02893"/>
    <x v="426"/>
    <x v="0"/>
    <s v="Rajasthan"/>
    <x v="1"/>
    <x v="7"/>
    <s v="Sneha Kulkarni"/>
    <s v="Consumer"/>
    <n v="6"/>
    <n v="2256"/>
    <n v="1044.06"/>
    <n v="0.1"/>
    <n v="12182.4"/>
    <n v="6264.36"/>
    <n v="5918.04"/>
    <n v="0.48578605200945629"/>
  </r>
  <r>
    <s v="ORD-02894"/>
    <x v="426"/>
    <x v="0"/>
    <s v="Rajasthan"/>
    <x v="0"/>
    <x v="9"/>
    <s v="Rohan Patel"/>
    <s v="Small Business"/>
    <n v="4"/>
    <n v="466"/>
    <n v="384.65"/>
    <n v="0.1"/>
    <n v="1677.6000000000001"/>
    <n v="1538.6"/>
    <n v="139.00000000000023"/>
    <n v="8.2856461611826554E-2"/>
  </r>
  <r>
    <s v="ORD-02895"/>
    <x v="426"/>
    <x v="0"/>
    <s v="Goa"/>
    <x v="3"/>
    <x v="12"/>
    <s v="Sneha Kulkarni"/>
    <s v="Corporate"/>
    <n v="7"/>
    <n v="11461"/>
    <n v="6998.25"/>
    <n v="0"/>
    <n v="80227"/>
    <n v="48987.75"/>
    <n v="31239.25"/>
    <n v="0.38938574295436701"/>
  </r>
  <r>
    <s v="ORD-02896"/>
    <x v="426"/>
    <x v="1"/>
    <s v="Assam"/>
    <x v="1"/>
    <x v="15"/>
    <s v="Priya Sen"/>
    <s v="Small Business"/>
    <n v="5"/>
    <n v="2866"/>
    <n v="1437.18"/>
    <n v="0.15"/>
    <n v="12180.5"/>
    <n v="7185.9000000000005"/>
    <n v="4994.5999999999995"/>
    <n v="0.41004884856943469"/>
  </r>
  <r>
    <s v="ORD-02897"/>
    <x v="427"/>
    <x v="1"/>
    <s v="Odisha"/>
    <x v="0"/>
    <x v="5"/>
    <s v="Priya Sen"/>
    <s v="Corporate"/>
    <n v="5"/>
    <n v="739"/>
    <n v="611.41999999999996"/>
    <n v="0.15"/>
    <n v="3140.75"/>
    <n v="3057.1"/>
    <n v="83.650000000000091"/>
    <n v="2.663376582026589E-2"/>
  </r>
  <r>
    <s v="ORD-02898"/>
    <x v="427"/>
    <x v="1"/>
    <s v="Assam"/>
    <x v="0"/>
    <x v="0"/>
    <s v="Priya Sen"/>
    <s v="Consumer"/>
    <n v="1"/>
    <n v="878"/>
    <n v="721.69"/>
    <n v="0"/>
    <n v="878"/>
    <n v="721.69"/>
    <n v="156.30999999999995"/>
    <n v="0.17802961275626417"/>
  </r>
  <r>
    <s v="ORD-02899"/>
    <x v="427"/>
    <x v="1"/>
    <s v="Bihar"/>
    <x v="0"/>
    <x v="9"/>
    <s v="Priya Sen"/>
    <s v="Consumer"/>
    <n v="4"/>
    <n v="442"/>
    <n v="343.95"/>
    <n v="0.1"/>
    <n v="1591.2"/>
    <n v="1375.8"/>
    <n v="215.40000000000009"/>
    <n v="0.135369532428356"/>
  </r>
  <r>
    <s v="ORD-02900"/>
    <x v="428"/>
    <x v="0"/>
    <s v="Goa"/>
    <x v="0"/>
    <x v="3"/>
    <s v="Rohan Patel"/>
    <s v="Corporate"/>
    <n v="4"/>
    <n v="342"/>
    <n v="283.64"/>
    <n v="0"/>
    <n v="1368"/>
    <n v="1134.56"/>
    <n v="233.44000000000005"/>
    <n v="0.17064327485380121"/>
  </r>
  <r>
    <s v="ORD-02901"/>
    <x v="428"/>
    <x v="3"/>
    <s v="Karnataka"/>
    <x v="2"/>
    <x v="4"/>
    <s v="Karthik Rao"/>
    <s v="Corporate"/>
    <n v="7"/>
    <n v="3649"/>
    <n v="2760.2"/>
    <n v="0"/>
    <n v="25543"/>
    <n v="19321.399999999998"/>
    <n v="6221.6000000000022"/>
    <n v="0.24357358180323385"/>
  </r>
  <r>
    <s v="ORD-02902"/>
    <x v="428"/>
    <x v="1"/>
    <s v="Assam"/>
    <x v="0"/>
    <x v="5"/>
    <s v="Subhro Das"/>
    <s v="Corporate"/>
    <n v="4"/>
    <n v="765"/>
    <n v="598.33000000000004"/>
    <n v="0"/>
    <n v="3060"/>
    <n v="2393.3200000000002"/>
    <n v="666.67999999999984"/>
    <n v="0.21786928104575157"/>
  </r>
  <r>
    <s v="ORD-02903"/>
    <x v="428"/>
    <x v="2"/>
    <s v="Punjab"/>
    <x v="0"/>
    <x v="3"/>
    <s v="Amit Sharma"/>
    <s v="Small Business"/>
    <n v="5"/>
    <n v="336"/>
    <n v="255.4"/>
    <n v="0.05"/>
    <n v="1596"/>
    <n v="1277"/>
    <n v="319"/>
    <n v="0.19987468671679198"/>
  </r>
  <r>
    <s v="ORD-02904"/>
    <x v="428"/>
    <x v="2"/>
    <s v="Haryana"/>
    <x v="3"/>
    <x v="13"/>
    <s v="Amit Sharma"/>
    <s v="Small Business"/>
    <n v="8"/>
    <n v="6696"/>
    <n v="4354.8100000000004"/>
    <n v="0.05"/>
    <n v="50889.599999999999"/>
    <n v="34838.480000000003"/>
    <n v="16051.119999999995"/>
    <n v="0.31541061434949375"/>
  </r>
  <r>
    <s v="ORD-02905"/>
    <x v="428"/>
    <x v="0"/>
    <s v="Goa"/>
    <x v="2"/>
    <x v="4"/>
    <s v="Sneha Kulkarni"/>
    <s v="Small Business"/>
    <n v="7"/>
    <n v="3649"/>
    <n v="2727.2"/>
    <n v="0.15"/>
    <n v="21711.55"/>
    <n v="19090.399999999998"/>
    <n v="2621.1500000000015"/>
    <n v="0.12072606515886712"/>
  </r>
  <r>
    <s v="ORD-02906"/>
    <x v="428"/>
    <x v="0"/>
    <s v="Goa"/>
    <x v="0"/>
    <x v="0"/>
    <s v="Rohan Patel"/>
    <s v="Small Business"/>
    <n v="8"/>
    <n v="875"/>
    <n v="725"/>
    <n v="0"/>
    <n v="7000"/>
    <n v="5800"/>
    <n v="1200"/>
    <n v="0.17142857142857143"/>
  </r>
  <r>
    <s v="ORD-02907"/>
    <x v="428"/>
    <x v="1"/>
    <s v="Bihar"/>
    <x v="2"/>
    <x v="11"/>
    <s v="Subhro Das"/>
    <s v="Consumer"/>
    <n v="2"/>
    <n v="1851"/>
    <n v="1419.16"/>
    <n v="0.1"/>
    <n v="3331.8"/>
    <n v="2838.32"/>
    <n v="493.48"/>
    <n v="0.14811213158052705"/>
  </r>
  <r>
    <s v="ORD-02908"/>
    <x v="429"/>
    <x v="2"/>
    <s v="Delhi"/>
    <x v="2"/>
    <x v="2"/>
    <s v="Neha Verma"/>
    <s v="Consumer"/>
    <n v="7"/>
    <n v="1192"/>
    <n v="892.37"/>
    <n v="0.1"/>
    <n v="7509.6"/>
    <n v="6246.59"/>
    <n v="1263.0100000000002"/>
    <n v="0.1681860551826995"/>
  </r>
  <r>
    <s v="ORD-02909"/>
    <x v="429"/>
    <x v="1"/>
    <s v="Assam"/>
    <x v="0"/>
    <x v="3"/>
    <s v="Subhro Das"/>
    <s v="Small Business"/>
    <n v="4"/>
    <n v="353"/>
    <n v="281.31"/>
    <n v="0.1"/>
    <n v="1270.8"/>
    <n v="1125.24"/>
    <n v="145.55999999999995"/>
    <n v="0.11454202077431536"/>
  </r>
  <r>
    <s v="ORD-02910"/>
    <x v="429"/>
    <x v="3"/>
    <s v="Kerala"/>
    <x v="0"/>
    <x v="5"/>
    <s v="Divya Nair"/>
    <s v="Small Business"/>
    <n v="6"/>
    <n v="745"/>
    <n v="581.91"/>
    <n v="0"/>
    <n v="4470"/>
    <n v="3491.46"/>
    <n v="978.54"/>
    <n v="0.21891275167785235"/>
  </r>
  <r>
    <s v="ORD-02911"/>
    <x v="429"/>
    <x v="1"/>
    <s v="West Bengal"/>
    <x v="0"/>
    <x v="9"/>
    <s v="Priya Sen"/>
    <s v="Small Business"/>
    <n v="3"/>
    <n v="451"/>
    <n v="350.35"/>
    <n v="0"/>
    <n v="1353"/>
    <n v="1051.0500000000002"/>
    <n v="301.94999999999982"/>
    <n v="0.22317073170731694"/>
  </r>
  <r>
    <s v="ORD-02912"/>
    <x v="429"/>
    <x v="0"/>
    <s v="Goa"/>
    <x v="2"/>
    <x v="2"/>
    <s v="Sneha Kulkarni"/>
    <s v="Corporate"/>
    <n v="8"/>
    <n v="1143"/>
    <n v="848.42"/>
    <n v="0.1"/>
    <n v="8229.6"/>
    <n v="6787.36"/>
    <n v="1442.2400000000007"/>
    <n v="0.17525031593273072"/>
  </r>
  <r>
    <s v="ORD-02913"/>
    <x v="429"/>
    <x v="2"/>
    <s v="Uttar Pradesh"/>
    <x v="1"/>
    <x v="8"/>
    <s v="Amit Sharma"/>
    <s v="Consumer"/>
    <n v="2"/>
    <n v="1566"/>
    <n v="795.49"/>
    <n v="0"/>
    <n v="3132"/>
    <n v="1590.98"/>
    <n v="1541.02"/>
    <n v="0.49202426564495527"/>
  </r>
  <r>
    <s v="ORD-02914"/>
    <x v="429"/>
    <x v="3"/>
    <s v="Kerala"/>
    <x v="2"/>
    <x v="2"/>
    <s v="Karthik Rao"/>
    <s v="Small Business"/>
    <n v="4"/>
    <n v="1170"/>
    <n v="886.69"/>
    <n v="0.1"/>
    <n v="4212"/>
    <n v="3546.76"/>
    <n v="665.23999999999978"/>
    <n v="0.15793922127255455"/>
  </r>
  <r>
    <s v="ORD-02915"/>
    <x v="429"/>
    <x v="3"/>
    <s v="Karnataka"/>
    <x v="1"/>
    <x v="7"/>
    <s v="Divya Nair"/>
    <s v="Small Business"/>
    <n v="2"/>
    <n v="2092"/>
    <n v="1115.73"/>
    <n v="0.1"/>
    <n v="3765.6"/>
    <n v="2231.46"/>
    <n v="1534.1399999999999"/>
    <n v="0.40740917782026764"/>
  </r>
  <r>
    <s v="ORD-02916"/>
    <x v="429"/>
    <x v="2"/>
    <s v="Uttar Pradesh"/>
    <x v="1"/>
    <x v="7"/>
    <s v="Neha Verma"/>
    <s v="Consumer"/>
    <n v="8"/>
    <n v="2276"/>
    <n v="1113.1199999999999"/>
    <n v="0"/>
    <n v="18208"/>
    <n v="8904.9599999999991"/>
    <n v="9303.0400000000009"/>
    <n v="0.51093145869947276"/>
  </r>
  <r>
    <s v="ORD-02917"/>
    <x v="429"/>
    <x v="2"/>
    <s v="Uttar Pradesh"/>
    <x v="0"/>
    <x v="0"/>
    <s v="Neha Verma"/>
    <s v="Small Business"/>
    <n v="4"/>
    <n v="924"/>
    <n v="752.56"/>
    <n v="0"/>
    <n v="3696"/>
    <n v="3010.24"/>
    <n v="685.76000000000022"/>
    <n v="0.18554112554112559"/>
  </r>
  <r>
    <s v="ORD-02918"/>
    <x v="429"/>
    <x v="2"/>
    <s v="Haryana"/>
    <x v="3"/>
    <x v="14"/>
    <s v="Amit Sharma"/>
    <s v="Corporate"/>
    <n v="5"/>
    <n v="4483"/>
    <n v="2755.38"/>
    <n v="0"/>
    <n v="22415"/>
    <n v="13776.900000000001"/>
    <n v="8638.0999999999985"/>
    <n v="0.3853714030782957"/>
  </r>
  <r>
    <s v="ORD-02919"/>
    <x v="429"/>
    <x v="3"/>
    <s v="Tamil Nadu"/>
    <x v="1"/>
    <x v="8"/>
    <s v="Divya Nair"/>
    <s v="Corporate"/>
    <n v="4"/>
    <n v="1517"/>
    <n v="720.77"/>
    <n v="0.05"/>
    <n v="5764.5999999999995"/>
    <n v="2883.08"/>
    <n v="2881.5199999999995"/>
    <n v="0.49986469139229084"/>
  </r>
  <r>
    <s v="ORD-02920"/>
    <x v="430"/>
    <x v="2"/>
    <s v="Haryana"/>
    <x v="1"/>
    <x v="15"/>
    <s v="Neha Verma"/>
    <s v="Consumer"/>
    <n v="6"/>
    <n v="2869"/>
    <n v="1435.09"/>
    <n v="0"/>
    <n v="17214"/>
    <n v="8610.5399999999991"/>
    <n v="8603.4600000000009"/>
    <n v="0.49979435343325207"/>
  </r>
  <r>
    <s v="ORD-02921"/>
    <x v="430"/>
    <x v="3"/>
    <s v="Kerala"/>
    <x v="2"/>
    <x v="11"/>
    <s v="Divya Nair"/>
    <s v="Consumer"/>
    <n v="6"/>
    <n v="1885"/>
    <n v="1343.43"/>
    <n v="0.15"/>
    <n v="9613.5"/>
    <n v="8060.58"/>
    <n v="1552.92"/>
    <n v="0.16153534092682167"/>
  </r>
  <r>
    <s v="ORD-02922"/>
    <x v="430"/>
    <x v="3"/>
    <s v="Karnataka"/>
    <x v="1"/>
    <x v="8"/>
    <s v="Karthik Rao"/>
    <s v="Small Business"/>
    <n v="7"/>
    <n v="1444"/>
    <n v="706.01"/>
    <n v="0"/>
    <n v="10108"/>
    <n v="4942.07"/>
    <n v="5165.93"/>
    <n v="0.51107340720221606"/>
  </r>
  <r>
    <s v="ORD-02923"/>
    <x v="430"/>
    <x v="0"/>
    <s v="Gujarat"/>
    <x v="2"/>
    <x v="6"/>
    <s v="Sneha Kulkarni"/>
    <s v="Corporate"/>
    <n v="6"/>
    <n v="15689"/>
    <n v="12171.55"/>
    <n v="0"/>
    <n v="94134"/>
    <n v="73029.299999999988"/>
    <n v="21104.700000000012"/>
    <n v="0.2241984830135765"/>
  </r>
  <r>
    <s v="ORD-02924"/>
    <x v="430"/>
    <x v="1"/>
    <s v="West Bengal"/>
    <x v="0"/>
    <x v="0"/>
    <s v="Priya Sen"/>
    <s v="Corporate"/>
    <n v="1"/>
    <n v="858"/>
    <n v="693.07"/>
    <n v="0.1"/>
    <n v="772.2"/>
    <n v="693.07"/>
    <n v="79.13"/>
    <n v="0.10247345247345246"/>
  </r>
  <r>
    <s v="ORD-02925"/>
    <x v="430"/>
    <x v="3"/>
    <s v="Kerala"/>
    <x v="0"/>
    <x v="0"/>
    <s v="Karthik Rao"/>
    <s v="Consumer"/>
    <n v="6"/>
    <n v="938"/>
    <n v="714.81"/>
    <n v="0"/>
    <n v="5628"/>
    <n v="4288.8599999999997"/>
    <n v="1339.1400000000003"/>
    <n v="0.23794243070362478"/>
  </r>
  <r>
    <s v="ORD-02926"/>
    <x v="430"/>
    <x v="2"/>
    <s v="Punjab"/>
    <x v="2"/>
    <x v="11"/>
    <s v="Amit Sharma"/>
    <s v="Small Business"/>
    <n v="7"/>
    <n v="1746"/>
    <n v="1332.45"/>
    <n v="0.1"/>
    <n v="10999.800000000001"/>
    <n v="9327.15"/>
    <n v="1672.6500000000015"/>
    <n v="0.15206185567010322"/>
  </r>
  <r>
    <s v="ORD-02927"/>
    <x v="431"/>
    <x v="3"/>
    <s v="Karnataka"/>
    <x v="0"/>
    <x v="5"/>
    <s v="Karthik Rao"/>
    <s v="Consumer"/>
    <n v="6"/>
    <n v="735"/>
    <n v="610.02"/>
    <n v="0.15"/>
    <n v="3748.5"/>
    <n v="3660.12"/>
    <n v="88.380000000000109"/>
    <n v="2.3577430972388985E-2"/>
  </r>
  <r>
    <s v="ORD-02928"/>
    <x v="431"/>
    <x v="1"/>
    <s v="Assam"/>
    <x v="1"/>
    <x v="7"/>
    <s v="Priya Sen"/>
    <s v="Consumer"/>
    <n v="3"/>
    <n v="2138"/>
    <n v="1071.77"/>
    <n v="0.05"/>
    <n v="6093.2999999999993"/>
    <n v="3215.31"/>
    <n v="2877.9899999999993"/>
    <n v="0.47232041750775439"/>
  </r>
  <r>
    <s v="ORD-02929"/>
    <x v="431"/>
    <x v="1"/>
    <s v="West Bengal"/>
    <x v="0"/>
    <x v="3"/>
    <s v="Priya Sen"/>
    <s v="Consumer"/>
    <n v="3"/>
    <n v="355"/>
    <n v="279.10000000000002"/>
    <n v="0.1"/>
    <n v="958.5"/>
    <n v="837.30000000000007"/>
    <n v="121.19999999999993"/>
    <n v="0.1264475743348982"/>
  </r>
  <r>
    <s v="ORD-02930"/>
    <x v="431"/>
    <x v="0"/>
    <s v="Rajasthan"/>
    <x v="2"/>
    <x v="11"/>
    <s v="Rohan Patel"/>
    <s v="Small Business"/>
    <n v="6"/>
    <n v="1848"/>
    <n v="1440.75"/>
    <n v="0.05"/>
    <n v="10533.6"/>
    <n v="8644.5"/>
    <n v="1889.1000000000004"/>
    <n v="0.17934039644565963"/>
  </r>
  <r>
    <s v="ORD-02931"/>
    <x v="432"/>
    <x v="2"/>
    <s v="Uttar Pradesh"/>
    <x v="1"/>
    <x v="1"/>
    <s v="Amit Sharma"/>
    <s v="Corporate"/>
    <n v="6"/>
    <n v="622"/>
    <n v="304.29000000000002"/>
    <n v="0.05"/>
    <n v="3545.3999999999996"/>
    <n v="1825.7400000000002"/>
    <n v="1719.6599999999994"/>
    <n v="0.48503976984261282"/>
  </r>
  <r>
    <s v="ORD-02932"/>
    <x v="432"/>
    <x v="2"/>
    <s v="Haryana"/>
    <x v="3"/>
    <x v="13"/>
    <s v="Neha Verma"/>
    <s v="Corporate"/>
    <n v="8"/>
    <n v="6549"/>
    <n v="4179.8"/>
    <n v="0.1"/>
    <n v="47152.800000000003"/>
    <n v="33438.400000000001"/>
    <n v="13714.400000000001"/>
    <n v="0.29085017220610443"/>
  </r>
  <r>
    <s v="ORD-02933"/>
    <x v="432"/>
    <x v="0"/>
    <s v="Rajasthan"/>
    <x v="2"/>
    <x v="4"/>
    <s v="Rohan Patel"/>
    <s v="Small Business"/>
    <n v="6"/>
    <n v="3330"/>
    <n v="2553.0700000000002"/>
    <n v="0"/>
    <n v="19980"/>
    <n v="15318.420000000002"/>
    <n v="4661.5799999999981"/>
    <n v="0.23331231231231223"/>
  </r>
  <r>
    <s v="ORD-02934"/>
    <x v="432"/>
    <x v="2"/>
    <s v="Haryana"/>
    <x v="1"/>
    <x v="1"/>
    <s v="Amit Sharma"/>
    <s v="Consumer"/>
    <n v="6"/>
    <n v="609"/>
    <n v="294.18"/>
    <n v="0.15"/>
    <n v="3105.9"/>
    <n v="1765.08"/>
    <n v="1340.8200000000002"/>
    <n v="0.43170095624456684"/>
  </r>
  <r>
    <s v="ORD-02935"/>
    <x v="432"/>
    <x v="2"/>
    <s v="Punjab"/>
    <x v="1"/>
    <x v="7"/>
    <s v="Neha Verma"/>
    <s v="Corporate"/>
    <n v="2"/>
    <n v="2221"/>
    <n v="1085.82"/>
    <n v="0"/>
    <n v="4442"/>
    <n v="2171.64"/>
    <n v="2270.36"/>
    <n v="0.51111211166141379"/>
  </r>
  <r>
    <s v="ORD-02936"/>
    <x v="433"/>
    <x v="2"/>
    <s v="Haryana"/>
    <x v="1"/>
    <x v="1"/>
    <s v="Neha Verma"/>
    <s v="Corporate"/>
    <n v="8"/>
    <n v="610"/>
    <n v="302.39999999999998"/>
    <n v="0"/>
    <n v="4880"/>
    <n v="2419.1999999999998"/>
    <n v="2460.8000000000002"/>
    <n v="0.50426229508196729"/>
  </r>
  <r>
    <s v="ORD-02937"/>
    <x v="433"/>
    <x v="0"/>
    <s v="Gujarat"/>
    <x v="3"/>
    <x v="10"/>
    <s v="Rohan Patel"/>
    <s v="Small Business"/>
    <n v="8"/>
    <n v="7896"/>
    <n v="5135.17"/>
    <n v="0"/>
    <n v="63168"/>
    <n v="41081.360000000001"/>
    <n v="22086.639999999999"/>
    <n v="0.34964918946301926"/>
  </r>
  <r>
    <s v="ORD-02938"/>
    <x v="433"/>
    <x v="3"/>
    <s v="Karnataka"/>
    <x v="0"/>
    <x v="0"/>
    <s v="Divya Nair"/>
    <s v="Consumer"/>
    <n v="5"/>
    <n v="898"/>
    <n v="716.24"/>
    <n v="0"/>
    <n v="4490"/>
    <n v="3581.2"/>
    <n v="908.80000000000018"/>
    <n v="0.20240534521158132"/>
  </r>
  <r>
    <s v="ORD-02939"/>
    <x v="433"/>
    <x v="1"/>
    <s v="Assam"/>
    <x v="0"/>
    <x v="3"/>
    <s v="Priya Sen"/>
    <s v="Corporate"/>
    <n v="2"/>
    <n v="352"/>
    <n v="276.26"/>
    <n v="0.15"/>
    <n v="598.4"/>
    <n v="552.52"/>
    <n v="45.879999999999995"/>
    <n v="7.6671122994652396E-2"/>
  </r>
  <r>
    <s v="ORD-02940"/>
    <x v="433"/>
    <x v="0"/>
    <s v="Goa"/>
    <x v="1"/>
    <x v="1"/>
    <s v="Rohan Patel"/>
    <s v="Consumer"/>
    <n v="6"/>
    <n v="611"/>
    <n v="297.72000000000003"/>
    <n v="0.05"/>
    <n v="3482.7"/>
    <n v="1786.3200000000002"/>
    <n v="1696.3799999999997"/>
    <n v="0.48708760444482724"/>
  </r>
  <r>
    <s v="ORD-02941"/>
    <x v="433"/>
    <x v="1"/>
    <s v="Assam"/>
    <x v="1"/>
    <x v="15"/>
    <s v="Priya Sen"/>
    <s v="Corporate"/>
    <n v="1"/>
    <n v="2912"/>
    <n v="1556.2"/>
    <n v="0.05"/>
    <n v="2766.4"/>
    <n v="1556.2"/>
    <n v="1210.2"/>
    <n v="0.43746385193753617"/>
  </r>
  <r>
    <s v="ORD-02942"/>
    <x v="433"/>
    <x v="0"/>
    <s v="Gujarat"/>
    <x v="3"/>
    <x v="10"/>
    <s v="Sneha Kulkarni"/>
    <s v="Corporate"/>
    <n v="6"/>
    <n v="8329"/>
    <n v="5487.63"/>
    <n v="0.05"/>
    <n v="47475.299999999996"/>
    <n v="32925.78"/>
    <n v="14549.519999999997"/>
    <n v="0.30646504603446417"/>
  </r>
  <r>
    <s v="ORD-02943"/>
    <x v="433"/>
    <x v="3"/>
    <s v="Tamil Nadu"/>
    <x v="0"/>
    <x v="3"/>
    <s v="Divya Nair"/>
    <s v="Consumer"/>
    <n v="8"/>
    <n v="361"/>
    <n v="301.75"/>
    <n v="0.15"/>
    <n v="2454.7999999999997"/>
    <n v="2414"/>
    <n v="40.799999999999727"/>
    <n v="1.6620498614958339E-2"/>
  </r>
  <r>
    <s v="ORD-02944"/>
    <x v="433"/>
    <x v="2"/>
    <s v="Haryana"/>
    <x v="2"/>
    <x v="4"/>
    <s v="Neha Verma"/>
    <s v="Corporate"/>
    <n v="6"/>
    <n v="3661"/>
    <n v="2697.83"/>
    <n v="0"/>
    <n v="21966"/>
    <n v="16186.98"/>
    <n v="5779.02"/>
    <n v="0.2630893198579623"/>
  </r>
  <r>
    <s v="ORD-02945"/>
    <x v="433"/>
    <x v="1"/>
    <s v="Odisha"/>
    <x v="0"/>
    <x v="0"/>
    <s v="Subhro Das"/>
    <s v="Corporate"/>
    <n v="8"/>
    <n v="941"/>
    <n v="747.08"/>
    <n v="0.1"/>
    <n v="6775.2"/>
    <n v="5976.64"/>
    <n v="798.55999999999949"/>
    <n v="0.11786515527216901"/>
  </r>
  <r>
    <s v="ORD-02946"/>
    <x v="433"/>
    <x v="0"/>
    <s v="Maharashtra"/>
    <x v="1"/>
    <x v="8"/>
    <s v="Sneha Kulkarni"/>
    <s v="Small Business"/>
    <n v="2"/>
    <n v="1509"/>
    <n v="788.58"/>
    <n v="0"/>
    <n v="3018"/>
    <n v="1577.16"/>
    <n v="1440.84"/>
    <n v="0.47741550695825047"/>
  </r>
  <r>
    <s v="ORD-02947"/>
    <x v="433"/>
    <x v="2"/>
    <s v="Haryana"/>
    <x v="1"/>
    <x v="8"/>
    <s v="Neha Verma"/>
    <s v="Small Business"/>
    <n v="8"/>
    <n v="1469"/>
    <n v="685.08"/>
    <n v="0"/>
    <n v="11752"/>
    <n v="5480.64"/>
    <n v="6271.36"/>
    <n v="0.53364193328795095"/>
  </r>
  <r>
    <s v="ORD-02948"/>
    <x v="433"/>
    <x v="1"/>
    <s v="Odisha"/>
    <x v="0"/>
    <x v="5"/>
    <s v="Subhro Das"/>
    <s v="Corporate"/>
    <n v="7"/>
    <n v="759"/>
    <n v="612"/>
    <n v="0.1"/>
    <n v="4781.7"/>
    <n v="4284"/>
    <n v="497.69999999999982"/>
    <n v="0.1040843214756258"/>
  </r>
  <r>
    <s v="ORD-02949"/>
    <x v="434"/>
    <x v="2"/>
    <s v="Delhi"/>
    <x v="0"/>
    <x v="0"/>
    <s v="Neha Verma"/>
    <s v="Small Business"/>
    <n v="1"/>
    <n v="933"/>
    <n v="758.96"/>
    <n v="0.05"/>
    <n v="886.34999999999991"/>
    <n v="758.96"/>
    <n v="127.38999999999987"/>
    <n v="0.14372426242455"/>
  </r>
  <r>
    <s v="ORD-02950"/>
    <x v="434"/>
    <x v="2"/>
    <s v="Delhi"/>
    <x v="2"/>
    <x v="4"/>
    <s v="Amit Sharma"/>
    <s v="Consumer"/>
    <n v="6"/>
    <n v="3602"/>
    <n v="2716.45"/>
    <n v="0.1"/>
    <n v="19450.8"/>
    <n v="16298.699999999999"/>
    <n v="3152.1000000000004"/>
    <n v="0.16205503115553091"/>
  </r>
  <r>
    <s v="ORD-02951"/>
    <x v="434"/>
    <x v="3"/>
    <s v="Tamil Nadu"/>
    <x v="2"/>
    <x v="11"/>
    <s v="Karthik Rao"/>
    <s v="Small Business"/>
    <n v="4"/>
    <n v="1783"/>
    <n v="1272.8499999999999"/>
    <n v="0.1"/>
    <n v="6418.8"/>
    <n v="5091.3999999999996"/>
    <n v="1327.4000000000005"/>
    <n v="0.20679877858789814"/>
  </r>
  <r>
    <s v="ORD-02952"/>
    <x v="434"/>
    <x v="0"/>
    <s v="Gujarat"/>
    <x v="3"/>
    <x v="13"/>
    <s v="Sneha Kulkarni"/>
    <s v="Small Business"/>
    <n v="3"/>
    <n v="6295"/>
    <n v="3652.33"/>
    <n v="0.15"/>
    <n v="16052.25"/>
    <n v="10956.99"/>
    <n v="5095.26"/>
    <n v="0.31741718450684486"/>
  </r>
  <r>
    <s v="ORD-02953"/>
    <x v="435"/>
    <x v="2"/>
    <s v="Delhi"/>
    <x v="1"/>
    <x v="1"/>
    <s v="Neha Verma"/>
    <s v="Corporate"/>
    <n v="7"/>
    <n v="602"/>
    <n v="290.57"/>
    <n v="0.05"/>
    <n v="4003.2999999999997"/>
    <n v="2033.99"/>
    <n v="1969.3099999999997"/>
    <n v="0.49192166462668296"/>
  </r>
  <r>
    <s v="ORD-02954"/>
    <x v="435"/>
    <x v="0"/>
    <s v="Maharashtra"/>
    <x v="3"/>
    <x v="14"/>
    <s v="Rohan Patel"/>
    <s v="Corporate"/>
    <n v="2"/>
    <n v="4671"/>
    <n v="3009.76"/>
    <n v="0.15"/>
    <n v="7940.7"/>
    <n v="6019.52"/>
    <n v="1921.1799999999994"/>
    <n v="0.24194088682357973"/>
  </r>
  <r>
    <s v="ORD-02955"/>
    <x v="435"/>
    <x v="3"/>
    <s v="Telangana"/>
    <x v="3"/>
    <x v="12"/>
    <s v="Divya Nair"/>
    <s v="Corporate"/>
    <n v="1"/>
    <n v="11922"/>
    <n v="7373.27"/>
    <n v="0"/>
    <n v="11922"/>
    <n v="7373.27"/>
    <n v="4548.7299999999996"/>
    <n v="0.38154084885086392"/>
  </r>
  <r>
    <s v="ORD-02956"/>
    <x v="435"/>
    <x v="1"/>
    <s v="Assam"/>
    <x v="1"/>
    <x v="1"/>
    <s v="Priya Sen"/>
    <s v="Consumer"/>
    <n v="8"/>
    <n v="616"/>
    <n v="321.06"/>
    <n v="0.05"/>
    <n v="4681.5999999999995"/>
    <n v="2568.48"/>
    <n v="2113.1199999999994"/>
    <n v="0.45136705399863286"/>
  </r>
  <r>
    <s v="ORD-02957"/>
    <x v="436"/>
    <x v="1"/>
    <s v="Odisha"/>
    <x v="1"/>
    <x v="7"/>
    <s v="Priya Sen"/>
    <s v="Corporate"/>
    <n v="8"/>
    <n v="2188"/>
    <n v="1156.0899999999999"/>
    <n v="0"/>
    <n v="17504"/>
    <n v="9248.7199999999993"/>
    <n v="8255.2800000000007"/>
    <n v="0.47162248628884829"/>
  </r>
  <r>
    <s v="ORD-02958"/>
    <x v="436"/>
    <x v="2"/>
    <s v="Haryana"/>
    <x v="3"/>
    <x v="14"/>
    <s v="Amit Sharma"/>
    <s v="Consumer"/>
    <n v="6"/>
    <n v="4448"/>
    <n v="2796.85"/>
    <n v="0.1"/>
    <n v="24019.200000000001"/>
    <n v="16781.099999999999"/>
    <n v="7238.1000000000022"/>
    <n v="0.30134642286171071"/>
  </r>
  <r>
    <s v="ORD-02959"/>
    <x v="436"/>
    <x v="1"/>
    <s v="Bihar"/>
    <x v="0"/>
    <x v="9"/>
    <s v="Subhro Das"/>
    <s v="Consumer"/>
    <n v="7"/>
    <n v="441"/>
    <n v="340.25"/>
    <n v="0.1"/>
    <n v="2778.3"/>
    <n v="2381.75"/>
    <n v="396.55000000000018"/>
    <n v="0.1427311665406904"/>
  </r>
  <r>
    <s v="ORD-02960"/>
    <x v="436"/>
    <x v="2"/>
    <s v="Uttar Pradesh"/>
    <x v="0"/>
    <x v="9"/>
    <s v="Neha Verma"/>
    <s v="Small Business"/>
    <n v="2"/>
    <n v="440"/>
    <n v="368.02"/>
    <n v="0.05"/>
    <n v="836"/>
    <n v="736.04"/>
    <n v="99.960000000000036"/>
    <n v="0.11956937799043066"/>
  </r>
  <r>
    <s v="ORD-02961"/>
    <x v="436"/>
    <x v="2"/>
    <s v="Punjab"/>
    <x v="0"/>
    <x v="0"/>
    <s v="Amit Sharma"/>
    <s v="Corporate"/>
    <n v="7"/>
    <n v="931"/>
    <n v="750.5"/>
    <n v="0"/>
    <n v="6517"/>
    <n v="5253.5"/>
    <n v="1263.5"/>
    <n v="0.19387755102040816"/>
  </r>
  <r>
    <s v="ORD-02962"/>
    <x v="436"/>
    <x v="0"/>
    <s v="Rajasthan"/>
    <x v="2"/>
    <x v="6"/>
    <s v="Rohan Patel"/>
    <s v="Corporate"/>
    <n v="2"/>
    <n v="14590"/>
    <n v="10601.43"/>
    <n v="0.05"/>
    <n v="27721"/>
    <n v="21202.86"/>
    <n v="6518.1399999999994"/>
    <n v="0.23513365318711443"/>
  </r>
  <r>
    <s v="ORD-02963"/>
    <x v="437"/>
    <x v="3"/>
    <s v="Kerala"/>
    <x v="1"/>
    <x v="7"/>
    <s v="Divya Nair"/>
    <s v="Small Business"/>
    <n v="4"/>
    <n v="2292"/>
    <n v="1183.93"/>
    <n v="0.1"/>
    <n v="8251.2000000000007"/>
    <n v="4735.72"/>
    <n v="3515.4800000000005"/>
    <n v="0.42605681597828199"/>
  </r>
  <r>
    <s v="ORD-02964"/>
    <x v="437"/>
    <x v="2"/>
    <s v="Uttar Pradesh"/>
    <x v="0"/>
    <x v="3"/>
    <s v="Neha Verma"/>
    <s v="Small Business"/>
    <n v="6"/>
    <n v="344"/>
    <n v="272.04000000000002"/>
    <n v="0"/>
    <n v="2064"/>
    <n v="1632.2400000000002"/>
    <n v="431.75999999999976"/>
    <n v="0.20918604651162778"/>
  </r>
  <r>
    <s v="ORD-02965"/>
    <x v="437"/>
    <x v="0"/>
    <s v="Gujarat"/>
    <x v="1"/>
    <x v="8"/>
    <s v="Sneha Kulkarni"/>
    <s v="Small Business"/>
    <n v="8"/>
    <n v="1433"/>
    <n v="699.6"/>
    <n v="0"/>
    <n v="11464"/>
    <n v="5596.8"/>
    <n v="5867.2"/>
    <n v="0.51179344033496166"/>
  </r>
  <r>
    <s v="ORD-02966"/>
    <x v="437"/>
    <x v="0"/>
    <s v="Gujarat"/>
    <x v="3"/>
    <x v="14"/>
    <s v="Rohan Patel"/>
    <s v="Corporate"/>
    <n v="1"/>
    <n v="4698"/>
    <n v="2824.05"/>
    <n v="0.05"/>
    <n v="4463.0999999999995"/>
    <n v="2824.05"/>
    <n v="1639.0499999999993"/>
    <n v="0.3672447402029978"/>
  </r>
  <r>
    <s v="ORD-02967"/>
    <x v="437"/>
    <x v="1"/>
    <s v="Bihar"/>
    <x v="1"/>
    <x v="15"/>
    <s v="Subhro Das"/>
    <s v="Consumer"/>
    <n v="1"/>
    <n v="2929"/>
    <n v="1430.55"/>
    <n v="0"/>
    <n v="2929"/>
    <n v="1430.55"/>
    <n v="1498.45"/>
    <n v="0.51159098668487535"/>
  </r>
  <r>
    <s v="ORD-02968"/>
    <x v="438"/>
    <x v="1"/>
    <s v="Bihar"/>
    <x v="2"/>
    <x v="2"/>
    <s v="Subhro Das"/>
    <s v="Consumer"/>
    <n v="4"/>
    <n v="1193"/>
    <n v="890.54"/>
    <n v="0"/>
    <n v="4772"/>
    <n v="3562.16"/>
    <n v="1209.8400000000001"/>
    <n v="0.25352891869237221"/>
  </r>
  <r>
    <s v="ORD-02969"/>
    <x v="438"/>
    <x v="1"/>
    <s v="West Bengal"/>
    <x v="2"/>
    <x v="6"/>
    <s v="Priya Sen"/>
    <s v="Corporate"/>
    <n v="6"/>
    <n v="15107"/>
    <n v="11363.7"/>
    <n v="0.15"/>
    <n v="77045.7"/>
    <n v="68182.200000000012"/>
    <n v="8863.4999999999854"/>
    <n v="0.11504211137026447"/>
  </r>
  <r>
    <s v="ORD-02970"/>
    <x v="438"/>
    <x v="2"/>
    <s v="Delhi"/>
    <x v="3"/>
    <x v="14"/>
    <s v="Neha Verma"/>
    <s v="Consumer"/>
    <n v="3"/>
    <n v="4671"/>
    <n v="2913.71"/>
    <n v="0"/>
    <n v="14013"/>
    <n v="8741.130000000001"/>
    <n v="5271.869999999999"/>
    <n v="0.37621280239777344"/>
  </r>
  <r>
    <s v="ORD-02971"/>
    <x v="438"/>
    <x v="3"/>
    <s v="Tamil Nadu"/>
    <x v="0"/>
    <x v="9"/>
    <s v="Divya Nair"/>
    <s v="Small Business"/>
    <n v="1"/>
    <n v="468"/>
    <n v="371.06"/>
    <n v="0"/>
    <n v="468"/>
    <n v="371.06"/>
    <n v="96.94"/>
    <n v="0.20713675213675214"/>
  </r>
  <r>
    <s v="ORD-02972"/>
    <x v="438"/>
    <x v="1"/>
    <s v="West Bengal"/>
    <x v="2"/>
    <x v="11"/>
    <s v="Priya Sen"/>
    <s v="Consumer"/>
    <n v="1"/>
    <n v="1809"/>
    <n v="1284.6199999999999"/>
    <n v="0"/>
    <n v="1809"/>
    <n v="1284.6199999999999"/>
    <n v="524.38000000000011"/>
    <n v="0.28987285793255946"/>
  </r>
  <r>
    <s v="ORD-02973"/>
    <x v="439"/>
    <x v="1"/>
    <s v="Bihar"/>
    <x v="2"/>
    <x v="6"/>
    <s v="Priya Sen"/>
    <s v="Corporate"/>
    <n v="1"/>
    <n v="15043"/>
    <n v="11101.22"/>
    <n v="0.15"/>
    <n v="12786.55"/>
    <n v="11101.22"/>
    <n v="1685.33"/>
    <n v="0.13180490437217232"/>
  </r>
  <r>
    <s v="ORD-02974"/>
    <x v="439"/>
    <x v="1"/>
    <s v="Assam"/>
    <x v="0"/>
    <x v="9"/>
    <s v="Subhro Das"/>
    <s v="Consumer"/>
    <n v="5"/>
    <n v="428"/>
    <n v="331.45"/>
    <n v="0.1"/>
    <n v="1926"/>
    <n v="1657.25"/>
    <n v="268.75"/>
    <n v="0.13953790238836969"/>
  </r>
  <r>
    <s v="ORD-02975"/>
    <x v="439"/>
    <x v="3"/>
    <s v="Telangana"/>
    <x v="3"/>
    <x v="10"/>
    <s v="Divya Nair"/>
    <s v="Small Business"/>
    <n v="6"/>
    <n v="7636"/>
    <n v="5004.4399999999996"/>
    <n v="0"/>
    <n v="45816"/>
    <n v="30026.639999999999"/>
    <n v="15789.36"/>
    <n v="0.34462545835515979"/>
  </r>
  <r>
    <s v="ORD-02976"/>
    <x v="439"/>
    <x v="2"/>
    <s v="Punjab"/>
    <x v="3"/>
    <x v="12"/>
    <s v="Amit Sharma"/>
    <s v="Corporate"/>
    <n v="8"/>
    <n v="11492"/>
    <n v="7212.69"/>
    <n v="0"/>
    <n v="91936"/>
    <n v="57701.52"/>
    <n v="34234.480000000003"/>
    <n v="0.37237295509919949"/>
  </r>
  <r>
    <s v="ORD-02977"/>
    <x v="439"/>
    <x v="1"/>
    <s v="Odisha"/>
    <x v="3"/>
    <x v="10"/>
    <s v="Subhro Das"/>
    <s v="Consumer"/>
    <n v="5"/>
    <n v="8258"/>
    <n v="4862.46"/>
    <n v="0.05"/>
    <n v="39225.5"/>
    <n v="24312.3"/>
    <n v="14913.2"/>
    <n v="0.38019145708786378"/>
  </r>
  <r>
    <s v="ORD-02978"/>
    <x v="439"/>
    <x v="3"/>
    <s v="Tamil Nadu"/>
    <x v="2"/>
    <x v="11"/>
    <s v="Divya Nair"/>
    <s v="Corporate"/>
    <n v="7"/>
    <n v="1790"/>
    <n v="1306.54"/>
    <n v="0"/>
    <n v="12530"/>
    <n v="9145.7799999999988"/>
    <n v="3384.2200000000012"/>
    <n v="0.27008938547486044"/>
  </r>
  <r>
    <s v="ORD-02979"/>
    <x v="439"/>
    <x v="1"/>
    <s v="Assam"/>
    <x v="1"/>
    <x v="8"/>
    <s v="Priya Sen"/>
    <s v="Corporate"/>
    <n v="1"/>
    <n v="1451"/>
    <n v="690.82"/>
    <n v="0"/>
    <n v="1451"/>
    <n v="690.82"/>
    <n v="760.18"/>
    <n v="0.52390075809786352"/>
  </r>
  <r>
    <s v="ORD-02980"/>
    <x v="439"/>
    <x v="0"/>
    <s v="Goa"/>
    <x v="0"/>
    <x v="3"/>
    <s v="Sneha Kulkarni"/>
    <s v="Consumer"/>
    <n v="1"/>
    <n v="348"/>
    <n v="273.72000000000003"/>
    <n v="0"/>
    <n v="348"/>
    <n v="273.72000000000003"/>
    <n v="74.279999999999973"/>
    <n v="0.21344827586206888"/>
  </r>
  <r>
    <s v="ORD-02981"/>
    <x v="439"/>
    <x v="3"/>
    <s v="Kerala"/>
    <x v="1"/>
    <x v="7"/>
    <s v="Karthik Rao"/>
    <s v="Consumer"/>
    <n v="1"/>
    <n v="2254"/>
    <n v="1062.8"/>
    <n v="0.15"/>
    <n v="1915.8999999999999"/>
    <n v="1062.8"/>
    <n v="853.09999999999991"/>
    <n v="0.44527376167858446"/>
  </r>
  <r>
    <s v="ORD-02982"/>
    <x v="439"/>
    <x v="1"/>
    <s v="West Bengal"/>
    <x v="0"/>
    <x v="9"/>
    <s v="Priya Sen"/>
    <s v="Corporate"/>
    <n v="2"/>
    <n v="452"/>
    <n v="345.03"/>
    <n v="0.1"/>
    <n v="813.6"/>
    <n v="690.06"/>
    <n v="123.54000000000008"/>
    <n v="0.15184365781710923"/>
  </r>
  <r>
    <s v="ORD-02983"/>
    <x v="439"/>
    <x v="2"/>
    <s v="Uttar Pradesh"/>
    <x v="0"/>
    <x v="5"/>
    <s v="Amit Sharma"/>
    <s v="Consumer"/>
    <n v="4"/>
    <n v="765"/>
    <n v="586.99"/>
    <n v="0.05"/>
    <n v="2907"/>
    <n v="2347.96"/>
    <n v="559.04"/>
    <n v="0.19230822153422772"/>
  </r>
  <r>
    <s v="ORD-02984"/>
    <x v="440"/>
    <x v="1"/>
    <s v="Odisha"/>
    <x v="0"/>
    <x v="0"/>
    <s v="Subhro Das"/>
    <s v="Small Business"/>
    <n v="6"/>
    <n v="907"/>
    <n v="705.98"/>
    <n v="0.15"/>
    <n v="4625.7"/>
    <n v="4235.88"/>
    <n v="389.81999999999971"/>
    <n v="8.4272650625851167E-2"/>
  </r>
  <r>
    <s v="ORD-02985"/>
    <x v="440"/>
    <x v="1"/>
    <s v="Bihar"/>
    <x v="1"/>
    <x v="15"/>
    <s v="Priya Sen"/>
    <s v="Consumer"/>
    <n v="8"/>
    <n v="2931"/>
    <n v="1552.46"/>
    <n v="0.05"/>
    <n v="22275.599999999999"/>
    <n v="12419.68"/>
    <n v="9855.9199999999983"/>
    <n v="0.4424536263894126"/>
  </r>
  <r>
    <s v="ORD-02986"/>
    <x v="440"/>
    <x v="1"/>
    <s v="Bihar"/>
    <x v="2"/>
    <x v="6"/>
    <s v="Subhro Das"/>
    <s v="Corporate"/>
    <n v="5"/>
    <n v="15309"/>
    <n v="11147.65"/>
    <n v="0"/>
    <n v="76545"/>
    <n v="55738.25"/>
    <n v="20806.75"/>
    <n v="0.27182376379907242"/>
  </r>
  <r>
    <s v="ORD-02987"/>
    <x v="440"/>
    <x v="0"/>
    <s v="Maharashtra"/>
    <x v="0"/>
    <x v="3"/>
    <s v="Rohan Patel"/>
    <s v="Consumer"/>
    <n v="1"/>
    <n v="354"/>
    <n v="288.41000000000003"/>
    <n v="0.15"/>
    <n v="300.89999999999998"/>
    <n v="288.41000000000003"/>
    <n v="12.489999999999952"/>
    <n v="4.150880691259539E-2"/>
  </r>
  <r>
    <s v="ORD-02988"/>
    <x v="440"/>
    <x v="1"/>
    <s v="West Bengal"/>
    <x v="2"/>
    <x v="6"/>
    <s v="Priya Sen"/>
    <s v="Consumer"/>
    <n v="1"/>
    <n v="14734"/>
    <n v="10820.39"/>
    <n v="0.1"/>
    <n v="13260.6"/>
    <n v="10820.39"/>
    <n v="2440.2100000000009"/>
    <n v="0.18401957679139713"/>
  </r>
  <r>
    <s v="ORD-02989"/>
    <x v="440"/>
    <x v="3"/>
    <s v="Telangana"/>
    <x v="2"/>
    <x v="2"/>
    <s v="Karthik Rao"/>
    <s v="Consumer"/>
    <n v="1"/>
    <n v="1233"/>
    <n v="946.79"/>
    <n v="0"/>
    <n v="1233"/>
    <n v="946.79"/>
    <n v="286.21000000000004"/>
    <n v="0.23212489862124902"/>
  </r>
  <r>
    <s v="ORD-02990"/>
    <x v="440"/>
    <x v="1"/>
    <s v="West Bengal"/>
    <x v="1"/>
    <x v="15"/>
    <s v="Subhro Das"/>
    <s v="Small Business"/>
    <n v="5"/>
    <n v="2856"/>
    <n v="1357.97"/>
    <n v="0.15"/>
    <n v="12138"/>
    <n v="6789.85"/>
    <n v="5348.15"/>
    <n v="0.4406121272038227"/>
  </r>
  <r>
    <s v="ORD-02991"/>
    <x v="440"/>
    <x v="2"/>
    <s v="Punjab"/>
    <x v="1"/>
    <x v="15"/>
    <s v="Amit Sharma"/>
    <s v="Corporate"/>
    <n v="1"/>
    <n v="2725"/>
    <n v="1456.04"/>
    <n v="0"/>
    <n v="2725"/>
    <n v="1456.04"/>
    <n v="1268.96"/>
    <n v="0.46567339449541284"/>
  </r>
  <r>
    <s v="ORD-02992"/>
    <x v="440"/>
    <x v="1"/>
    <s v="Odisha"/>
    <x v="1"/>
    <x v="8"/>
    <s v="Subhro Das"/>
    <s v="Consumer"/>
    <n v="8"/>
    <n v="1548"/>
    <n v="754.31"/>
    <n v="0.15"/>
    <n v="10526.4"/>
    <n v="6034.48"/>
    <n v="4491.92"/>
    <n v="0.42672898616811067"/>
  </r>
  <r>
    <s v="ORD-02993"/>
    <x v="440"/>
    <x v="2"/>
    <s v="Uttar Pradesh"/>
    <x v="1"/>
    <x v="15"/>
    <s v="Neha Verma"/>
    <s v="Consumer"/>
    <n v="6"/>
    <n v="2767"/>
    <n v="1296.82"/>
    <n v="0.05"/>
    <n v="15771.9"/>
    <n v="7780.92"/>
    <n v="7990.98"/>
    <n v="0.506659311814049"/>
  </r>
  <r>
    <s v="ORD-02994"/>
    <x v="441"/>
    <x v="2"/>
    <s v="Delhi"/>
    <x v="1"/>
    <x v="1"/>
    <s v="Amit Sharma"/>
    <s v="Consumer"/>
    <n v="6"/>
    <n v="628"/>
    <n v="327.78"/>
    <n v="0"/>
    <n v="3768"/>
    <n v="1966.6799999999998"/>
    <n v="1801.3200000000002"/>
    <n v="0.47805732484076435"/>
  </r>
  <r>
    <s v="ORD-02995"/>
    <x v="441"/>
    <x v="1"/>
    <s v="Odisha"/>
    <x v="0"/>
    <x v="5"/>
    <s v="Subhro Das"/>
    <s v="Small Business"/>
    <n v="2"/>
    <n v="771"/>
    <n v="623.37"/>
    <n v="0.1"/>
    <n v="1387.8"/>
    <n v="1246.74"/>
    <n v="141.05999999999995"/>
    <n v="0.10164288802421094"/>
  </r>
  <r>
    <s v="ORD-02996"/>
    <x v="441"/>
    <x v="0"/>
    <s v="Rajasthan"/>
    <x v="1"/>
    <x v="7"/>
    <s v="Sneha Kulkarni"/>
    <s v="Consumer"/>
    <n v="7"/>
    <n v="2153"/>
    <n v="1076.43"/>
    <n v="0.1"/>
    <n v="13563.9"/>
    <n v="7535.01"/>
    <n v="6028.8899999999994"/>
    <n v="0.44448056974763894"/>
  </r>
  <r>
    <s v="ORD-02997"/>
    <x v="441"/>
    <x v="1"/>
    <s v="Bihar"/>
    <x v="0"/>
    <x v="3"/>
    <s v="Subhro Das"/>
    <s v="Corporate"/>
    <n v="8"/>
    <n v="365"/>
    <n v="302.81"/>
    <n v="0"/>
    <n v="2920"/>
    <n v="2422.48"/>
    <n v="497.52"/>
    <n v="0.17038356164383561"/>
  </r>
  <r>
    <s v="ORD-02998"/>
    <x v="441"/>
    <x v="2"/>
    <s v="Uttar Pradesh"/>
    <x v="0"/>
    <x v="9"/>
    <s v="Amit Sharma"/>
    <s v="Consumer"/>
    <n v="8"/>
    <n v="466"/>
    <n v="354.41"/>
    <n v="0"/>
    <n v="3728"/>
    <n v="2835.28"/>
    <n v="892.7199999999998"/>
    <n v="0.23946351931330467"/>
  </r>
  <r>
    <s v="ORD-02999"/>
    <x v="441"/>
    <x v="1"/>
    <s v="Assam"/>
    <x v="1"/>
    <x v="1"/>
    <s v="Subhro Das"/>
    <s v="Consumer"/>
    <n v="7"/>
    <n v="597"/>
    <n v="302.37"/>
    <n v="0"/>
    <n v="4179"/>
    <n v="2116.59"/>
    <n v="2062.41"/>
    <n v="0.49351758793969847"/>
  </r>
  <r>
    <s v="ORD-03000"/>
    <x v="442"/>
    <x v="2"/>
    <s v="Delhi"/>
    <x v="2"/>
    <x v="2"/>
    <s v="Amit Sharma"/>
    <s v="Small Business"/>
    <n v="4"/>
    <n v="1202"/>
    <n v="936.61"/>
    <n v="0.15"/>
    <n v="4086.7999999999997"/>
    <n v="3746.44"/>
    <n v="340.35999999999967"/>
    <n v="8.3282764020749661E-2"/>
  </r>
  <r>
    <s v="ORD-03001"/>
    <x v="442"/>
    <x v="0"/>
    <s v="Maharashtra"/>
    <x v="0"/>
    <x v="5"/>
    <s v="Sneha Kulkarni"/>
    <s v="Consumer"/>
    <n v="1"/>
    <n v="757"/>
    <n v="626.45000000000005"/>
    <n v="0"/>
    <n v="757"/>
    <n v="626.45000000000005"/>
    <n v="130.54999999999995"/>
    <n v="0.17245706737120206"/>
  </r>
  <r>
    <s v="ORD-03002"/>
    <x v="442"/>
    <x v="3"/>
    <s v="Karnataka"/>
    <x v="0"/>
    <x v="9"/>
    <s v="Divya Nair"/>
    <s v="Small Business"/>
    <n v="8"/>
    <n v="459"/>
    <n v="373.32"/>
    <n v="0.1"/>
    <n v="3304.8"/>
    <n v="2986.56"/>
    <n v="318.24000000000024"/>
    <n v="9.6296296296296366E-2"/>
  </r>
  <r>
    <s v="ORD-03003"/>
    <x v="442"/>
    <x v="0"/>
    <s v="Goa"/>
    <x v="0"/>
    <x v="9"/>
    <s v="Rohan Patel"/>
    <s v="Small Business"/>
    <n v="7"/>
    <n v="463"/>
    <n v="355.01"/>
    <n v="0.15"/>
    <n v="2754.85"/>
    <n v="2485.0699999999997"/>
    <n v="269.7800000000002"/>
    <n v="9.7929106847922831E-2"/>
  </r>
  <r>
    <s v="ORD-03004"/>
    <x v="443"/>
    <x v="3"/>
    <s v="Telangana"/>
    <x v="0"/>
    <x v="5"/>
    <s v="Divya Nair"/>
    <s v="Corporate"/>
    <n v="1"/>
    <n v="720"/>
    <n v="566.54999999999995"/>
    <n v="0.15"/>
    <n v="612"/>
    <n v="566.54999999999995"/>
    <n v="45.450000000000045"/>
    <n v="7.426470588235301E-2"/>
  </r>
  <r>
    <s v="ORD-03005"/>
    <x v="443"/>
    <x v="0"/>
    <s v="Maharashtra"/>
    <x v="1"/>
    <x v="15"/>
    <s v="Rohan Patel"/>
    <s v="Consumer"/>
    <n v="1"/>
    <n v="2929"/>
    <n v="1432.17"/>
    <n v="0.15"/>
    <n v="2489.65"/>
    <n v="1432.17"/>
    <n v="1057.48"/>
    <n v="0.42475046693310303"/>
  </r>
  <r>
    <s v="ORD-03006"/>
    <x v="443"/>
    <x v="1"/>
    <s v="Assam"/>
    <x v="0"/>
    <x v="5"/>
    <s v="Priya Sen"/>
    <s v="Small Business"/>
    <n v="3"/>
    <n v="785"/>
    <n v="619.74"/>
    <n v="0"/>
    <n v="2355"/>
    <n v="1859.22"/>
    <n v="495.78"/>
    <n v="0.21052229299363057"/>
  </r>
  <r>
    <s v="ORD-03007"/>
    <x v="443"/>
    <x v="1"/>
    <s v="Bihar"/>
    <x v="2"/>
    <x v="2"/>
    <s v="Priya Sen"/>
    <s v="Small Business"/>
    <n v="8"/>
    <n v="1183"/>
    <n v="880.1"/>
    <n v="0.15"/>
    <n v="8044.4"/>
    <n v="7040.8"/>
    <n v="1003.5999999999995"/>
    <n v="0.12475759534583057"/>
  </r>
  <r>
    <s v="ORD-03008"/>
    <x v="444"/>
    <x v="3"/>
    <s v="Telangana"/>
    <x v="1"/>
    <x v="8"/>
    <s v="Divya Nair"/>
    <s v="Small Business"/>
    <n v="8"/>
    <n v="1508"/>
    <n v="781.85"/>
    <n v="0.05"/>
    <n v="11460.8"/>
    <n v="6254.8"/>
    <n v="5205.9999999999991"/>
    <n v="0.4542440318302387"/>
  </r>
  <r>
    <s v="ORD-03009"/>
    <x v="444"/>
    <x v="1"/>
    <s v="Bihar"/>
    <x v="1"/>
    <x v="1"/>
    <s v="Priya Sen"/>
    <s v="Consumer"/>
    <n v="4"/>
    <n v="592"/>
    <n v="318.97000000000003"/>
    <n v="0.1"/>
    <n v="2131.2000000000003"/>
    <n v="1275.8800000000001"/>
    <n v="855.32000000000016"/>
    <n v="0.40133258258258259"/>
  </r>
  <r>
    <s v="ORD-03010"/>
    <x v="444"/>
    <x v="1"/>
    <s v="West Bengal"/>
    <x v="1"/>
    <x v="7"/>
    <s v="Subhro Das"/>
    <s v="Small Business"/>
    <n v="4"/>
    <n v="2255"/>
    <n v="1069.31"/>
    <n v="0"/>
    <n v="9020"/>
    <n v="4277.24"/>
    <n v="4742.76"/>
    <n v="0.52580487804878051"/>
  </r>
  <r>
    <s v="ORD-03011"/>
    <x v="444"/>
    <x v="2"/>
    <s v="Uttar Pradesh"/>
    <x v="0"/>
    <x v="3"/>
    <s v="Neha Verma"/>
    <s v="Consumer"/>
    <n v="2"/>
    <n v="347"/>
    <n v="279.76"/>
    <n v="0"/>
    <n v="694"/>
    <n v="559.52"/>
    <n v="134.48000000000002"/>
    <n v="0.19377521613832854"/>
  </r>
  <r>
    <s v="ORD-03012"/>
    <x v="444"/>
    <x v="0"/>
    <s v="Gujarat"/>
    <x v="0"/>
    <x v="0"/>
    <s v="Rohan Patel"/>
    <s v="Consumer"/>
    <n v="8"/>
    <n v="874"/>
    <n v="680.95"/>
    <n v="0"/>
    <n v="6992"/>
    <n v="5447.6"/>
    <n v="1544.3999999999996"/>
    <n v="0.22088100686498852"/>
  </r>
  <r>
    <s v="ORD-03013"/>
    <x v="444"/>
    <x v="3"/>
    <s v="Telangana"/>
    <x v="2"/>
    <x v="2"/>
    <s v="Divya Nair"/>
    <s v="Consumer"/>
    <n v="4"/>
    <n v="1204"/>
    <n v="904.5"/>
    <n v="0.15"/>
    <n v="4093.6"/>
    <n v="3618"/>
    <n v="475.59999999999991"/>
    <n v="0.11618135626343559"/>
  </r>
  <r>
    <s v="ORD-03014"/>
    <x v="444"/>
    <x v="1"/>
    <s v="Bihar"/>
    <x v="0"/>
    <x v="0"/>
    <s v="Priya Sen"/>
    <s v="Corporate"/>
    <n v="8"/>
    <n v="893"/>
    <n v="690.94"/>
    <n v="0"/>
    <n v="7144"/>
    <n v="5527.52"/>
    <n v="1616.4799999999996"/>
    <n v="0.22627099664053746"/>
  </r>
  <r>
    <s v="ORD-03015"/>
    <x v="445"/>
    <x v="2"/>
    <s v="Punjab"/>
    <x v="2"/>
    <x v="11"/>
    <s v="Neha Verma"/>
    <s v="Small Business"/>
    <n v="6"/>
    <n v="1783"/>
    <n v="1387.81"/>
    <n v="0.1"/>
    <n v="9628.2000000000007"/>
    <n v="8326.86"/>
    <n v="1301.3400000000001"/>
    <n v="0.13515921979186141"/>
  </r>
  <r>
    <s v="ORD-03016"/>
    <x v="445"/>
    <x v="2"/>
    <s v="Delhi"/>
    <x v="1"/>
    <x v="1"/>
    <s v="Neha Verma"/>
    <s v="Small Business"/>
    <n v="8"/>
    <n v="618"/>
    <n v="291.08"/>
    <n v="0"/>
    <n v="4944"/>
    <n v="2328.64"/>
    <n v="2615.36"/>
    <n v="0.52899676375404536"/>
  </r>
  <r>
    <s v="ORD-03017"/>
    <x v="445"/>
    <x v="0"/>
    <s v="Goa"/>
    <x v="3"/>
    <x v="13"/>
    <s v="Sneha Kulkarni"/>
    <s v="Small Business"/>
    <n v="1"/>
    <n v="6691"/>
    <n v="4184.6400000000003"/>
    <n v="0"/>
    <n v="6691"/>
    <n v="4184.6400000000003"/>
    <n v="2506.3599999999997"/>
    <n v="0.37458675833208782"/>
  </r>
  <r>
    <s v="ORD-03018"/>
    <x v="445"/>
    <x v="1"/>
    <s v="West Bengal"/>
    <x v="3"/>
    <x v="12"/>
    <s v="Priya Sen"/>
    <s v="Corporate"/>
    <n v="4"/>
    <n v="12231"/>
    <n v="7578.28"/>
    <n v="0.05"/>
    <n v="46477.799999999996"/>
    <n v="30313.119999999999"/>
    <n v="16164.679999999997"/>
    <n v="0.34779357026365271"/>
  </r>
  <r>
    <s v="ORD-03019"/>
    <x v="445"/>
    <x v="2"/>
    <s v="Haryana"/>
    <x v="0"/>
    <x v="3"/>
    <s v="Amit Sharma"/>
    <s v="Small Business"/>
    <n v="2"/>
    <n v="340"/>
    <n v="275.83"/>
    <n v="0"/>
    <n v="680"/>
    <n v="551.66"/>
    <n v="128.34000000000003"/>
    <n v="0.18873529411764711"/>
  </r>
  <r>
    <s v="ORD-03020"/>
    <x v="445"/>
    <x v="2"/>
    <s v="Uttar Pradesh"/>
    <x v="0"/>
    <x v="9"/>
    <s v="Amit Sharma"/>
    <s v="Consumer"/>
    <n v="5"/>
    <n v="443"/>
    <n v="367.05"/>
    <n v="0"/>
    <n v="2215"/>
    <n v="1835.25"/>
    <n v="379.75"/>
    <n v="0.17144469525959369"/>
  </r>
  <r>
    <s v="ORD-03021"/>
    <x v="446"/>
    <x v="2"/>
    <s v="Uttar Pradesh"/>
    <x v="0"/>
    <x v="0"/>
    <s v="Neha Verma"/>
    <s v="Corporate"/>
    <n v="3"/>
    <n v="889"/>
    <n v="725.55"/>
    <n v="0"/>
    <n v="2667"/>
    <n v="2176.6499999999996"/>
    <n v="490.35000000000036"/>
    <n v="0.18385826771653557"/>
  </r>
  <r>
    <s v="ORD-03022"/>
    <x v="446"/>
    <x v="1"/>
    <s v="West Bengal"/>
    <x v="2"/>
    <x v="6"/>
    <s v="Priya Sen"/>
    <s v="Corporate"/>
    <n v="1"/>
    <n v="14860"/>
    <n v="10999.45"/>
    <n v="0.05"/>
    <n v="14117"/>
    <n v="10999.45"/>
    <n v="3117.5499999999993"/>
    <n v="0.22083658000991707"/>
  </r>
  <r>
    <s v="ORD-03023"/>
    <x v="446"/>
    <x v="0"/>
    <s v="Rajasthan"/>
    <x v="1"/>
    <x v="15"/>
    <s v="Sneha Kulkarni"/>
    <s v="Consumer"/>
    <n v="1"/>
    <n v="2724"/>
    <n v="1454.12"/>
    <n v="0.15"/>
    <n v="2315.4"/>
    <n v="1454.12"/>
    <n v="861.2800000000002"/>
    <n v="0.37197892372808161"/>
  </r>
  <r>
    <s v="ORD-03024"/>
    <x v="446"/>
    <x v="2"/>
    <s v="Uttar Pradesh"/>
    <x v="2"/>
    <x v="11"/>
    <s v="Neha Verma"/>
    <s v="Small Business"/>
    <n v="4"/>
    <n v="1864"/>
    <n v="1439.68"/>
    <n v="0.1"/>
    <n v="6710.4000000000005"/>
    <n v="5758.72"/>
    <n v="951.68000000000029"/>
    <n v="0.14182164997615646"/>
  </r>
  <r>
    <s v="ORD-03025"/>
    <x v="446"/>
    <x v="1"/>
    <s v="West Bengal"/>
    <x v="3"/>
    <x v="10"/>
    <s v="Priya Sen"/>
    <s v="Small Business"/>
    <n v="2"/>
    <n v="7692"/>
    <n v="5050.71"/>
    <n v="0"/>
    <n v="15384"/>
    <n v="10101.42"/>
    <n v="5282.58"/>
    <n v="0.34338143525741027"/>
  </r>
  <r>
    <s v="ORD-03026"/>
    <x v="446"/>
    <x v="3"/>
    <s v="Tamil Nadu"/>
    <x v="0"/>
    <x v="0"/>
    <s v="Divya Nair"/>
    <s v="Small Business"/>
    <n v="2"/>
    <n v="888"/>
    <n v="743.87"/>
    <n v="0"/>
    <n v="1776"/>
    <n v="1487.74"/>
    <n v="288.26"/>
    <n v="0.16230855855855855"/>
  </r>
  <r>
    <s v="ORD-03027"/>
    <x v="446"/>
    <x v="2"/>
    <s v="Haryana"/>
    <x v="2"/>
    <x v="2"/>
    <s v="Neha Verma"/>
    <s v="Consumer"/>
    <n v="2"/>
    <n v="1145"/>
    <n v="830.23"/>
    <n v="0.05"/>
    <n v="2175.5"/>
    <n v="1660.46"/>
    <n v="515.04"/>
    <n v="0.2367455757297173"/>
  </r>
  <r>
    <s v="ORD-03028"/>
    <x v="447"/>
    <x v="0"/>
    <s v="Rajasthan"/>
    <x v="3"/>
    <x v="10"/>
    <s v="Sneha Kulkarni"/>
    <s v="Corporate"/>
    <n v="3"/>
    <n v="7907"/>
    <n v="4777.0200000000004"/>
    <n v="0"/>
    <n v="23721"/>
    <n v="14331.060000000001"/>
    <n v="9389.9399999999987"/>
    <n v="0.39584924750221318"/>
  </r>
  <r>
    <s v="ORD-03029"/>
    <x v="447"/>
    <x v="2"/>
    <s v="Uttar Pradesh"/>
    <x v="0"/>
    <x v="5"/>
    <s v="Amit Sharma"/>
    <s v="Consumer"/>
    <n v="4"/>
    <n v="775"/>
    <n v="610.17999999999995"/>
    <n v="0"/>
    <n v="3100"/>
    <n v="2440.7199999999998"/>
    <n v="659.2800000000002"/>
    <n v="0.21267096774193556"/>
  </r>
  <r>
    <s v="ORD-03030"/>
    <x v="447"/>
    <x v="1"/>
    <s v="Odisha"/>
    <x v="2"/>
    <x v="6"/>
    <s v="Priya Sen"/>
    <s v="Corporate"/>
    <n v="7"/>
    <n v="15376"/>
    <n v="11219.71"/>
    <n v="0"/>
    <n v="107632"/>
    <n v="78537.97"/>
    <n v="29094.03"/>
    <n v="0.27031022372528613"/>
  </r>
  <r>
    <s v="ORD-03031"/>
    <x v="447"/>
    <x v="2"/>
    <s v="Delhi"/>
    <x v="0"/>
    <x v="3"/>
    <s v="Amit Sharma"/>
    <s v="Corporate"/>
    <n v="1"/>
    <n v="362"/>
    <n v="282.63"/>
    <n v="0.15"/>
    <n v="307.7"/>
    <n v="282.63"/>
    <n v="25.069999999999993"/>
    <n v="8.1475463113422145E-2"/>
  </r>
  <r>
    <s v="ORD-03032"/>
    <x v="447"/>
    <x v="3"/>
    <s v="Karnataka"/>
    <x v="0"/>
    <x v="5"/>
    <s v="Divya Nair"/>
    <s v="Consumer"/>
    <n v="6"/>
    <n v="716"/>
    <n v="577.27"/>
    <n v="0"/>
    <n v="4296"/>
    <n v="3463.62"/>
    <n v="832.38000000000011"/>
    <n v="0.1937569832402235"/>
  </r>
  <r>
    <s v="ORD-03033"/>
    <x v="447"/>
    <x v="3"/>
    <s v="Tamil Nadu"/>
    <x v="2"/>
    <x v="6"/>
    <s v="Divya Nair"/>
    <s v="Small Business"/>
    <n v="2"/>
    <n v="15360"/>
    <n v="10906.16"/>
    <n v="0"/>
    <n v="30720"/>
    <n v="21812.32"/>
    <n v="8907.68"/>
    <n v="0.28996354166666666"/>
  </r>
  <r>
    <s v="ORD-03034"/>
    <x v="448"/>
    <x v="0"/>
    <s v="Rajasthan"/>
    <x v="3"/>
    <x v="13"/>
    <s v="Sneha Kulkarni"/>
    <s v="Corporate"/>
    <n v="2"/>
    <n v="6424"/>
    <n v="3747.3"/>
    <n v="0.1"/>
    <n v="11563.2"/>
    <n v="7494.6"/>
    <n v="4068.6000000000004"/>
    <n v="0.35185761726857617"/>
  </r>
  <r>
    <s v="ORD-03035"/>
    <x v="448"/>
    <x v="1"/>
    <s v="Bihar"/>
    <x v="3"/>
    <x v="10"/>
    <s v="Subhro Das"/>
    <s v="Consumer"/>
    <n v="6"/>
    <n v="7775"/>
    <n v="4632.07"/>
    <n v="0.05"/>
    <n v="44317.5"/>
    <n v="27792.42"/>
    <n v="16525.080000000002"/>
    <n v="0.37287933660517858"/>
  </r>
  <r>
    <s v="ORD-03036"/>
    <x v="448"/>
    <x v="2"/>
    <s v="Delhi"/>
    <x v="3"/>
    <x v="12"/>
    <s v="Neha Verma"/>
    <s v="Small Business"/>
    <n v="2"/>
    <n v="12236"/>
    <n v="7957.58"/>
    <n v="0.1"/>
    <n v="22024.799999999999"/>
    <n v="15915.16"/>
    <n v="6109.6399999999994"/>
    <n v="0.27739820565907519"/>
  </r>
  <r>
    <s v="ORD-03037"/>
    <x v="448"/>
    <x v="1"/>
    <s v="Bihar"/>
    <x v="0"/>
    <x v="0"/>
    <s v="Subhro Das"/>
    <s v="Consumer"/>
    <n v="2"/>
    <n v="906"/>
    <n v="739.58"/>
    <n v="0"/>
    <n v="1812"/>
    <n v="1479.16"/>
    <n v="332.83999999999992"/>
    <n v="0.18368653421633549"/>
  </r>
  <r>
    <s v="ORD-03038"/>
    <x v="448"/>
    <x v="2"/>
    <s v="Haryana"/>
    <x v="0"/>
    <x v="5"/>
    <s v="Amit Sharma"/>
    <s v="Corporate"/>
    <n v="2"/>
    <n v="761"/>
    <n v="588.1"/>
    <n v="0.1"/>
    <n v="1369.8"/>
    <n v="1176.2"/>
    <n v="193.59999999999991"/>
    <n v="0.14133450138706374"/>
  </r>
  <r>
    <s v="ORD-03039"/>
    <x v="448"/>
    <x v="1"/>
    <s v="Assam"/>
    <x v="2"/>
    <x v="6"/>
    <s v="Subhro Das"/>
    <s v="Small Business"/>
    <n v="2"/>
    <n v="14575"/>
    <n v="10946.68"/>
    <n v="0"/>
    <n v="29150"/>
    <n v="21893.360000000001"/>
    <n v="7256.6399999999994"/>
    <n v="0.24894133790737563"/>
  </r>
  <r>
    <s v="ORD-03040"/>
    <x v="448"/>
    <x v="1"/>
    <s v="Odisha"/>
    <x v="0"/>
    <x v="9"/>
    <s v="Subhro Das"/>
    <s v="Consumer"/>
    <n v="8"/>
    <n v="442"/>
    <n v="336.12"/>
    <n v="0"/>
    <n v="3536"/>
    <n v="2688.96"/>
    <n v="847.04"/>
    <n v="0.23954751131221719"/>
  </r>
  <r>
    <s v="ORD-03041"/>
    <x v="448"/>
    <x v="1"/>
    <s v="Bihar"/>
    <x v="0"/>
    <x v="0"/>
    <s v="Priya Sen"/>
    <s v="Corporate"/>
    <n v="7"/>
    <n v="860"/>
    <n v="715.67"/>
    <n v="0.15"/>
    <n v="5117"/>
    <n v="5009.6899999999996"/>
    <n v="107.3100000000004"/>
    <n v="2.097127222982224E-2"/>
  </r>
  <r>
    <s v="ORD-03042"/>
    <x v="448"/>
    <x v="0"/>
    <s v="Goa"/>
    <x v="1"/>
    <x v="15"/>
    <s v="Rohan Patel"/>
    <s v="Small Business"/>
    <n v="2"/>
    <n v="2812"/>
    <n v="1448.97"/>
    <n v="0"/>
    <n v="5624"/>
    <n v="2897.94"/>
    <n v="2726.06"/>
    <n v="0.4847190611664296"/>
  </r>
  <r>
    <s v="ORD-03043"/>
    <x v="448"/>
    <x v="3"/>
    <s v="Karnataka"/>
    <x v="0"/>
    <x v="9"/>
    <s v="Divya Nair"/>
    <s v="Corporate"/>
    <n v="5"/>
    <n v="467"/>
    <n v="367.13"/>
    <n v="0.1"/>
    <n v="2101.5"/>
    <n v="1835.65"/>
    <n v="265.84999999999991"/>
    <n v="0.12650487746847486"/>
  </r>
  <r>
    <s v="ORD-03044"/>
    <x v="448"/>
    <x v="2"/>
    <s v="Delhi"/>
    <x v="0"/>
    <x v="3"/>
    <s v="Amit Sharma"/>
    <s v="Consumer"/>
    <n v="4"/>
    <n v="339"/>
    <n v="261.7"/>
    <n v="0"/>
    <n v="1356"/>
    <n v="1046.8"/>
    <n v="309.20000000000005"/>
    <n v="0.22802359882005904"/>
  </r>
  <r>
    <s v="ORD-03045"/>
    <x v="448"/>
    <x v="2"/>
    <s v="Punjab"/>
    <x v="1"/>
    <x v="1"/>
    <s v="Amit Sharma"/>
    <s v="Corporate"/>
    <n v="3"/>
    <n v="583"/>
    <n v="284.94"/>
    <n v="0.1"/>
    <n v="1574.1000000000001"/>
    <n v="854.81999999999994"/>
    <n v="719.2800000000002"/>
    <n v="0.45694682675814757"/>
  </r>
  <r>
    <s v="ORD-03046"/>
    <x v="449"/>
    <x v="1"/>
    <s v="Bihar"/>
    <x v="0"/>
    <x v="5"/>
    <s v="Priya Sen"/>
    <s v="Consumer"/>
    <n v="7"/>
    <n v="767"/>
    <n v="591.97"/>
    <n v="0.15"/>
    <n v="4563.6499999999996"/>
    <n v="4143.79"/>
    <n v="419.85999999999967"/>
    <n v="9.2000920315975093E-2"/>
  </r>
  <r>
    <s v="ORD-03047"/>
    <x v="449"/>
    <x v="0"/>
    <s v="Rajasthan"/>
    <x v="0"/>
    <x v="0"/>
    <s v="Rohan Patel"/>
    <s v="Corporate"/>
    <n v="3"/>
    <n v="945"/>
    <n v="730.15"/>
    <n v="0"/>
    <n v="2835"/>
    <n v="2190.4499999999998"/>
    <n v="644.55000000000018"/>
    <n v="0.22735449735449742"/>
  </r>
  <r>
    <s v="ORD-03048"/>
    <x v="449"/>
    <x v="3"/>
    <s v="Telangana"/>
    <x v="1"/>
    <x v="7"/>
    <s v="Karthik Rao"/>
    <s v="Corporate"/>
    <n v="3"/>
    <n v="2266"/>
    <n v="1189.8399999999999"/>
    <n v="0.05"/>
    <n v="6458.0999999999995"/>
    <n v="3569.5199999999995"/>
    <n v="2888.58"/>
    <n v="0.44728015979932179"/>
  </r>
  <r>
    <s v="ORD-03049"/>
    <x v="449"/>
    <x v="3"/>
    <s v="Telangana"/>
    <x v="0"/>
    <x v="9"/>
    <s v="Divya Nair"/>
    <s v="Corporate"/>
    <n v="1"/>
    <n v="456"/>
    <n v="379.75"/>
    <n v="0.05"/>
    <n v="433.2"/>
    <n v="379.75"/>
    <n v="53.449999999999989"/>
    <n v="0.12338411819021235"/>
  </r>
  <r>
    <s v="ORD-03050"/>
    <x v="450"/>
    <x v="0"/>
    <s v="Gujarat"/>
    <x v="1"/>
    <x v="1"/>
    <s v="Sneha Kulkarni"/>
    <s v="Small Business"/>
    <n v="1"/>
    <n v="575"/>
    <n v="285.14999999999998"/>
    <n v="0"/>
    <n v="575"/>
    <n v="285.14999999999998"/>
    <n v="289.85000000000002"/>
    <n v="0.50408695652173918"/>
  </r>
  <r>
    <s v="ORD-03051"/>
    <x v="450"/>
    <x v="2"/>
    <s v="Delhi"/>
    <x v="3"/>
    <x v="10"/>
    <s v="Amit Sharma"/>
    <s v="Small Business"/>
    <n v="8"/>
    <n v="8159"/>
    <n v="5308.23"/>
    <n v="0"/>
    <n v="65272"/>
    <n v="42465.84"/>
    <n v="22806.160000000003"/>
    <n v="0.34940188748621159"/>
  </r>
  <r>
    <s v="ORD-03052"/>
    <x v="450"/>
    <x v="3"/>
    <s v="Tamil Nadu"/>
    <x v="3"/>
    <x v="12"/>
    <s v="Divya Nair"/>
    <s v="Corporate"/>
    <n v="5"/>
    <n v="12365"/>
    <n v="7307.78"/>
    <n v="0"/>
    <n v="61825"/>
    <n v="36538.9"/>
    <n v="25286.1"/>
    <n v="0.40899474322684998"/>
  </r>
  <r>
    <s v="ORD-03053"/>
    <x v="450"/>
    <x v="2"/>
    <s v="Punjab"/>
    <x v="1"/>
    <x v="1"/>
    <s v="Neha Verma"/>
    <s v="Small Business"/>
    <n v="3"/>
    <n v="606"/>
    <n v="302.29000000000002"/>
    <n v="0.05"/>
    <n v="1727.1"/>
    <n v="906.87000000000012"/>
    <n v="820.22999999999979"/>
    <n v="0.4749174917491748"/>
  </r>
  <r>
    <s v="ORD-03054"/>
    <x v="450"/>
    <x v="3"/>
    <s v="Tamil Nadu"/>
    <x v="1"/>
    <x v="8"/>
    <s v="Divya Nair"/>
    <s v="Small Business"/>
    <n v="4"/>
    <n v="1546"/>
    <n v="732.09"/>
    <n v="0.1"/>
    <n v="5565.6"/>
    <n v="2928.36"/>
    <n v="2637.2400000000002"/>
    <n v="0.47384648555411818"/>
  </r>
  <r>
    <s v="ORD-03055"/>
    <x v="450"/>
    <x v="3"/>
    <s v="Telangana"/>
    <x v="0"/>
    <x v="9"/>
    <s v="Karthik Rao"/>
    <s v="Corporate"/>
    <n v="3"/>
    <n v="452"/>
    <n v="358.94"/>
    <n v="0"/>
    <n v="1356"/>
    <n v="1076.82"/>
    <n v="279.18000000000006"/>
    <n v="0.20588495575221244"/>
  </r>
  <r>
    <s v="ORD-03056"/>
    <x v="450"/>
    <x v="3"/>
    <s v="Kerala"/>
    <x v="3"/>
    <x v="12"/>
    <s v="Karthik Rao"/>
    <s v="Consumer"/>
    <n v="2"/>
    <n v="12328"/>
    <n v="7378.05"/>
    <n v="0.1"/>
    <n v="22190.400000000001"/>
    <n v="14756.1"/>
    <n v="7434.3000000000011"/>
    <n v="0.33502325329872379"/>
  </r>
  <r>
    <s v="ORD-03057"/>
    <x v="450"/>
    <x v="0"/>
    <s v="Gujarat"/>
    <x v="0"/>
    <x v="0"/>
    <s v="Sneha Kulkarni"/>
    <s v="Small Business"/>
    <n v="8"/>
    <n v="916"/>
    <n v="743.85"/>
    <n v="0"/>
    <n v="7328"/>
    <n v="5950.8"/>
    <n v="1377.1999999999998"/>
    <n v="0.1879366812227074"/>
  </r>
  <r>
    <s v="ORD-03058"/>
    <x v="451"/>
    <x v="2"/>
    <s v="Uttar Pradesh"/>
    <x v="3"/>
    <x v="12"/>
    <s v="Neha Verma"/>
    <s v="Corporate"/>
    <n v="1"/>
    <n v="12580"/>
    <n v="8299.44"/>
    <n v="0"/>
    <n v="12580"/>
    <n v="8299.44"/>
    <n v="4280.5599999999995"/>
    <n v="0.34026709062003174"/>
  </r>
  <r>
    <s v="ORD-03059"/>
    <x v="451"/>
    <x v="1"/>
    <s v="Assam"/>
    <x v="1"/>
    <x v="7"/>
    <s v="Priya Sen"/>
    <s v="Consumer"/>
    <n v="2"/>
    <n v="2134"/>
    <n v="1040.8"/>
    <n v="0.05"/>
    <n v="4054.6"/>
    <n v="2081.6"/>
    <n v="1973"/>
    <n v="0.48660780348246435"/>
  </r>
  <r>
    <s v="ORD-03060"/>
    <x v="451"/>
    <x v="3"/>
    <s v="Karnataka"/>
    <x v="1"/>
    <x v="8"/>
    <s v="Divya Nair"/>
    <s v="Small Business"/>
    <n v="5"/>
    <n v="1547"/>
    <n v="824.48"/>
    <n v="0"/>
    <n v="7735"/>
    <n v="4122.3999999999996"/>
    <n v="3612.6000000000004"/>
    <n v="0.46704589528118945"/>
  </r>
  <r>
    <s v="ORD-03061"/>
    <x v="451"/>
    <x v="1"/>
    <s v="Bihar"/>
    <x v="3"/>
    <x v="10"/>
    <s v="Subhro Das"/>
    <s v="Consumer"/>
    <n v="4"/>
    <n v="7730"/>
    <n v="4712.6899999999996"/>
    <n v="0"/>
    <n v="30920"/>
    <n v="18850.759999999998"/>
    <n v="12069.240000000002"/>
    <n v="0.39033764553686939"/>
  </r>
  <r>
    <s v="ORD-03062"/>
    <x v="451"/>
    <x v="2"/>
    <s v="Punjab"/>
    <x v="0"/>
    <x v="5"/>
    <s v="Neha Verma"/>
    <s v="Consumer"/>
    <n v="2"/>
    <n v="739"/>
    <n v="567.33000000000004"/>
    <n v="0.05"/>
    <n v="1404.1"/>
    <n v="1134.6600000000001"/>
    <n v="269.43999999999983"/>
    <n v="0.19189516416209659"/>
  </r>
  <r>
    <s v="ORD-03063"/>
    <x v="451"/>
    <x v="2"/>
    <s v="Uttar Pradesh"/>
    <x v="1"/>
    <x v="7"/>
    <s v="Amit Sharma"/>
    <s v="Corporate"/>
    <n v="6"/>
    <n v="2158"/>
    <n v="1011.2"/>
    <n v="0"/>
    <n v="12948"/>
    <n v="6067.2000000000007"/>
    <n v="6880.7999999999993"/>
    <n v="0.53141797961075066"/>
  </r>
  <r>
    <s v="ORD-03064"/>
    <x v="451"/>
    <x v="2"/>
    <s v="Punjab"/>
    <x v="0"/>
    <x v="3"/>
    <s v="Neha Verma"/>
    <s v="Consumer"/>
    <n v="3"/>
    <n v="358"/>
    <n v="279.29000000000002"/>
    <n v="0.05"/>
    <n v="1020.3"/>
    <n v="837.87000000000012"/>
    <n v="182.42999999999984"/>
    <n v="0.17880035283740062"/>
  </r>
  <r>
    <s v="ORD-03065"/>
    <x v="452"/>
    <x v="3"/>
    <s v="Telangana"/>
    <x v="3"/>
    <x v="12"/>
    <s v="Karthik Rao"/>
    <s v="Small Business"/>
    <n v="4"/>
    <n v="12439"/>
    <n v="7699.11"/>
    <n v="0.1"/>
    <n v="44780.4"/>
    <n v="30796.44"/>
    <n v="13983.960000000003"/>
    <n v="0.31227858616716248"/>
  </r>
  <r>
    <s v="ORD-03066"/>
    <x v="452"/>
    <x v="3"/>
    <s v="Tamil Nadu"/>
    <x v="3"/>
    <x v="13"/>
    <s v="Divya Nair"/>
    <s v="Corporate"/>
    <n v="8"/>
    <n v="6266"/>
    <n v="3674.47"/>
    <n v="0"/>
    <n v="50128"/>
    <n v="29395.759999999998"/>
    <n v="20732.240000000002"/>
    <n v="0.41358601978933934"/>
  </r>
  <r>
    <s v="ORD-03067"/>
    <x v="452"/>
    <x v="1"/>
    <s v="Bihar"/>
    <x v="0"/>
    <x v="5"/>
    <s v="Priya Sen"/>
    <s v="Consumer"/>
    <n v="8"/>
    <n v="718"/>
    <n v="554.94000000000005"/>
    <n v="0.15"/>
    <n v="4882.3999999999996"/>
    <n v="4439.5200000000004"/>
    <n v="442.8799999999992"/>
    <n v="9.0709487137473219E-2"/>
  </r>
  <r>
    <s v="ORD-03068"/>
    <x v="452"/>
    <x v="3"/>
    <s v="Karnataka"/>
    <x v="2"/>
    <x v="4"/>
    <s v="Karthik Rao"/>
    <s v="Small Business"/>
    <n v="7"/>
    <n v="3537"/>
    <n v="2781.21"/>
    <n v="0"/>
    <n v="24759"/>
    <n v="19468.47"/>
    <n v="5290.5299999999988"/>
    <n v="0.21368108566581845"/>
  </r>
  <r>
    <s v="ORD-03069"/>
    <x v="452"/>
    <x v="3"/>
    <s v="Kerala"/>
    <x v="0"/>
    <x v="5"/>
    <s v="Karthik Rao"/>
    <s v="Consumer"/>
    <n v="4"/>
    <n v="774"/>
    <n v="633.57000000000005"/>
    <n v="0"/>
    <n v="3096"/>
    <n v="2534.2800000000002"/>
    <n v="561.7199999999998"/>
    <n v="0.18143410852713171"/>
  </r>
  <r>
    <s v="ORD-03070"/>
    <x v="452"/>
    <x v="2"/>
    <s v="Haryana"/>
    <x v="1"/>
    <x v="8"/>
    <s v="Amit Sharma"/>
    <s v="Small Business"/>
    <n v="1"/>
    <n v="1462"/>
    <n v="721.35"/>
    <n v="0.1"/>
    <n v="1315.8"/>
    <n v="721.35"/>
    <n v="594.44999999999993"/>
    <n v="0.45177838577291379"/>
  </r>
  <r>
    <s v="ORD-03071"/>
    <x v="452"/>
    <x v="2"/>
    <s v="Delhi"/>
    <x v="2"/>
    <x v="11"/>
    <s v="Neha Verma"/>
    <s v="Consumer"/>
    <n v="3"/>
    <n v="1765"/>
    <n v="1352.9"/>
    <n v="0"/>
    <n v="5295"/>
    <n v="4058.7000000000003"/>
    <n v="1236.2999999999997"/>
    <n v="0.23348441926345603"/>
  </r>
  <r>
    <s v="ORD-03072"/>
    <x v="452"/>
    <x v="1"/>
    <s v="Assam"/>
    <x v="0"/>
    <x v="5"/>
    <s v="Subhro Das"/>
    <s v="Consumer"/>
    <n v="2"/>
    <n v="744"/>
    <n v="598.19000000000005"/>
    <n v="0.1"/>
    <n v="1339.2"/>
    <n v="1196.3800000000001"/>
    <n v="142.81999999999994"/>
    <n v="0.10664575866188765"/>
  </r>
  <r>
    <s v="ORD-03073"/>
    <x v="452"/>
    <x v="1"/>
    <s v="Odisha"/>
    <x v="1"/>
    <x v="7"/>
    <s v="Subhro Das"/>
    <s v="Corporate"/>
    <n v="4"/>
    <n v="2280"/>
    <n v="1204.58"/>
    <n v="0"/>
    <n v="9120"/>
    <n v="4818.32"/>
    <n v="4301.68"/>
    <n v="0.47167543859649125"/>
  </r>
  <r>
    <s v="ORD-03074"/>
    <x v="452"/>
    <x v="1"/>
    <s v="Odisha"/>
    <x v="0"/>
    <x v="3"/>
    <s v="Subhro Das"/>
    <s v="Consumer"/>
    <n v="7"/>
    <n v="340"/>
    <n v="263.97000000000003"/>
    <n v="0"/>
    <n v="2380"/>
    <n v="1847.7900000000002"/>
    <n v="532.20999999999981"/>
    <n v="0.22361764705882345"/>
  </r>
  <r>
    <s v="ORD-03075"/>
    <x v="452"/>
    <x v="1"/>
    <s v="West Bengal"/>
    <x v="2"/>
    <x v="6"/>
    <s v="Subhro Das"/>
    <s v="Consumer"/>
    <n v="5"/>
    <n v="15457"/>
    <n v="11338.3"/>
    <n v="0.05"/>
    <n v="73420.75"/>
    <n v="56691.5"/>
    <n v="16729.25"/>
    <n v="0.22785452341470225"/>
  </r>
  <r>
    <s v="ORD-03076"/>
    <x v="453"/>
    <x v="2"/>
    <s v="Uttar Pradesh"/>
    <x v="2"/>
    <x v="11"/>
    <s v="Neha Verma"/>
    <s v="Consumer"/>
    <n v="1"/>
    <n v="1771"/>
    <n v="1304.73"/>
    <n v="0.15"/>
    <n v="1505.35"/>
    <n v="1304.73"/>
    <n v="200.61999999999989"/>
    <n v="0.13327133224831428"/>
  </r>
  <r>
    <s v="ORD-03077"/>
    <x v="453"/>
    <x v="0"/>
    <s v="Rajasthan"/>
    <x v="0"/>
    <x v="0"/>
    <s v="Sneha Kulkarni"/>
    <s v="Small Business"/>
    <n v="8"/>
    <n v="917"/>
    <n v="706.3"/>
    <n v="0"/>
    <n v="7336"/>
    <n v="5650.4"/>
    <n v="1685.6000000000004"/>
    <n v="0.22977099236641227"/>
  </r>
  <r>
    <s v="ORD-03078"/>
    <x v="453"/>
    <x v="3"/>
    <s v="Telangana"/>
    <x v="0"/>
    <x v="9"/>
    <s v="Divya Nair"/>
    <s v="Corporate"/>
    <n v="7"/>
    <n v="444"/>
    <n v="365.18"/>
    <n v="0.15"/>
    <n v="2641.7999999999997"/>
    <n v="2556.2600000000002"/>
    <n v="85.539999999999509"/>
    <n v="3.2379438261791023E-2"/>
  </r>
  <r>
    <s v="ORD-03079"/>
    <x v="453"/>
    <x v="0"/>
    <s v="Goa"/>
    <x v="0"/>
    <x v="3"/>
    <s v="Rohan Patel"/>
    <s v="Consumer"/>
    <n v="4"/>
    <n v="363"/>
    <n v="282.2"/>
    <n v="0.05"/>
    <n v="1379.3999999999999"/>
    <n v="1128.8"/>
    <n v="250.59999999999991"/>
    <n v="0.1816731912425692"/>
  </r>
  <r>
    <s v="ORD-03080"/>
    <x v="453"/>
    <x v="2"/>
    <s v="Delhi"/>
    <x v="1"/>
    <x v="1"/>
    <s v="Neha Verma"/>
    <s v="Small Business"/>
    <n v="8"/>
    <n v="607"/>
    <n v="310.45"/>
    <n v="0"/>
    <n v="4856"/>
    <n v="2483.6"/>
    <n v="2372.4"/>
    <n v="0.48855024711696871"/>
  </r>
  <r>
    <s v="ORD-03081"/>
    <x v="453"/>
    <x v="3"/>
    <s v="Telangana"/>
    <x v="2"/>
    <x v="4"/>
    <s v="Karthik Rao"/>
    <s v="Small Business"/>
    <n v="8"/>
    <n v="3366"/>
    <n v="2457.96"/>
    <n v="0"/>
    <n v="26928"/>
    <n v="19663.68"/>
    <n v="7264.32"/>
    <n v="0.26976827094474154"/>
  </r>
  <r>
    <s v="ORD-03082"/>
    <x v="454"/>
    <x v="3"/>
    <s v="Telangana"/>
    <x v="3"/>
    <x v="13"/>
    <s v="Divya Nair"/>
    <s v="Small Business"/>
    <n v="1"/>
    <n v="6499"/>
    <n v="4276.07"/>
    <n v="0.15"/>
    <n v="5524.15"/>
    <n v="4276.07"/>
    <n v="1248.08"/>
    <n v="0.22593159128553714"/>
  </r>
  <r>
    <s v="ORD-03083"/>
    <x v="454"/>
    <x v="3"/>
    <s v="Kerala"/>
    <x v="1"/>
    <x v="8"/>
    <s v="Karthik Rao"/>
    <s v="Small Business"/>
    <n v="2"/>
    <n v="1477"/>
    <n v="736.66"/>
    <n v="0"/>
    <n v="2954"/>
    <n v="1473.32"/>
    <n v="1480.68"/>
    <n v="0.50124576844955993"/>
  </r>
  <r>
    <s v="ORD-03084"/>
    <x v="454"/>
    <x v="1"/>
    <s v="Bihar"/>
    <x v="3"/>
    <x v="12"/>
    <s v="Subhro Das"/>
    <s v="Consumer"/>
    <n v="3"/>
    <n v="12264"/>
    <n v="7145.47"/>
    <n v="0"/>
    <n v="36792"/>
    <n v="21436.41"/>
    <n v="15355.59"/>
    <n v="0.41736219830397914"/>
  </r>
  <r>
    <s v="ORD-03085"/>
    <x v="454"/>
    <x v="0"/>
    <s v="Rajasthan"/>
    <x v="2"/>
    <x v="4"/>
    <s v="Sneha Kulkarni"/>
    <s v="Corporate"/>
    <n v="1"/>
    <n v="3413"/>
    <n v="2680.75"/>
    <n v="0"/>
    <n v="3413"/>
    <n v="2680.75"/>
    <n v="732.25"/>
    <n v="0.21454731907412833"/>
  </r>
  <r>
    <s v="ORD-03086"/>
    <x v="454"/>
    <x v="3"/>
    <s v="Tamil Nadu"/>
    <x v="0"/>
    <x v="9"/>
    <s v="Divya Nair"/>
    <s v="Small Business"/>
    <n v="5"/>
    <n v="471"/>
    <n v="360.77"/>
    <n v="0"/>
    <n v="2355"/>
    <n v="1803.85"/>
    <n v="551.15000000000009"/>
    <n v="0.23403397027600853"/>
  </r>
  <r>
    <s v="ORD-03087"/>
    <x v="454"/>
    <x v="3"/>
    <s v="Kerala"/>
    <x v="2"/>
    <x v="4"/>
    <s v="Karthik Rao"/>
    <s v="Small Business"/>
    <n v="6"/>
    <n v="3451"/>
    <n v="2629.35"/>
    <n v="0.15"/>
    <n v="17600.099999999999"/>
    <n v="15776.099999999999"/>
    <n v="1824"/>
    <n v="0.10363577479673412"/>
  </r>
  <r>
    <s v="ORD-03088"/>
    <x v="454"/>
    <x v="1"/>
    <s v="Assam"/>
    <x v="3"/>
    <x v="13"/>
    <s v="Priya Sen"/>
    <s v="Corporate"/>
    <n v="3"/>
    <n v="6468"/>
    <n v="4237.3500000000004"/>
    <n v="0.1"/>
    <n v="17463.600000000002"/>
    <n v="12712.050000000001"/>
    <n v="4751.5500000000011"/>
    <n v="0.27208307565450424"/>
  </r>
  <r>
    <s v="ORD-03089"/>
    <x v="454"/>
    <x v="3"/>
    <s v="Telangana"/>
    <x v="0"/>
    <x v="5"/>
    <s v="Karthik Rao"/>
    <s v="Small Business"/>
    <n v="1"/>
    <n v="770"/>
    <n v="587.13"/>
    <n v="0"/>
    <n v="770"/>
    <n v="587.13"/>
    <n v="182.87"/>
    <n v="0.23749350649350651"/>
  </r>
  <r>
    <s v="ORD-03090"/>
    <x v="454"/>
    <x v="1"/>
    <s v="Odisha"/>
    <x v="2"/>
    <x v="4"/>
    <s v="Priya Sen"/>
    <s v="Corporate"/>
    <n v="2"/>
    <n v="3498"/>
    <n v="2755"/>
    <n v="0"/>
    <n v="6996"/>
    <n v="5510"/>
    <n v="1486"/>
    <n v="0.21240708976558034"/>
  </r>
  <r>
    <s v="ORD-03091"/>
    <x v="455"/>
    <x v="0"/>
    <s v="Maharashtra"/>
    <x v="1"/>
    <x v="7"/>
    <s v="Rohan Patel"/>
    <s v="Small Business"/>
    <n v="5"/>
    <n v="2208"/>
    <n v="1018.44"/>
    <n v="0"/>
    <n v="11040"/>
    <n v="5092.2000000000007"/>
    <n v="5947.7999999999993"/>
    <n v="0.53874999999999995"/>
  </r>
  <r>
    <s v="ORD-03092"/>
    <x v="455"/>
    <x v="0"/>
    <s v="Gujarat"/>
    <x v="1"/>
    <x v="8"/>
    <s v="Sneha Kulkarni"/>
    <s v="Consumer"/>
    <n v="5"/>
    <n v="1503"/>
    <n v="722.3"/>
    <n v="0"/>
    <n v="7515"/>
    <n v="3611.5"/>
    <n v="3903.5"/>
    <n v="0.51942781104457747"/>
  </r>
  <r>
    <s v="ORD-03093"/>
    <x v="455"/>
    <x v="1"/>
    <s v="Assam"/>
    <x v="0"/>
    <x v="9"/>
    <s v="Priya Sen"/>
    <s v="Consumer"/>
    <n v="2"/>
    <n v="430"/>
    <n v="335.7"/>
    <n v="0.1"/>
    <n v="774"/>
    <n v="671.4"/>
    <n v="102.60000000000002"/>
    <n v="0.13255813953488374"/>
  </r>
  <r>
    <s v="ORD-03094"/>
    <x v="455"/>
    <x v="2"/>
    <s v="Punjab"/>
    <x v="0"/>
    <x v="9"/>
    <s v="Neha Verma"/>
    <s v="Corporate"/>
    <n v="1"/>
    <n v="448"/>
    <n v="340.97"/>
    <n v="0"/>
    <n v="448"/>
    <n v="340.97"/>
    <n v="107.02999999999997"/>
    <n v="0.23890624999999993"/>
  </r>
  <r>
    <s v="ORD-03095"/>
    <x v="456"/>
    <x v="1"/>
    <s v="Odisha"/>
    <x v="0"/>
    <x v="0"/>
    <s v="Priya Sen"/>
    <s v="Corporate"/>
    <n v="7"/>
    <n v="926"/>
    <n v="705.92"/>
    <n v="0"/>
    <n v="6482"/>
    <n v="4941.4399999999996"/>
    <n v="1540.5600000000004"/>
    <n v="0.23766738660907133"/>
  </r>
  <r>
    <s v="ORD-03096"/>
    <x v="456"/>
    <x v="0"/>
    <s v="Gujarat"/>
    <x v="0"/>
    <x v="3"/>
    <s v="Rohan Patel"/>
    <s v="Corporate"/>
    <n v="4"/>
    <n v="354"/>
    <n v="292"/>
    <n v="0"/>
    <n v="1416"/>
    <n v="1168"/>
    <n v="248"/>
    <n v="0.1751412429378531"/>
  </r>
  <r>
    <s v="ORD-03097"/>
    <x v="456"/>
    <x v="2"/>
    <s v="Punjab"/>
    <x v="0"/>
    <x v="9"/>
    <s v="Neha Verma"/>
    <s v="Corporate"/>
    <n v="3"/>
    <n v="456"/>
    <n v="378.6"/>
    <n v="0.1"/>
    <n v="1231.2"/>
    <n v="1135.8000000000002"/>
    <n v="95.399999999999864"/>
    <n v="7.7485380116958949E-2"/>
  </r>
  <r>
    <s v="ORD-03098"/>
    <x v="456"/>
    <x v="1"/>
    <s v="Odisha"/>
    <x v="1"/>
    <x v="15"/>
    <s v="Subhro Das"/>
    <s v="Consumer"/>
    <n v="7"/>
    <n v="2899"/>
    <n v="1361.65"/>
    <n v="0.15"/>
    <n v="17249.05"/>
    <n v="9531.5500000000011"/>
    <n v="7717.4999999999982"/>
    <n v="0.4474159446462268"/>
  </r>
  <r>
    <s v="ORD-03099"/>
    <x v="456"/>
    <x v="1"/>
    <s v="Assam"/>
    <x v="3"/>
    <x v="10"/>
    <s v="Priya Sen"/>
    <s v="Consumer"/>
    <n v="2"/>
    <n v="7667"/>
    <n v="4608.96"/>
    <n v="0"/>
    <n v="15334"/>
    <n v="9217.92"/>
    <n v="6116.08"/>
    <n v="0.39885744098082693"/>
  </r>
  <r>
    <s v="ORD-03100"/>
    <x v="456"/>
    <x v="3"/>
    <s v="Tamil Nadu"/>
    <x v="1"/>
    <x v="8"/>
    <s v="Divya Nair"/>
    <s v="Consumer"/>
    <n v="8"/>
    <n v="1560"/>
    <n v="776.83"/>
    <n v="0"/>
    <n v="12480"/>
    <n v="6214.64"/>
    <n v="6265.36"/>
    <n v="0.50203205128205131"/>
  </r>
  <r>
    <s v="ORD-03101"/>
    <x v="456"/>
    <x v="1"/>
    <s v="Assam"/>
    <x v="2"/>
    <x v="11"/>
    <s v="Priya Sen"/>
    <s v="Consumer"/>
    <n v="6"/>
    <n v="1774"/>
    <n v="1313.66"/>
    <n v="0.15"/>
    <n v="9047.4"/>
    <n v="7881.9600000000009"/>
    <n v="1165.4399999999987"/>
    <n v="0.12881490815040772"/>
  </r>
  <r>
    <s v="ORD-03102"/>
    <x v="456"/>
    <x v="3"/>
    <s v="Tamil Nadu"/>
    <x v="1"/>
    <x v="15"/>
    <s v="Karthik Rao"/>
    <s v="Consumer"/>
    <n v="6"/>
    <n v="2686"/>
    <n v="1375.1"/>
    <n v="0"/>
    <n v="16116"/>
    <n v="8250.5999999999985"/>
    <n v="7865.4000000000015"/>
    <n v="0.48804914370811625"/>
  </r>
  <r>
    <s v="ORD-03103"/>
    <x v="457"/>
    <x v="1"/>
    <s v="Odisha"/>
    <x v="2"/>
    <x v="6"/>
    <s v="Subhro Das"/>
    <s v="Corporate"/>
    <n v="1"/>
    <n v="14420"/>
    <n v="11202.57"/>
    <n v="0"/>
    <n v="14420"/>
    <n v="11202.57"/>
    <n v="3217.4300000000003"/>
    <n v="0.22312274618585301"/>
  </r>
  <r>
    <s v="ORD-03104"/>
    <x v="457"/>
    <x v="0"/>
    <s v="Rajasthan"/>
    <x v="2"/>
    <x v="2"/>
    <s v="Rohan Patel"/>
    <s v="Consumer"/>
    <n v="2"/>
    <n v="1218"/>
    <n v="884.65"/>
    <n v="0"/>
    <n v="2436"/>
    <n v="1769.3"/>
    <n v="666.7"/>
    <n v="0.27368637110016425"/>
  </r>
  <r>
    <s v="ORD-03105"/>
    <x v="457"/>
    <x v="1"/>
    <s v="Bihar"/>
    <x v="3"/>
    <x v="12"/>
    <s v="Subhro Das"/>
    <s v="Small Business"/>
    <n v="5"/>
    <n v="12341"/>
    <n v="7589.95"/>
    <n v="0"/>
    <n v="61705"/>
    <n v="37949.75"/>
    <n v="23755.25"/>
    <n v="0.38498095778299973"/>
  </r>
  <r>
    <s v="ORD-03106"/>
    <x v="457"/>
    <x v="3"/>
    <s v="Kerala"/>
    <x v="3"/>
    <x v="12"/>
    <s v="Divya Nair"/>
    <s v="Corporate"/>
    <n v="3"/>
    <n v="11544"/>
    <n v="7464.37"/>
    <n v="0"/>
    <n v="34632"/>
    <n v="22393.11"/>
    <n v="12238.89"/>
    <n v="0.35339830214830215"/>
  </r>
  <r>
    <s v="ORD-03107"/>
    <x v="457"/>
    <x v="0"/>
    <s v="Rajasthan"/>
    <x v="0"/>
    <x v="5"/>
    <s v="Rohan Patel"/>
    <s v="Corporate"/>
    <n v="6"/>
    <n v="753"/>
    <n v="623.54999999999995"/>
    <n v="0"/>
    <n v="4518"/>
    <n v="3741.2999999999997"/>
    <n v="776.70000000000027"/>
    <n v="0.17191235059760962"/>
  </r>
  <r>
    <s v="ORD-03108"/>
    <x v="457"/>
    <x v="3"/>
    <s v="Karnataka"/>
    <x v="1"/>
    <x v="1"/>
    <s v="Divya Nair"/>
    <s v="Small Business"/>
    <n v="5"/>
    <n v="613"/>
    <n v="312.62"/>
    <n v="0"/>
    <n v="3065"/>
    <n v="1563.1"/>
    <n v="1501.9"/>
    <n v="0.49001631321370315"/>
  </r>
  <r>
    <s v="ORD-03109"/>
    <x v="458"/>
    <x v="2"/>
    <s v="Punjab"/>
    <x v="2"/>
    <x v="11"/>
    <s v="Neha Verma"/>
    <s v="Small Business"/>
    <n v="1"/>
    <n v="1734"/>
    <n v="1279.32"/>
    <n v="0"/>
    <n v="1734"/>
    <n v="1279.32"/>
    <n v="454.68000000000006"/>
    <n v="0.26221453287197233"/>
  </r>
  <r>
    <s v="ORD-03110"/>
    <x v="459"/>
    <x v="3"/>
    <s v="Karnataka"/>
    <x v="0"/>
    <x v="3"/>
    <s v="Divya Nair"/>
    <s v="Consumer"/>
    <n v="8"/>
    <n v="363"/>
    <n v="280.86"/>
    <n v="0.1"/>
    <n v="2613.6"/>
    <n v="2246.88"/>
    <n v="366.7199999999998"/>
    <n v="0.14031221303948568"/>
  </r>
  <r>
    <s v="ORD-03111"/>
    <x v="459"/>
    <x v="1"/>
    <s v="Assam"/>
    <x v="2"/>
    <x v="2"/>
    <s v="Subhro Das"/>
    <s v="Corporate"/>
    <n v="5"/>
    <n v="1226"/>
    <n v="920.33"/>
    <n v="0.1"/>
    <n v="5517"/>
    <n v="4601.6500000000005"/>
    <n v="915.34999999999945"/>
    <n v="0.16591444625702365"/>
  </r>
  <r>
    <s v="ORD-03112"/>
    <x v="459"/>
    <x v="1"/>
    <s v="Assam"/>
    <x v="0"/>
    <x v="3"/>
    <s v="Priya Sen"/>
    <s v="Corporate"/>
    <n v="5"/>
    <n v="339"/>
    <n v="276.73"/>
    <n v="0.05"/>
    <n v="1610.25"/>
    <n v="1383.65"/>
    <n v="226.59999999999991"/>
    <n v="0.14072349014128235"/>
  </r>
  <r>
    <s v="ORD-03113"/>
    <x v="459"/>
    <x v="1"/>
    <s v="Odisha"/>
    <x v="0"/>
    <x v="3"/>
    <s v="Subhro Das"/>
    <s v="Corporate"/>
    <n v="7"/>
    <n v="352"/>
    <n v="274.97000000000003"/>
    <n v="0.1"/>
    <n v="2217.6"/>
    <n v="1924.7900000000002"/>
    <n v="292.80999999999972"/>
    <n v="0.1320391414141413"/>
  </r>
  <r>
    <s v="ORD-03114"/>
    <x v="459"/>
    <x v="1"/>
    <s v="Odisha"/>
    <x v="0"/>
    <x v="5"/>
    <s v="Priya Sen"/>
    <s v="Corporate"/>
    <n v="7"/>
    <n v="745"/>
    <n v="589.24"/>
    <n v="0.1"/>
    <n v="4693.5"/>
    <n v="4124.68"/>
    <n v="568.81999999999971"/>
    <n v="0.12119313944817295"/>
  </r>
  <r>
    <s v="ORD-03115"/>
    <x v="459"/>
    <x v="3"/>
    <s v="Telangana"/>
    <x v="0"/>
    <x v="9"/>
    <s v="Divya Nair"/>
    <s v="Small Business"/>
    <n v="4"/>
    <n v="444"/>
    <n v="350.41"/>
    <n v="0"/>
    <n v="1776"/>
    <n v="1401.64"/>
    <n v="374.3599999999999"/>
    <n v="0.21078828828828824"/>
  </r>
  <r>
    <s v="ORD-03116"/>
    <x v="459"/>
    <x v="1"/>
    <s v="West Bengal"/>
    <x v="0"/>
    <x v="3"/>
    <s v="Subhro Das"/>
    <s v="Consumer"/>
    <n v="1"/>
    <n v="355"/>
    <n v="280.58999999999997"/>
    <n v="0.1"/>
    <n v="319.5"/>
    <n v="280.58999999999997"/>
    <n v="38.910000000000025"/>
    <n v="0.12178403755868553"/>
  </r>
  <r>
    <s v="ORD-03117"/>
    <x v="459"/>
    <x v="1"/>
    <s v="Odisha"/>
    <x v="2"/>
    <x v="11"/>
    <s v="Priya Sen"/>
    <s v="Consumer"/>
    <n v="2"/>
    <n v="1865"/>
    <n v="1361.94"/>
    <n v="0"/>
    <n v="3730"/>
    <n v="2723.88"/>
    <n v="1006.1199999999999"/>
    <n v="0.26973726541554954"/>
  </r>
  <r>
    <s v="ORD-03118"/>
    <x v="459"/>
    <x v="0"/>
    <s v="Goa"/>
    <x v="2"/>
    <x v="11"/>
    <s v="Rohan Patel"/>
    <s v="Corporate"/>
    <n v="3"/>
    <n v="1735"/>
    <n v="1319.6"/>
    <n v="0"/>
    <n v="5205"/>
    <n v="3958.7999999999997"/>
    <n v="1246.2000000000003"/>
    <n v="0.23942363112391937"/>
  </r>
  <r>
    <s v="ORD-03119"/>
    <x v="459"/>
    <x v="0"/>
    <s v="Goa"/>
    <x v="0"/>
    <x v="3"/>
    <s v="Sneha Kulkarni"/>
    <s v="Consumer"/>
    <n v="2"/>
    <n v="356"/>
    <n v="295.99"/>
    <n v="0"/>
    <n v="712"/>
    <n v="591.98"/>
    <n v="120.01999999999998"/>
    <n v="0.16856741573033707"/>
  </r>
  <r>
    <s v="ORD-03120"/>
    <x v="460"/>
    <x v="0"/>
    <s v="Rajasthan"/>
    <x v="0"/>
    <x v="0"/>
    <s v="Rohan Patel"/>
    <s v="Small Business"/>
    <n v="5"/>
    <n v="867"/>
    <n v="662.99"/>
    <n v="0"/>
    <n v="4335"/>
    <n v="3314.95"/>
    <n v="1020.0500000000002"/>
    <n v="0.23530565167243372"/>
  </r>
  <r>
    <s v="ORD-03121"/>
    <x v="460"/>
    <x v="1"/>
    <s v="Odisha"/>
    <x v="0"/>
    <x v="9"/>
    <s v="Priya Sen"/>
    <s v="Consumer"/>
    <n v="8"/>
    <n v="453"/>
    <n v="357.24"/>
    <n v="0.15"/>
    <n v="3080.4"/>
    <n v="2857.92"/>
    <n v="222.48000000000002"/>
    <n v="7.222438644331905E-2"/>
  </r>
  <r>
    <s v="ORD-03122"/>
    <x v="460"/>
    <x v="1"/>
    <s v="Bihar"/>
    <x v="1"/>
    <x v="15"/>
    <s v="Priya Sen"/>
    <s v="Corporate"/>
    <n v="2"/>
    <n v="2754"/>
    <n v="1442.75"/>
    <n v="0.1"/>
    <n v="4957.2"/>
    <n v="2885.5"/>
    <n v="2071.6999999999998"/>
    <n v="0.41791737271040102"/>
  </r>
  <r>
    <s v="ORD-03123"/>
    <x v="460"/>
    <x v="3"/>
    <s v="Tamil Nadu"/>
    <x v="1"/>
    <x v="1"/>
    <s v="Divya Nair"/>
    <s v="Small Business"/>
    <n v="2"/>
    <n v="614"/>
    <n v="306.66000000000003"/>
    <n v="0"/>
    <n v="1228"/>
    <n v="613.32000000000005"/>
    <n v="614.67999999999995"/>
    <n v="0.50055374592833868"/>
  </r>
  <r>
    <s v="ORD-03124"/>
    <x v="460"/>
    <x v="3"/>
    <s v="Tamil Nadu"/>
    <x v="2"/>
    <x v="11"/>
    <s v="Karthik Rao"/>
    <s v="Small Business"/>
    <n v="4"/>
    <n v="1878"/>
    <n v="1375.43"/>
    <n v="0"/>
    <n v="7512"/>
    <n v="5501.72"/>
    <n v="2010.2799999999997"/>
    <n v="0.26760915867944618"/>
  </r>
  <r>
    <s v="ORD-03125"/>
    <x v="460"/>
    <x v="0"/>
    <s v="Rajasthan"/>
    <x v="0"/>
    <x v="0"/>
    <s v="Rohan Patel"/>
    <s v="Small Business"/>
    <n v="5"/>
    <n v="898"/>
    <n v="689.83"/>
    <n v="0.05"/>
    <n v="4265.5"/>
    <n v="3449.15"/>
    <n v="816.34999999999991"/>
    <n v="0.19138436291173366"/>
  </r>
  <r>
    <s v="ORD-03126"/>
    <x v="460"/>
    <x v="2"/>
    <s v="Punjab"/>
    <x v="3"/>
    <x v="12"/>
    <s v="Neha Verma"/>
    <s v="Consumer"/>
    <n v="2"/>
    <n v="11804"/>
    <n v="7192.49"/>
    <n v="0"/>
    <n v="23608"/>
    <n v="14384.98"/>
    <n v="9223.02"/>
    <n v="0.3906735005083023"/>
  </r>
  <r>
    <s v="ORD-03127"/>
    <x v="460"/>
    <x v="2"/>
    <s v="Punjab"/>
    <x v="0"/>
    <x v="3"/>
    <s v="Amit Sharma"/>
    <s v="Corporate"/>
    <n v="5"/>
    <n v="333"/>
    <n v="256.7"/>
    <n v="0"/>
    <n v="1665"/>
    <n v="1283.5"/>
    <n v="381.5"/>
    <n v="0.22912912912912914"/>
  </r>
  <r>
    <s v="ORD-03128"/>
    <x v="460"/>
    <x v="1"/>
    <s v="Odisha"/>
    <x v="1"/>
    <x v="1"/>
    <s v="Priya Sen"/>
    <s v="Corporate"/>
    <n v="8"/>
    <n v="618"/>
    <n v="330.36"/>
    <n v="0.15"/>
    <n v="4202.3999999999996"/>
    <n v="2642.88"/>
    <n v="1559.5199999999995"/>
    <n v="0.37110222729868636"/>
  </r>
  <r>
    <s v="ORD-03129"/>
    <x v="460"/>
    <x v="0"/>
    <s v="Rajasthan"/>
    <x v="0"/>
    <x v="0"/>
    <s v="Rohan Patel"/>
    <s v="Consumer"/>
    <n v="8"/>
    <n v="874"/>
    <n v="678.94"/>
    <n v="0.15"/>
    <n v="5943.2"/>
    <n v="5431.52"/>
    <n v="511.67999999999938"/>
    <n v="8.6095032978866504E-2"/>
  </r>
  <r>
    <s v="ORD-03130"/>
    <x v="461"/>
    <x v="3"/>
    <s v="Telangana"/>
    <x v="0"/>
    <x v="0"/>
    <s v="Karthik Rao"/>
    <s v="Consumer"/>
    <n v="6"/>
    <n v="919"/>
    <n v="736.67"/>
    <n v="0"/>
    <n v="5514"/>
    <n v="4420.0199999999995"/>
    <n v="1093.9800000000005"/>
    <n v="0.19840043525571283"/>
  </r>
  <r>
    <s v="ORD-03131"/>
    <x v="461"/>
    <x v="2"/>
    <s v="Delhi"/>
    <x v="2"/>
    <x v="11"/>
    <s v="Neha Verma"/>
    <s v="Consumer"/>
    <n v="5"/>
    <n v="1778"/>
    <n v="1332.04"/>
    <n v="0"/>
    <n v="8890"/>
    <n v="6660.2"/>
    <n v="2229.8000000000002"/>
    <n v="0.25082114735658045"/>
  </r>
  <r>
    <s v="ORD-03132"/>
    <x v="461"/>
    <x v="0"/>
    <s v="Gujarat"/>
    <x v="0"/>
    <x v="9"/>
    <s v="Sneha Kulkarni"/>
    <s v="Consumer"/>
    <n v="6"/>
    <n v="471"/>
    <n v="392.87"/>
    <n v="0"/>
    <n v="2826"/>
    <n v="2357.2200000000003"/>
    <n v="468.77999999999975"/>
    <n v="0.16588110403397019"/>
  </r>
  <r>
    <s v="ORD-03133"/>
    <x v="461"/>
    <x v="1"/>
    <s v="Odisha"/>
    <x v="1"/>
    <x v="8"/>
    <s v="Subhro Das"/>
    <s v="Small Business"/>
    <n v="8"/>
    <n v="1570"/>
    <n v="766.93"/>
    <n v="0"/>
    <n v="12560"/>
    <n v="6135.44"/>
    <n v="6424.56"/>
    <n v="0.51150955414012744"/>
  </r>
  <r>
    <s v="ORD-03134"/>
    <x v="461"/>
    <x v="3"/>
    <s v="Telangana"/>
    <x v="2"/>
    <x v="4"/>
    <s v="Divya Nair"/>
    <s v="Consumer"/>
    <n v="2"/>
    <n v="3343"/>
    <n v="2540.06"/>
    <n v="0"/>
    <n v="6686"/>
    <n v="5080.12"/>
    <n v="1605.88"/>
    <n v="0.24018546215973677"/>
  </r>
  <r>
    <s v="ORD-03135"/>
    <x v="461"/>
    <x v="3"/>
    <s v="Kerala"/>
    <x v="1"/>
    <x v="1"/>
    <s v="Divya Nair"/>
    <s v="Consumer"/>
    <n v="3"/>
    <n v="623"/>
    <n v="300.29000000000002"/>
    <n v="0"/>
    <n v="1869"/>
    <n v="900.87000000000012"/>
    <n v="968.12999999999988"/>
    <n v="0.51799357945425351"/>
  </r>
  <r>
    <s v="ORD-03136"/>
    <x v="461"/>
    <x v="0"/>
    <s v="Maharashtra"/>
    <x v="0"/>
    <x v="3"/>
    <s v="Rohan Patel"/>
    <s v="Corporate"/>
    <n v="1"/>
    <n v="354"/>
    <n v="292.52999999999997"/>
    <n v="0.15"/>
    <n v="300.89999999999998"/>
    <n v="292.52999999999997"/>
    <n v="8.3700000000000045"/>
    <n v="2.7816550348953157E-2"/>
  </r>
  <r>
    <s v="ORD-03137"/>
    <x v="461"/>
    <x v="2"/>
    <s v="Uttar Pradesh"/>
    <x v="1"/>
    <x v="7"/>
    <s v="Amit Sharma"/>
    <s v="Consumer"/>
    <n v="2"/>
    <n v="2123"/>
    <n v="981.25"/>
    <n v="0.15"/>
    <n v="3609.1"/>
    <n v="1962.5"/>
    <n v="1646.6"/>
    <n v="0.45623562661051231"/>
  </r>
  <r>
    <s v="ORD-03138"/>
    <x v="462"/>
    <x v="1"/>
    <s v="Assam"/>
    <x v="3"/>
    <x v="10"/>
    <s v="Subhro Das"/>
    <s v="Consumer"/>
    <n v="4"/>
    <n v="8077"/>
    <n v="5100.26"/>
    <n v="0"/>
    <n v="32308"/>
    <n v="20401.04"/>
    <n v="11906.96"/>
    <n v="0.36854525194998139"/>
  </r>
  <r>
    <s v="ORD-03139"/>
    <x v="462"/>
    <x v="3"/>
    <s v="Telangana"/>
    <x v="2"/>
    <x v="4"/>
    <s v="Divya Nair"/>
    <s v="Consumer"/>
    <n v="8"/>
    <n v="3609"/>
    <n v="2824.24"/>
    <n v="0.1"/>
    <n v="25984.799999999999"/>
    <n v="22593.919999999998"/>
    <n v="3390.880000000001"/>
    <n v="0.1304947507773776"/>
  </r>
  <r>
    <s v="ORD-03140"/>
    <x v="462"/>
    <x v="1"/>
    <s v="West Bengal"/>
    <x v="1"/>
    <x v="8"/>
    <s v="Priya Sen"/>
    <s v="Consumer"/>
    <n v="5"/>
    <n v="1455"/>
    <n v="692.19"/>
    <n v="0.1"/>
    <n v="6547.5"/>
    <n v="3460.9500000000003"/>
    <n v="3086.5499999999997"/>
    <n v="0.47140893470790374"/>
  </r>
  <r>
    <s v="ORD-03141"/>
    <x v="462"/>
    <x v="2"/>
    <s v="Delhi"/>
    <x v="1"/>
    <x v="8"/>
    <s v="Amit Sharma"/>
    <s v="Consumer"/>
    <n v="1"/>
    <n v="1450"/>
    <n v="759.25"/>
    <n v="0"/>
    <n v="1450"/>
    <n v="759.25"/>
    <n v="690.75"/>
    <n v="0.47637931034482761"/>
  </r>
  <r>
    <s v="ORD-03142"/>
    <x v="462"/>
    <x v="0"/>
    <s v="Goa"/>
    <x v="1"/>
    <x v="7"/>
    <s v="Sneha Kulkarni"/>
    <s v="Corporate"/>
    <n v="6"/>
    <n v="2199"/>
    <n v="1073.03"/>
    <n v="0.15"/>
    <n v="11214.9"/>
    <n v="6438.18"/>
    <n v="4776.7199999999993"/>
    <n v="0.42592622314955991"/>
  </r>
  <r>
    <s v="ORD-03143"/>
    <x v="462"/>
    <x v="2"/>
    <s v="Uttar Pradesh"/>
    <x v="1"/>
    <x v="8"/>
    <s v="Amit Sharma"/>
    <s v="Consumer"/>
    <n v="7"/>
    <n v="1471"/>
    <n v="681.73"/>
    <n v="0.1"/>
    <n v="9267.3000000000011"/>
    <n v="4772.1100000000006"/>
    <n v="4495.1900000000005"/>
    <n v="0.48505929450864871"/>
  </r>
  <r>
    <s v="ORD-03144"/>
    <x v="462"/>
    <x v="0"/>
    <s v="Rajasthan"/>
    <x v="1"/>
    <x v="7"/>
    <s v="Rohan Patel"/>
    <s v="Small Business"/>
    <n v="2"/>
    <n v="2118"/>
    <n v="1004.44"/>
    <n v="0.05"/>
    <n v="4024.2"/>
    <n v="2008.88"/>
    <n v="2015.3199999999997"/>
    <n v="0.50080015903782116"/>
  </r>
  <r>
    <s v="ORD-03145"/>
    <x v="462"/>
    <x v="1"/>
    <s v="Bihar"/>
    <x v="0"/>
    <x v="0"/>
    <s v="Priya Sen"/>
    <s v="Consumer"/>
    <n v="5"/>
    <n v="859"/>
    <n v="707.35"/>
    <n v="0"/>
    <n v="4295"/>
    <n v="3536.75"/>
    <n v="758.25"/>
    <n v="0.17654249126891736"/>
  </r>
  <r>
    <s v="ORD-03146"/>
    <x v="462"/>
    <x v="0"/>
    <s v="Rajasthan"/>
    <x v="2"/>
    <x v="2"/>
    <s v="Rohan Patel"/>
    <s v="Small Business"/>
    <n v="5"/>
    <n v="1245"/>
    <n v="909.92"/>
    <n v="0"/>
    <n v="6225"/>
    <n v="4549.5999999999995"/>
    <n v="1675.4000000000005"/>
    <n v="0.26914056224899607"/>
  </r>
  <r>
    <s v="ORD-03147"/>
    <x v="463"/>
    <x v="2"/>
    <s v="Uttar Pradesh"/>
    <x v="1"/>
    <x v="7"/>
    <s v="Neha Verma"/>
    <s v="Small Business"/>
    <n v="6"/>
    <n v="2189"/>
    <n v="1176.57"/>
    <n v="0.05"/>
    <n v="12477.3"/>
    <n v="7059.42"/>
    <n v="5417.8799999999992"/>
    <n v="0.43421894159794183"/>
  </r>
  <r>
    <s v="ORD-03148"/>
    <x v="463"/>
    <x v="0"/>
    <s v="Goa"/>
    <x v="3"/>
    <x v="13"/>
    <s v="Sneha Kulkarni"/>
    <s v="Small Business"/>
    <n v="3"/>
    <n v="6798"/>
    <n v="3989.63"/>
    <n v="0.05"/>
    <n v="19374.3"/>
    <n v="11968.89"/>
    <n v="7405.41"/>
    <n v="0.38222851922392037"/>
  </r>
  <r>
    <s v="ORD-03149"/>
    <x v="463"/>
    <x v="0"/>
    <s v="Goa"/>
    <x v="3"/>
    <x v="13"/>
    <s v="Sneha Kulkarni"/>
    <s v="Consumer"/>
    <n v="8"/>
    <n v="6503"/>
    <n v="4096.79"/>
    <n v="0.15"/>
    <n v="44220.4"/>
    <n v="32774.32"/>
    <n v="11446.080000000002"/>
    <n v="0.25884162060949251"/>
  </r>
  <r>
    <s v="ORD-03150"/>
    <x v="464"/>
    <x v="0"/>
    <s v="Goa"/>
    <x v="2"/>
    <x v="11"/>
    <s v="Sneha Kulkarni"/>
    <s v="Corporate"/>
    <n v="3"/>
    <n v="1760"/>
    <n v="1279.56"/>
    <n v="0"/>
    <n v="5280"/>
    <n v="3838.68"/>
    <n v="1441.3200000000002"/>
    <n v="0.27297727272727274"/>
  </r>
  <r>
    <s v="ORD-03151"/>
    <x v="464"/>
    <x v="1"/>
    <s v="Bihar"/>
    <x v="0"/>
    <x v="9"/>
    <s v="Subhro Das"/>
    <s v="Corporate"/>
    <n v="4"/>
    <n v="452"/>
    <n v="353.3"/>
    <n v="0"/>
    <n v="1808"/>
    <n v="1413.2"/>
    <n v="394.79999999999995"/>
    <n v="0.21836283185840705"/>
  </r>
  <r>
    <s v="ORD-03152"/>
    <x v="464"/>
    <x v="0"/>
    <s v="Goa"/>
    <x v="3"/>
    <x v="12"/>
    <s v="Rohan Patel"/>
    <s v="Consumer"/>
    <n v="4"/>
    <n v="11848"/>
    <n v="7617.19"/>
    <n v="0"/>
    <n v="47392"/>
    <n v="30468.76"/>
    <n v="16923.240000000002"/>
    <n v="0.35709064821066849"/>
  </r>
  <r>
    <s v="ORD-03153"/>
    <x v="464"/>
    <x v="3"/>
    <s v="Tamil Nadu"/>
    <x v="1"/>
    <x v="1"/>
    <s v="Divya Nair"/>
    <s v="Corporate"/>
    <n v="8"/>
    <n v="628"/>
    <n v="327.88"/>
    <n v="0"/>
    <n v="5024"/>
    <n v="2623.04"/>
    <n v="2400.96"/>
    <n v="0.47789808917197452"/>
  </r>
  <r>
    <s v="ORD-03154"/>
    <x v="464"/>
    <x v="3"/>
    <s v="Kerala"/>
    <x v="0"/>
    <x v="0"/>
    <s v="Divya Nair"/>
    <s v="Small Business"/>
    <n v="6"/>
    <n v="932"/>
    <n v="708.68"/>
    <n v="0.1"/>
    <n v="5032.8"/>
    <n v="4252.08"/>
    <n v="780.72000000000025"/>
    <n v="0.15512637100619939"/>
  </r>
  <r>
    <s v="ORD-03155"/>
    <x v="464"/>
    <x v="2"/>
    <s v="Uttar Pradesh"/>
    <x v="1"/>
    <x v="1"/>
    <s v="Amit Sharma"/>
    <s v="Consumer"/>
    <n v="1"/>
    <n v="612"/>
    <n v="290.41000000000003"/>
    <n v="0.05"/>
    <n v="581.4"/>
    <n v="290.41000000000003"/>
    <n v="290.98999999999995"/>
    <n v="0.50049879600963187"/>
  </r>
  <r>
    <s v="ORD-03156"/>
    <x v="464"/>
    <x v="1"/>
    <s v="Odisha"/>
    <x v="0"/>
    <x v="0"/>
    <s v="Subhro Das"/>
    <s v="Consumer"/>
    <n v="5"/>
    <n v="892"/>
    <n v="721.15"/>
    <n v="0.15"/>
    <n v="3791"/>
    <n v="3605.75"/>
    <n v="185.25"/>
    <n v="4.886573463466104E-2"/>
  </r>
  <r>
    <s v="ORD-03157"/>
    <x v="464"/>
    <x v="2"/>
    <s v="Punjab"/>
    <x v="0"/>
    <x v="0"/>
    <s v="Amit Sharma"/>
    <s v="Small Business"/>
    <n v="6"/>
    <n v="929"/>
    <n v="736.19"/>
    <n v="0.15"/>
    <n v="4737.8999999999996"/>
    <n v="4417.1400000000003"/>
    <n v="320.75999999999931"/>
    <n v="6.7700880136769309E-2"/>
  </r>
  <r>
    <s v="ORD-03158"/>
    <x v="464"/>
    <x v="0"/>
    <s v="Goa"/>
    <x v="0"/>
    <x v="3"/>
    <s v="Rohan Patel"/>
    <s v="Small Business"/>
    <n v="8"/>
    <n v="354"/>
    <n v="288.29000000000002"/>
    <n v="0.05"/>
    <n v="2690.4"/>
    <n v="2306.3200000000002"/>
    <n v="384.07999999999993"/>
    <n v="0.14275944097531962"/>
  </r>
  <r>
    <s v="ORD-03159"/>
    <x v="464"/>
    <x v="2"/>
    <s v="Haryana"/>
    <x v="1"/>
    <x v="8"/>
    <s v="Amit Sharma"/>
    <s v="Consumer"/>
    <n v="8"/>
    <n v="1500"/>
    <n v="802.64"/>
    <n v="0"/>
    <n v="12000"/>
    <n v="6421.12"/>
    <n v="5578.88"/>
    <n v="0.46490666666666669"/>
  </r>
  <r>
    <s v="ORD-03160"/>
    <x v="464"/>
    <x v="2"/>
    <s v="Uttar Pradesh"/>
    <x v="0"/>
    <x v="3"/>
    <s v="Neha Verma"/>
    <s v="Corporate"/>
    <n v="4"/>
    <n v="358"/>
    <n v="274.35000000000002"/>
    <n v="0.15"/>
    <n v="1217.2"/>
    <n v="1097.4000000000001"/>
    <n v="119.79999999999995"/>
    <n v="9.8422609267170516E-2"/>
  </r>
  <r>
    <s v="ORD-03161"/>
    <x v="465"/>
    <x v="0"/>
    <s v="Gujarat"/>
    <x v="1"/>
    <x v="8"/>
    <s v="Sneha Kulkarni"/>
    <s v="Corporate"/>
    <n v="3"/>
    <n v="1524"/>
    <n v="778.69"/>
    <n v="0.05"/>
    <n v="4343.3999999999996"/>
    <n v="2336.0700000000002"/>
    <n v="2007.3299999999995"/>
    <n v="0.46215637518994329"/>
  </r>
  <r>
    <s v="ORD-03162"/>
    <x v="465"/>
    <x v="2"/>
    <s v="Haryana"/>
    <x v="0"/>
    <x v="9"/>
    <s v="Neha Verma"/>
    <s v="Corporate"/>
    <n v="7"/>
    <n v="459"/>
    <n v="378.22"/>
    <n v="0"/>
    <n v="3213"/>
    <n v="2647.54"/>
    <n v="565.46"/>
    <n v="0.17599128540305012"/>
  </r>
  <r>
    <s v="ORD-03163"/>
    <x v="465"/>
    <x v="0"/>
    <s v="Rajasthan"/>
    <x v="2"/>
    <x v="11"/>
    <s v="Rohan Patel"/>
    <s v="Corporate"/>
    <n v="3"/>
    <n v="1762"/>
    <n v="1327.03"/>
    <n v="0.05"/>
    <n v="5021.7"/>
    <n v="3981.09"/>
    <n v="1040.6099999999997"/>
    <n v="0.20722265368301565"/>
  </r>
  <r>
    <s v="ORD-03164"/>
    <x v="465"/>
    <x v="0"/>
    <s v="Goa"/>
    <x v="1"/>
    <x v="1"/>
    <s v="Rohan Patel"/>
    <s v="Corporate"/>
    <n v="4"/>
    <n v="608"/>
    <n v="291.87"/>
    <n v="0.15"/>
    <n v="2067.1999999999998"/>
    <n v="1167.48"/>
    <n v="899.7199999999998"/>
    <n v="0.43523606811145504"/>
  </r>
  <r>
    <s v="ORD-03165"/>
    <x v="465"/>
    <x v="1"/>
    <s v="Odisha"/>
    <x v="0"/>
    <x v="0"/>
    <s v="Subhro Das"/>
    <s v="Consumer"/>
    <n v="6"/>
    <n v="862"/>
    <n v="666.22"/>
    <n v="0"/>
    <n v="5172"/>
    <n v="3997.32"/>
    <n v="1174.6799999999998"/>
    <n v="0.22712296983758698"/>
  </r>
  <r>
    <s v="ORD-03166"/>
    <x v="465"/>
    <x v="2"/>
    <s v="Delhi"/>
    <x v="2"/>
    <x v="6"/>
    <s v="Neha Verma"/>
    <s v="Small Business"/>
    <n v="5"/>
    <n v="14567"/>
    <n v="11472.78"/>
    <n v="0.15"/>
    <n v="61909.75"/>
    <n v="57363.9"/>
    <n v="4545.8499999999985"/>
    <n v="7.3427045013103723E-2"/>
  </r>
  <r>
    <s v="ORD-03167"/>
    <x v="465"/>
    <x v="1"/>
    <s v="West Bengal"/>
    <x v="0"/>
    <x v="3"/>
    <s v="Priya Sen"/>
    <s v="Small Business"/>
    <n v="5"/>
    <n v="347"/>
    <n v="289.36"/>
    <n v="0.05"/>
    <n v="1648.25"/>
    <n v="1446.8000000000002"/>
    <n v="201.44999999999982"/>
    <n v="0.12222053693311076"/>
  </r>
  <r>
    <s v="ORD-03168"/>
    <x v="465"/>
    <x v="2"/>
    <s v="Haryana"/>
    <x v="0"/>
    <x v="9"/>
    <s v="Neha Verma"/>
    <s v="Corporate"/>
    <n v="4"/>
    <n v="457"/>
    <n v="361.21"/>
    <n v="0"/>
    <n v="1828"/>
    <n v="1444.84"/>
    <n v="383.16000000000008"/>
    <n v="0.20960612691466088"/>
  </r>
  <r>
    <s v="ORD-03169"/>
    <x v="466"/>
    <x v="2"/>
    <s v="Uttar Pradesh"/>
    <x v="0"/>
    <x v="9"/>
    <s v="Neha Verma"/>
    <s v="Corporate"/>
    <n v="8"/>
    <n v="458"/>
    <n v="375.14"/>
    <n v="0"/>
    <n v="3664"/>
    <n v="3001.12"/>
    <n v="662.88000000000011"/>
    <n v="0.18091703056768563"/>
  </r>
  <r>
    <s v="ORD-03170"/>
    <x v="466"/>
    <x v="0"/>
    <s v="Goa"/>
    <x v="0"/>
    <x v="9"/>
    <s v="Sneha Kulkarni"/>
    <s v="Consumer"/>
    <n v="6"/>
    <n v="460"/>
    <n v="363.76"/>
    <n v="0"/>
    <n v="2760"/>
    <n v="2182.56"/>
    <n v="577.44000000000005"/>
    <n v="0.20921739130434786"/>
  </r>
  <r>
    <s v="ORD-03171"/>
    <x v="466"/>
    <x v="3"/>
    <s v="Kerala"/>
    <x v="2"/>
    <x v="4"/>
    <s v="Divya Nair"/>
    <s v="Corporate"/>
    <n v="3"/>
    <n v="3622"/>
    <n v="2612.09"/>
    <n v="0.05"/>
    <n v="10322.699999999999"/>
    <n v="7836.27"/>
    <n v="2486.4299999999985"/>
    <n v="0.24087012118922363"/>
  </r>
  <r>
    <s v="ORD-03172"/>
    <x v="466"/>
    <x v="2"/>
    <s v="Uttar Pradesh"/>
    <x v="1"/>
    <x v="8"/>
    <s v="Amit Sharma"/>
    <s v="Small Business"/>
    <n v="8"/>
    <n v="1468"/>
    <n v="748.47"/>
    <n v="0.1"/>
    <n v="10569.6"/>
    <n v="5987.76"/>
    <n v="4581.84"/>
    <n v="0.43349227974568572"/>
  </r>
  <r>
    <s v="ORD-03173"/>
    <x v="466"/>
    <x v="3"/>
    <s v="Telangana"/>
    <x v="1"/>
    <x v="15"/>
    <s v="Karthik Rao"/>
    <s v="Small Business"/>
    <n v="6"/>
    <n v="2867"/>
    <n v="1351.33"/>
    <n v="0"/>
    <n v="17202"/>
    <n v="8107.98"/>
    <n v="9094.02"/>
    <n v="0.52866062085803978"/>
  </r>
  <r>
    <s v="ORD-03174"/>
    <x v="466"/>
    <x v="2"/>
    <s v="Punjab"/>
    <x v="1"/>
    <x v="1"/>
    <s v="Neha Verma"/>
    <s v="Small Business"/>
    <n v="5"/>
    <n v="606"/>
    <n v="304.76"/>
    <n v="0.15"/>
    <n v="2575.5"/>
    <n v="1523.8"/>
    <n v="1051.7"/>
    <n v="0.4083478936128907"/>
  </r>
  <r>
    <s v="ORD-03175"/>
    <x v="467"/>
    <x v="2"/>
    <s v="Punjab"/>
    <x v="2"/>
    <x v="2"/>
    <s v="Amit Sharma"/>
    <s v="Consumer"/>
    <n v="3"/>
    <n v="1157"/>
    <n v="859.87"/>
    <n v="0.05"/>
    <n v="3297.45"/>
    <n v="2579.61"/>
    <n v="717.83999999999969"/>
    <n v="0.21769549197106847"/>
  </r>
  <r>
    <s v="ORD-03176"/>
    <x v="467"/>
    <x v="2"/>
    <s v="Punjab"/>
    <x v="3"/>
    <x v="13"/>
    <s v="Amit Sharma"/>
    <s v="Consumer"/>
    <n v="2"/>
    <n v="6301"/>
    <n v="3928.79"/>
    <n v="0"/>
    <n v="12602"/>
    <n v="7857.58"/>
    <n v="4744.42"/>
    <n v="0.37648151087129028"/>
  </r>
  <r>
    <s v="ORD-03177"/>
    <x v="467"/>
    <x v="2"/>
    <s v="Haryana"/>
    <x v="0"/>
    <x v="3"/>
    <s v="Neha Verma"/>
    <s v="Small Business"/>
    <n v="8"/>
    <n v="356"/>
    <n v="281.97000000000003"/>
    <n v="0"/>
    <n v="2848"/>
    <n v="2255.7600000000002"/>
    <n v="592.23999999999978"/>
    <n v="0.20794943820224712"/>
  </r>
  <r>
    <s v="ORD-03178"/>
    <x v="467"/>
    <x v="1"/>
    <s v="Bihar"/>
    <x v="1"/>
    <x v="15"/>
    <s v="Subhro Das"/>
    <s v="Corporate"/>
    <n v="4"/>
    <n v="2760"/>
    <n v="1395.35"/>
    <n v="0"/>
    <n v="11040"/>
    <n v="5581.4"/>
    <n v="5458.6"/>
    <n v="0.49443840579710147"/>
  </r>
  <r>
    <s v="ORD-03179"/>
    <x v="467"/>
    <x v="0"/>
    <s v="Gujarat"/>
    <x v="1"/>
    <x v="15"/>
    <s v="Sneha Kulkarni"/>
    <s v="Consumer"/>
    <n v="8"/>
    <n v="2757"/>
    <n v="1424.27"/>
    <n v="0.1"/>
    <n v="19850.400000000001"/>
    <n v="11394.16"/>
    <n v="8456.2400000000016"/>
    <n v="0.42599846854471451"/>
  </r>
  <r>
    <s v="ORD-03180"/>
    <x v="467"/>
    <x v="3"/>
    <s v="Kerala"/>
    <x v="0"/>
    <x v="9"/>
    <s v="Divya Nair"/>
    <s v="Corporate"/>
    <n v="7"/>
    <n v="460"/>
    <n v="352.87"/>
    <n v="0"/>
    <n v="3220"/>
    <n v="2470.09"/>
    <n v="749.90999999999985"/>
    <n v="0.23289130434782604"/>
  </r>
  <r>
    <s v="ORD-03181"/>
    <x v="467"/>
    <x v="0"/>
    <s v="Rajasthan"/>
    <x v="0"/>
    <x v="0"/>
    <s v="Sneha Kulkarni"/>
    <s v="Small Business"/>
    <n v="5"/>
    <n v="914"/>
    <n v="709.51"/>
    <n v="0.1"/>
    <n v="4113"/>
    <n v="3547.55"/>
    <n v="565.44999999999982"/>
    <n v="0.13747872599076097"/>
  </r>
  <r>
    <s v="ORD-03182"/>
    <x v="467"/>
    <x v="2"/>
    <s v="Delhi"/>
    <x v="1"/>
    <x v="1"/>
    <s v="Amit Sharma"/>
    <s v="Small Business"/>
    <n v="7"/>
    <n v="590"/>
    <n v="303.61"/>
    <n v="0"/>
    <n v="4130"/>
    <n v="2125.27"/>
    <n v="2004.73"/>
    <n v="0.48540677966101697"/>
  </r>
  <r>
    <s v="ORD-03183"/>
    <x v="467"/>
    <x v="3"/>
    <s v="Telangana"/>
    <x v="3"/>
    <x v="12"/>
    <s v="Karthik Rao"/>
    <s v="Small Business"/>
    <n v="4"/>
    <n v="12521"/>
    <n v="7569.21"/>
    <n v="0.05"/>
    <n v="47579.799999999996"/>
    <n v="30276.84"/>
    <n v="17302.959999999995"/>
    <n v="0.36366189012984496"/>
  </r>
  <r>
    <s v="ORD-03184"/>
    <x v="467"/>
    <x v="0"/>
    <s v="Maharashtra"/>
    <x v="0"/>
    <x v="3"/>
    <s v="Sneha Kulkarni"/>
    <s v="Small Business"/>
    <n v="8"/>
    <n v="337"/>
    <n v="270.27999999999997"/>
    <n v="0"/>
    <n v="2696"/>
    <n v="2162.2399999999998"/>
    <n v="533.76000000000022"/>
    <n v="0.1979821958456974"/>
  </r>
  <r>
    <s v="ORD-03185"/>
    <x v="467"/>
    <x v="3"/>
    <s v="Telangana"/>
    <x v="1"/>
    <x v="8"/>
    <s v="Karthik Rao"/>
    <s v="Small Business"/>
    <n v="1"/>
    <n v="1439"/>
    <n v="762.98"/>
    <n v="0"/>
    <n v="1439"/>
    <n v="762.98"/>
    <n v="676.02"/>
    <n v="0.46978457261987489"/>
  </r>
  <r>
    <s v="ORD-03186"/>
    <x v="468"/>
    <x v="1"/>
    <s v="Assam"/>
    <x v="0"/>
    <x v="0"/>
    <s v="Subhro Das"/>
    <s v="Consumer"/>
    <n v="3"/>
    <n v="930"/>
    <n v="720.78"/>
    <n v="0.15"/>
    <n v="2371.5"/>
    <n v="2162.34"/>
    <n v="209.15999999999985"/>
    <n v="8.819734345351038E-2"/>
  </r>
  <r>
    <s v="ORD-03187"/>
    <x v="468"/>
    <x v="2"/>
    <s v="Haryana"/>
    <x v="0"/>
    <x v="3"/>
    <s v="Neha Verma"/>
    <s v="Small Business"/>
    <n v="7"/>
    <n v="355"/>
    <n v="286.05"/>
    <n v="0.15"/>
    <n v="2112.25"/>
    <n v="2002.3500000000001"/>
    <n v="109.89999999999986"/>
    <n v="5.202982601491294E-2"/>
  </r>
  <r>
    <s v="ORD-03188"/>
    <x v="468"/>
    <x v="3"/>
    <s v="Karnataka"/>
    <x v="0"/>
    <x v="3"/>
    <s v="Divya Nair"/>
    <s v="Corporate"/>
    <n v="7"/>
    <n v="347"/>
    <n v="268.8"/>
    <n v="0"/>
    <n v="2429"/>
    <n v="1881.6000000000001"/>
    <n v="547.39999999999986"/>
    <n v="0.22536023054755039"/>
  </r>
  <r>
    <s v="ORD-03189"/>
    <x v="468"/>
    <x v="0"/>
    <s v="Maharashtra"/>
    <x v="3"/>
    <x v="10"/>
    <s v="Rohan Patel"/>
    <s v="Corporate"/>
    <n v="4"/>
    <n v="8081"/>
    <n v="5324.03"/>
    <n v="0"/>
    <n v="32324"/>
    <n v="21296.12"/>
    <n v="11027.880000000001"/>
    <n v="0.34116693478529886"/>
  </r>
  <r>
    <s v="ORD-03190"/>
    <x v="468"/>
    <x v="3"/>
    <s v="Karnataka"/>
    <x v="1"/>
    <x v="15"/>
    <s v="Karthik Rao"/>
    <s v="Consumer"/>
    <n v="8"/>
    <n v="2727"/>
    <n v="1371.89"/>
    <n v="0"/>
    <n v="21816"/>
    <n v="10975.12"/>
    <n v="10840.88"/>
    <n v="0.4969233590025669"/>
  </r>
  <r>
    <s v="ORD-03191"/>
    <x v="468"/>
    <x v="1"/>
    <s v="West Bengal"/>
    <x v="3"/>
    <x v="14"/>
    <s v="Subhro Das"/>
    <s v="Corporate"/>
    <n v="5"/>
    <n v="4304"/>
    <n v="2590.54"/>
    <n v="0"/>
    <n v="21520"/>
    <n v="12952.7"/>
    <n v="8567.2999999999993"/>
    <n v="0.3981087360594795"/>
  </r>
  <r>
    <s v="ORD-03192"/>
    <x v="468"/>
    <x v="3"/>
    <s v="Tamil Nadu"/>
    <x v="0"/>
    <x v="3"/>
    <s v="Karthik Rao"/>
    <s v="Consumer"/>
    <n v="1"/>
    <n v="334"/>
    <n v="261.32"/>
    <n v="0"/>
    <n v="334"/>
    <n v="261.32"/>
    <n v="72.680000000000007"/>
    <n v="0.2176047904191617"/>
  </r>
  <r>
    <s v="ORD-03193"/>
    <x v="468"/>
    <x v="0"/>
    <s v="Maharashtra"/>
    <x v="2"/>
    <x v="4"/>
    <s v="Rohan Patel"/>
    <s v="Small Business"/>
    <n v="1"/>
    <n v="3419"/>
    <n v="2510.17"/>
    <n v="0"/>
    <n v="3419"/>
    <n v="2510.17"/>
    <n v="908.82999999999993"/>
    <n v="0.26581749049429654"/>
  </r>
  <r>
    <s v="ORD-03194"/>
    <x v="468"/>
    <x v="0"/>
    <s v="Gujarat"/>
    <x v="1"/>
    <x v="1"/>
    <s v="Rohan Patel"/>
    <s v="Corporate"/>
    <n v="8"/>
    <n v="584"/>
    <n v="283.99"/>
    <n v="0.15"/>
    <n v="3971.2"/>
    <n v="2271.92"/>
    <n v="1699.2799999999997"/>
    <n v="0.42790088638195001"/>
  </r>
  <r>
    <s v="ORD-03195"/>
    <x v="469"/>
    <x v="3"/>
    <s v="Telangana"/>
    <x v="1"/>
    <x v="15"/>
    <s v="Karthik Rao"/>
    <s v="Corporate"/>
    <n v="6"/>
    <n v="2756"/>
    <n v="1364.96"/>
    <n v="0"/>
    <n v="16536"/>
    <n v="8189.76"/>
    <n v="8346.24"/>
    <n v="0.50473149492017411"/>
  </r>
  <r>
    <s v="ORD-03196"/>
    <x v="469"/>
    <x v="0"/>
    <s v="Rajasthan"/>
    <x v="0"/>
    <x v="3"/>
    <s v="Sneha Kulkarni"/>
    <s v="Consumer"/>
    <n v="3"/>
    <n v="344"/>
    <n v="276.77999999999997"/>
    <n v="0"/>
    <n v="1032"/>
    <n v="830.33999999999992"/>
    <n v="201.66000000000008"/>
    <n v="0.19540697674418614"/>
  </r>
  <r>
    <s v="ORD-03197"/>
    <x v="469"/>
    <x v="0"/>
    <s v="Gujarat"/>
    <x v="1"/>
    <x v="8"/>
    <s v="Rohan Patel"/>
    <s v="Small Business"/>
    <n v="5"/>
    <n v="1476"/>
    <n v="759.65"/>
    <n v="0.1"/>
    <n v="6642"/>
    <n v="3798.25"/>
    <n v="2843.75"/>
    <n v="0.42814664257753687"/>
  </r>
  <r>
    <s v="ORD-03198"/>
    <x v="469"/>
    <x v="3"/>
    <s v="Karnataka"/>
    <x v="1"/>
    <x v="8"/>
    <s v="Karthik Rao"/>
    <s v="Consumer"/>
    <n v="5"/>
    <n v="1550"/>
    <n v="832.25"/>
    <n v="0"/>
    <n v="7750"/>
    <n v="4161.25"/>
    <n v="3588.75"/>
    <n v="0.46306451612903227"/>
  </r>
  <r>
    <s v="ORD-03199"/>
    <x v="469"/>
    <x v="3"/>
    <s v="Kerala"/>
    <x v="1"/>
    <x v="8"/>
    <s v="Karthik Rao"/>
    <s v="Corporate"/>
    <n v="8"/>
    <n v="1490"/>
    <n v="741.73"/>
    <n v="0.15"/>
    <n v="10132"/>
    <n v="5933.84"/>
    <n v="4198.16"/>
    <n v="0.41434662455586257"/>
  </r>
  <r>
    <s v="ORD-03200"/>
    <x v="469"/>
    <x v="0"/>
    <s v="Maharashtra"/>
    <x v="2"/>
    <x v="6"/>
    <s v="Rohan Patel"/>
    <s v="Corporate"/>
    <n v="2"/>
    <n v="15497"/>
    <n v="11750.47"/>
    <n v="0.1"/>
    <n v="27894.600000000002"/>
    <n v="23500.94"/>
    <n v="4393.6600000000035"/>
    <n v="0.15750933872505801"/>
  </r>
  <r>
    <s v="ORD-03201"/>
    <x v="469"/>
    <x v="2"/>
    <s v="Haryana"/>
    <x v="2"/>
    <x v="2"/>
    <s v="Neha Verma"/>
    <s v="Corporate"/>
    <n v="2"/>
    <n v="1182"/>
    <n v="862.14"/>
    <n v="0.15"/>
    <n v="2009.3999999999999"/>
    <n v="1724.28"/>
    <n v="285.11999999999989"/>
    <n v="0.14189310241863237"/>
  </r>
  <r>
    <s v="ORD-03202"/>
    <x v="470"/>
    <x v="1"/>
    <s v="Odisha"/>
    <x v="0"/>
    <x v="5"/>
    <s v="Subhro Das"/>
    <s v="Consumer"/>
    <n v="7"/>
    <n v="772"/>
    <n v="592.25"/>
    <n v="0.15"/>
    <n v="4593.3999999999996"/>
    <n v="4145.75"/>
    <n v="447.64999999999964"/>
    <n v="9.7455044193843265E-2"/>
  </r>
  <r>
    <s v="ORD-03203"/>
    <x v="470"/>
    <x v="1"/>
    <s v="Odisha"/>
    <x v="1"/>
    <x v="8"/>
    <s v="Priya Sen"/>
    <s v="Corporate"/>
    <n v="4"/>
    <n v="1426"/>
    <n v="687.46"/>
    <n v="0"/>
    <n v="5704"/>
    <n v="2749.84"/>
    <n v="2954.16"/>
    <n v="0.5179102384291725"/>
  </r>
  <r>
    <s v="ORD-03204"/>
    <x v="470"/>
    <x v="0"/>
    <s v="Goa"/>
    <x v="3"/>
    <x v="14"/>
    <s v="Rohan Patel"/>
    <s v="Corporate"/>
    <n v="3"/>
    <n v="4370"/>
    <n v="2590.66"/>
    <n v="0.1"/>
    <n v="11799"/>
    <n v="7771.98"/>
    <n v="4027.0200000000004"/>
    <n v="0.34130180523773207"/>
  </r>
  <r>
    <s v="ORD-03205"/>
    <x v="470"/>
    <x v="3"/>
    <s v="Tamil Nadu"/>
    <x v="0"/>
    <x v="5"/>
    <s v="Divya Nair"/>
    <s v="Corporate"/>
    <n v="4"/>
    <n v="760"/>
    <n v="605.77"/>
    <n v="0"/>
    <n v="3040"/>
    <n v="2423.08"/>
    <n v="616.92000000000007"/>
    <n v="0.2029342105263158"/>
  </r>
  <r>
    <s v="ORD-03206"/>
    <x v="470"/>
    <x v="1"/>
    <s v="Bihar"/>
    <x v="2"/>
    <x v="6"/>
    <s v="Priya Sen"/>
    <s v="Consumer"/>
    <n v="1"/>
    <n v="15521"/>
    <n v="11649.78"/>
    <n v="0.05"/>
    <n v="14744.949999999999"/>
    <n v="11649.78"/>
    <n v="3095.1699999999983"/>
    <n v="0.20991390272601795"/>
  </r>
  <r>
    <s v="ORD-03207"/>
    <x v="470"/>
    <x v="3"/>
    <s v="Karnataka"/>
    <x v="2"/>
    <x v="4"/>
    <s v="Karthik Rao"/>
    <s v="Small Business"/>
    <n v="7"/>
    <n v="3401"/>
    <n v="2418.59"/>
    <n v="0.1"/>
    <n v="21426.3"/>
    <n v="16930.13"/>
    <n v="4496.1699999999983"/>
    <n v="0.20984351007873495"/>
  </r>
  <r>
    <s v="ORD-03208"/>
    <x v="470"/>
    <x v="3"/>
    <s v="Telangana"/>
    <x v="1"/>
    <x v="1"/>
    <s v="Divya Nair"/>
    <s v="Corporate"/>
    <n v="5"/>
    <n v="591"/>
    <n v="306.42"/>
    <n v="0.05"/>
    <n v="2807.25"/>
    <n v="1532.1000000000001"/>
    <n v="1275.1499999999999"/>
    <n v="0.4542345711995725"/>
  </r>
  <r>
    <s v="ORD-03209"/>
    <x v="470"/>
    <x v="0"/>
    <s v="Rajasthan"/>
    <x v="1"/>
    <x v="7"/>
    <s v="Sneha Kulkarni"/>
    <s v="Small Business"/>
    <n v="1"/>
    <n v="2117"/>
    <n v="1001.88"/>
    <n v="0.15"/>
    <n v="1799.45"/>
    <n v="1001.88"/>
    <n v="797.57"/>
    <n v="0.44322987579538192"/>
  </r>
  <r>
    <s v="ORD-03210"/>
    <x v="471"/>
    <x v="3"/>
    <s v="Kerala"/>
    <x v="3"/>
    <x v="12"/>
    <s v="Divya Nair"/>
    <s v="Corporate"/>
    <n v="7"/>
    <n v="12165"/>
    <n v="7270.02"/>
    <n v="0.15"/>
    <n v="72381.75"/>
    <n v="50890.14"/>
    <n v="21491.61"/>
    <n v="0.29692028722709801"/>
  </r>
  <r>
    <s v="ORD-03211"/>
    <x v="471"/>
    <x v="1"/>
    <s v="Odisha"/>
    <x v="0"/>
    <x v="5"/>
    <s v="Priya Sen"/>
    <s v="Consumer"/>
    <n v="8"/>
    <n v="738"/>
    <n v="605.08000000000004"/>
    <n v="0.15"/>
    <n v="5018.3999999999996"/>
    <n v="4840.6400000000003"/>
    <n v="177.75999999999931"/>
    <n v="3.5421648334130265E-2"/>
  </r>
  <r>
    <s v="ORD-03212"/>
    <x v="471"/>
    <x v="1"/>
    <s v="Bihar"/>
    <x v="1"/>
    <x v="15"/>
    <s v="Subhro Das"/>
    <s v="Small Business"/>
    <n v="8"/>
    <n v="2932"/>
    <n v="1526.12"/>
    <n v="0.1"/>
    <n v="21110.400000000001"/>
    <n v="12208.96"/>
    <n v="8901.4400000000023"/>
    <n v="0.42166136122479925"/>
  </r>
  <r>
    <s v="ORD-03213"/>
    <x v="471"/>
    <x v="0"/>
    <s v="Goa"/>
    <x v="1"/>
    <x v="7"/>
    <s v="Sneha Kulkarni"/>
    <s v="Corporate"/>
    <n v="1"/>
    <n v="2169"/>
    <n v="1139.51"/>
    <n v="0"/>
    <n v="2169"/>
    <n v="1139.51"/>
    <n v="1029.49"/>
    <n v="0.47463808206546798"/>
  </r>
  <r>
    <s v="ORD-03214"/>
    <x v="472"/>
    <x v="2"/>
    <s v="Punjab"/>
    <x v="0"/>
    <x v="0"/>
    <s v="Amit Sharma"/>
    <s v="Small Business"/>
    <n v="7"/>
    <n v="918"/>
    <n v="730.56"/>
    <n v="0"/>
    <n v="6426"/>
    <n v="5113.92"/>
    <n v="1312.08"/>
    <n v="0.2041830065359477"/>
  </r>
  <r>
    <s v="ORD-03215"/>
    <x v="472"/>
    <x v="1"/>
    <s v="Odisha"/>
    <x v="1"/>
    <x v="1"/>
    <s v="Priya Sen"/>
    <s v="Consumer"/>
    <n v="5"/>
    <n v="575"/>
    <n v="290.44"/>
    <n v="0"/>
    <n v="2875"/>
    <n v="1452.2"/>
    <n v="1422.8"/>
    <n v="0.49488695652173914"/>
  </r>
  <r>
    <s v="ORD-03216"/>
    <x v="472"/>
    <x v="1"/>
    <s v="Odisha"/>
    <x v="3"/>
    <x v="14"/>
    <s v="Subhro Das"/>
    <s v="Corporate"/>
    <n v="7"/>
    <n v="4653"/>
    <n v="2772.43"/>
    <n v="0.15"/>
    <n v="27685.35"/>
    <n v="19407.009999999998"/>
    <n v="8278.34"/>
    <n v="0.29901518312031455"/>
  </r>
  <r>
    <s v="ORD-03217"/>
    <x v="472"/>
    <x v="0"/>
    <s v="Gujarat"/>
    <x v="2"/>
    <x v="6"/>
    <s v="Rohan Patel"/>
    <s v="Consumer"/>
    <n v="8"/>
    <n v="14677"/>
    <n v="11519.35"/>
    <n v="0"/>
    <n v="117416"/>
    <n v="92154.8"/>
    <n v="25261.199999999997"/>
    <n v="0.21514274034203174"/>
  </r>
  <r>
    <s v="ORD-03218"/>
    <x v="472"/>
    <x v="2"/>
    <s v="Punjab"/>
    <x v="1"/>
    <x v="1"/>
    <s v="Amit Sharma"/>
    <s v="Consumer"/>
    <n v="4"/>
    <n v="617"/>
    <n v="291.48"/>
    <n v="0.1"/>
    <n v="2221.2000000000003"/>
    <n v="1165.92"/>
    <n v="1055.2800000000002"/>
    <n v="0.47509454349000546"/>
  </r>
  <r>
    <s v="ORD-03219"/>
    <x v="472"/>
    <x v="1"/>
    <s v="Odisha"/>
    <x v="1"/>
    <x v="1"/>
    <s v="Subhro Das"/>
    <s v="Small Business"/>
    <n v="6"/>
    <n v="589"/>
    <n v="317.07"/>
    <n v="0"/>
    <n v="3534"/>
    <n v="1902.42"/>
    <n v="1631.58"/>
    <n v="0.46168081494057722"/>
  </r>
  <r>
    <s v="ORD-03220"/>
    <x v="472"/>
    <x v="2"/>
    <s v="Haryana"/>
    <x v="2"/>
    <x v="4"/>
    <s v="Amit Sharma"/>
    <s v="Corporate"/>
    <n v="7"/>
    <n v="3524"/>
    <n v="2755.14"/>
    <n v="0.1"/>
    <n v="22201.200000000001"/>
    <n v="19285.98"/>
    <n v="2915.2200000000012"/>
    <n v="0.13130911842603107"/>
  </r>
  <r>
    <s v="ORD-03221"/>
    <x v="473"/>
    <x v="1"/>
    <s v="Bihar"/>
    <x v="2"/>
    <x v="6"/>
    <s v="Priya Sen"/>
    <s v="Corporate"/>
    <n v="8"/>
    <n v="15632"/>
    <n v="11683.78"/>
    <n v="0"/>
    <n v="125056"/>
    <n v="93470.24"/>
    <n v="31585.759999999995"/>
    <n v="0.25257292732855674"/>
  </r>
  <r>
    <s v="ORD-03222"/>
    <x v="473"/>
    <x v="2"/>
    <s v="Uttar Pradesh"/>
    <x v="2"/>
    <x v="2"/>
    <s v="Neha Verma"/>
    <s v="Corporate"/>
    <n v="5"/>
    <n v="1201"/>
    <n v="882.56"/>
    <n v="0.05"/>
    <n v="5704.75"/>
    <n v="4412.7999999999993"/>
    <n v="1291.9500000000007"/>
    <n v="0.22646917042815209"/>
  </r>
  <r>
    <s v="ORD-03223"/>
    <x v="473"/>
    <x v="3"/>
    <s v="Tamil Nadu"/>
    <x v="1"/>
    <x v="8"/>
    <s v="Divya Nair"/>
    <s v="Small Business"/>
    <n v="3"/>
    <n v="1527"/>
    <n v="771.45"/>
    <n v="0"/>
    <n v="4581"/>
    <n v="2314.3500000000004"/>
    <n v="2266.6499999999996"/>
    <n v="0.49479371316306475"/>
  </r>
  <r>
    <s v="ORD-03224"/>
    <x v="473"/>
    <x v="1"/>
    <s v="Bihar"/>
    <x v="0"/>
    <x v="5"/>
    <s v="Priya Sen"/>
    <s v="Consumer"/>
    <n v="8"/>
    <n v="752"/>
    <n v="591.70000000000005"/>
    <n v="0"/>
    <n v="6016"/>
    <n v="4733.6000000000004"/>
    <n v="1282.3999999999996"/>
    <n v="0.21316489361702121"/>
  </r>
  <r>
    <s v="ORD-03225"/>
    <x v="473"/>
    <x v="3"/>
    <s v="Kerala"/>
    <x v="1"/>
    <x v="1"/>
    <s v="Divya Nair"/>
    <s v="Small Business"/>
    <n v="3"/>
    <n v="583"/>
    <n v="310.77"/>
    <n v="0"/>
    <n v="1749"/>
    <n v="932.31"/>
    <n v="816.69"/>
    <n v="0.46694682675814753"/>
  </r>
  <r>
    <s v="ORD-03226"/>
    <x v="473"/>
    <x v="0"/>
    <s v="Gujarat"/>
    <x v="3"/>
    <x v="14"/>
    <s v="Sneha Kulkarni"/>
    <s v="Consumer"/>
    <n v="5"/>
    <n v="4598"/>
    <n v="2991.26"/>
    <n v="0.1"/>
    <n v="20691"/>
    <n v="14956.300000000001"/>
    <n v="5734.6999999999989"/>
    <n v="0.27715915132183072"/>
  </r>
  <r>
    <s v="ORD-03227"/>
    <x v="473"/>
    <x v="0"/>
    <s v="Goa"/>
    <x v="2"/>
    <x v="11"/>
    <s v="Sneha Kulkarni"/>
    <s v="Consumer"/>
    <n v="1"/>
    <n v="1756"/>
    <n v="1282.08"/>
    <n v="0.05"/>
    <n v="1668.1999999999998"/>
    <n v="1282.08"/>
    <n v="386.11999999999989"/>
    <n v="0.23145905766694638"/>
  </r>
  <r>
    <s v="ORD-03228"/>
    <x v="474"/>
    <x v="1"/>
    <s v="West Bengal"/>
    <x v="2"/>
    <x v="4"/>
    <s v="Priya Sen"/>
    <s v="Small Business"/>
    <n v="7"/>
    <n v="3535"/>
    <n v="2720.15"/>
    <n v="0"/>
    <n v="24745"/>
    <n v="19041.05"/>
    <n v="5703.9500000000007"/>
    <n v="0.23050919377652054"/>
  </r>
  <r>
    <s v="ORD-03229"/>
    <x v="474"/>
    <x v="3"/>
    <s v="Telangana"/>
    <x v="1"/>
    <x v="7"/>
    <s v="Karthik Rao"/>
    <s v="Corporate"/>
    <n v="5"/>
    <n v="2257"/>
    <n v="1172.96"/>
    <n v="0.15"/>
    <n v="9592.25"/>
    <n v="5864.8"/>
    <n v="3727.45"/>
    <n v="0.38858974693111625"/>
  </r>
  <r>
    <s v="ORD-03230"/>
    <x v="474"/>
    <x v="1"/>
    <s v="Bihar"/>
    <x v="0"/>
    <x v="0"/>
    <s v="Subhro Das"/>
    <s v="Small Business"/>
    <n v="7"/>
    <n v="916"/>
    <n v="754.51"/>
    <n v="0.15"/>
    <n v="5450.2"/>
    <n v="5281.57"/>
    <n v="168.63000000000011"/>
    <n v="3.0940148985358358E-2"/>
  </r>
  <r>
    <s v="ORD-03231"/>
    <x v="474"/>
    <x v="1"/>
    <s v="Odisha"/>
    <x v="1"/>
    <x v="8"/>
    <s v="Subhro Das"/>
    <s v="Consumer"/>
    <n v="4"/>
    <n v="1459"/>
    <n v="706.12"/>
    <n v="0"/>
    <n v="5836"/>
    <n v="2824.48"/>
    <n v="3011.52"/>
    <n v="0.51602467443454425"/>
  </r>
  <r>
    <s v="ORD-03232"/>
    <x v="474"/>
    <x v="2"/>
    <s v="Punjab"/>
    <x v="2"/>
    <x v="11"/>
    <s v="Amit Sharma"/>
    <s v="Corporate"/>
    <n v="8"/>
    <n v="1758"/>
    <n v="1307.3699999999999"/>
    <n v="0"/>
    <n v="14064"/>
    <n v="10458.959999999999"/>
    <n v="3605.0400000000009"/>
    <n v="0.2563310580204779"/>
  </r>
  <r>
    <s v="ORD-03233"/>
    <x v="475"/>
    <x v="3"/>
    <s v="Tamil Nadu"/>
    <x v="1"/>
    <x v="8"/>
    <s v="Karthik Rao"/>
    <s v="Consumer"/>
    <n v="7"/>
    <n v="1439"/>
    <n v="739.47"/>
    <n v="0"/>
    <n v="10073"/>
    <n v="5176.29"/>
    <n v="4896.71"/>
    <n v="0.48612230715774846"/>
  </r>
  <r>
    <s v="ORD-03234"/>
    <x v="475"/>
    <x v="3"/>
    <s v="Tamil Nadu"/>
    <x v="2"/>
    <x v="4"/>
    <s v="Karthik Rao"/>
    <s v="Corporate"/>
    <n v="3"/>
    <n v="3388"/>
    <n v="2407.08"/>
    <n v="0"/>
    <n v="10164"/>
    <n v="7221.24"/>
    <n v="2942.76"/>
    <n v="0.28952774498229045"/>
  </r>
  <r>
    <s v="ORD-03235"/>
    <x v="475"/>
    <x v="3"/>
    <s v="Tamil Nadu"/>
    <x v="2"/>
    <x v="11"/>
    <s v="Karthik Rao"/>
    <s v="Corporate"/>
    <n v="1"/>
    <n v="1754"/>
    <n v="1361.24"/>
    <n v="0.15"/>
    <n v="1490.8999999999999"/>
    <n v="1361.24"/>
    <n v="129.65999999999985"/>
    <n v="8.696760346099662E-2"/>
  </r>
  <r>
    <s v="ORD-03236"/>
    <x v="475"/>
    <x v="3"/>
    <s v="Telangana"/>
    <x v="2"/>
    <x v="2"/>
    <s v="Divya Nair"/>
    <s v="Consumer"/>
    <n v="1"/>
    <n v="1145"/>
    <n v="835.34"/>
    <n v="0.1"/>
    <n v="1030.5"/>
    <n v="835.34"/>
    <n v="195.15999999999997"/>
    <n v="0.18938379427462393"/>
  </r>
  <r>
    <s v="ORD-03237"/>
    <x v="475"/>
    <x v="2"/>
    <s v="Delhi"/>
    <x v="2"/>
    <x v="4"/>
    <s v="Neha Verma"/>
    <s v="Corporate"/>
    <n v="6"/>
    <n v="3537"/>
    <n v="2765.25"/>
    <n v="0"/>
    <n v="21222"/>
    <n v="16591.5"/>
    <n v="4630.5"/>
    <n v="0.21819338422391857"/>
  </r>
  <r>
    <s v="ORD-03238"/>
    <x v="475"/>
    <x v="0"/>
    <s v="Maharashtra"/>
    <x v="0"/>
    <x v="5"/>
    <s v="Sneha Kulkarni"/>
    <s v="Corporate"/>
    <n v="6"/>
    <n v="713"/>
    <n v="542.21"/>
    <n v="0"/>
    <n v="4278"/>
    <n v="3253.26"/>
    <n v="1024.7399999999998"/>
    <n v="0.23953716690042071"/>
  </r>
  <r>
    <s v="ORD-03239"/>
    <x v="475"/>
    <x v="3"/>
    <s v="Tamil Nadu"/>
    <x v="0"/>
    <x v="0"/>
    <s v="Divya Nair"/>
    <s v="Consumer"/>
    <n v="8"/>
    <n v="940"/>
    <n v="778.32"/>
    <n v="0.1"/>
    <n v="6768"/>
    <n v="6226.56"/>
    <n v="541.4399999999996"/>
    <n v="7.9999999999999946E-2"/>
  </r>
  <r>
    <s v="ORD-03240"/>
    <x v="475"/>
    <x v="2"/>
    <s v="Uttar Pradesh"/>
    <x v="1"/>
    <x v="8"/>
    <s v="Amit Sharma"/>
    <s v="Consumer"/>
    <n v="8"/>
    <n v="1472"/>
    <n v="761.76"/>
    <n v="0"/>
    <n v="11776"/>
    <n v="6094.08"/>
    <n v="5681.92"/>
    <n v="0.48249999999999998"/>
  </r>
  <r>
    <s v="ORD-03241"/>
    <x v="475"/>
    <x v="2"/>
    <s v="Punjab"/>
    <x v="0"/>
    <x v="9"/>
    <s v="Amit Sharma"/>
    <s v="Corporate"/>
    <n v="1"/>
    <n v="428"/>
    <n v="341.81"/>
    <n v="0.1"/>
    <n v="385.2"/>
    <n v="341.81"/>
    <n v="43.389999999999986"/>
    <n v="0.11264278296988574"/>
  </r>
  <r>
    <s v="ORD-03242"/>
    <x v="475"/>
    <x v="2"/>
    <s v="Punjab"/>
    <x v="1"/>
    <x v="8"/>
    <s v="Neha Verma"/>
    <s v="Small Business"/>
    <n v="2"/>
    <n v="1554"/>
    <n v="782.63"/>
    <n v="0.15"/>
    <n v="2641.7999999999997"/>
    <n v="1565.26"/>
    <n v="1076.5399999999997"/>
    <n v="0.40750246044363686"/>
  </r>
  <r>
    <s v="ORD-03243"/>
    <x v="476"/>
    <x v="3"/>
    <s v="Karnataka"/>
    <x v="0"/>
    <x v="0"/>
    <s v="Divya Nair"/>
    <s v="Small Business"/>
    <n v="4"/>
    <n v="865"/>
    <n v="703.49"/>
    <n v="0"/>
    <n v="3460"/>
    <n v="2813.96"/>
    <n v="646.04"/>
    <n v="0.18671676300578033"/>
  </r>
  <r>
    <s v="ORD-03244"/>
    <x v="476"/>
    <x v="3"/>
    <s v="Kerala"/>
    <x v="3"/>
    <x v="13"/>
    <s v="Karthik Rao"/>
    <s v="Small Business"/>
    <n v="8"/>
    <n v="6530"/>
    <n v="3859.93"/>
    <n v="0.15"/>
    <n v="44404"/>
    <n v="30879.439999999999"/>
    <n v="13524.560000000001"/>
    <n v="0.30457976758850558"/>
  </r>
  <r>
    <s v="ORD-03245"/>
    <x v="476"/>
    <x v="0"/>
    <s v="Maharashtra"/>
    <x v="2"/>
    <x v="11"/>
    <s v="Rohan Patel"/>
    <s v="Consumer"/>
    <n v="2"/>
    <n v="1828"/>
    <n v="1304.1600000000001"/>
    <n v="0"/>
    <n v="3656"/>
    <n v="2608.3200000000002"/>
    <n v="1047.6799999999998"/>
    <n v="0.2865645514223194"/>
  </r>
  <r>
    <s v="ORD-03246"/>
    <x v="476"/>
    <x v="0"/>
    <s v="Gujarat"/>
    <x v="1"/>
    <x v="15"/>
    <s v="Rohan Patel"/>
    <s v="Corporate"/>
    <n v="8"/>
    <n v="2863"/>
    <n v="1354.91"/>
    <n v="0.15"/>
    <n v="19468.399999999998"/>
    <n v="10839.28"/>
    <n v="8629.1199999999972"/>
    <n v="0.44323724599864384"/>
  </r>
  <r>
    <s v="ORD-03247"/>
    <x v="476"/>
    <x v="2"/>
    <s v="Uttar Pradesh"/>
    <x v="2"/>
    <x v="6"/>
    <s v="Neha Verma"/>
    <s v="Small Business"/>
    <n v="7"/>
    <n v="14851"/>
    <n v="11144.83"/>
    <n v="0"/>
    <n v="103957"/>
    <n v="78013.81"/>
    <n v="25943.190000000002"/>
    <n v="0.24955693219311834"/>
  </r>
  <r>
    <s v="ORD-03248"/>
    <x v="476"/>
    <x v="3"/>
    <s v="Telangana"/>
    <x v="0"/>
    <x v="5"/>
    <s v="Divya Nair"/>
    <s v="Consumer"/>
    <n v="7"/>
    <n v="726"/>
    <n v="557.33000000000004"/>
    <n v="0"/>
    <n v="5082"/>
    <n v="3901.3100000000004"/>
    <n v="1180.6899999999996"/>
    <n v="0.23232782369145999"/>
  </r>
  <r>
    <s v="ORD-03249"/>
    <x v="476"/>
    <x v="0"/>
    <s v="Rajasthan"/>
    <x v="3"/>
    <x v="13"/>
    <s v="Rohan Patel"/>
    <s v="Corporate"/>
    <n v="6"/>
    <n v="6286"/>
    <n v="3666.4"/>
    <n v="0.1"/>
    <n v="33944.400000000001"/>
    <n v="21998.400000000001"/>
    <n v="11946"/>
    <n v="0.35192844769682186"/>
  </r>
  <r>
    <s v="ORD-03250"/>
    <x v="477"/>
    <x v="3"/>
    <s v="Tamil Nadu"/>
    <x v="1"/>
    <x v="8"/>
    <s v="Karthik Rao"/>
    <s v="Small Business"/>
    <n v="5"/>
    <n v="1467"/>
    <n v="753.89"/>
    <n v="0"/>
    <n v="7335"/>
    <n v="3769.45"/>
    <n v="3565.55"/>
    <n v="0.4861008861622359"/>
  </r>
  <r>
    <s v="ORD-03251"/>
    <x v="477"/>
    <x v="2"/>
    <s v="Delhi"/>
    <x v="2"/>
    <x v="4"/>
    <s v="Neha Verma"/>
    <s v="Small Business"/>
    <n v="6"/>
    <n v="3335"/>
    <n v="2453.85"/>
    <n v="0"/>
    <n v="20010"/>
    <n v="14723.099999999999"/>
    <n v="5286.9000000000015"/>
    <n v="0.26421289355322347"/>
  </r>
  <r>
    <s v="ORD-03252"/>
    <x v="477"/>
    <x v="3"/>
    <s v="Telangana"/>
    <x v="1"/>
    <x v="7"/>
    <s v="Divya Nair"/>
    <s v="Corporate"/>
    <n v="8"/>
    <n v="2294"/>
    <n v="1137.2"/>
    <n v="0"/>
    <n v="18352"/>
    <n v="9097.6"/>
    <n v="9254.4"/>
    <n v="0.50427201394943333"/>
  </r>
  <r>
    <s v="ORD-03253"/>
    <x v="477"/>
    <x v="0"/>
    <s v="Goa"/>
    <x v="2"/>
    <x v="6"/>
    <s v="Sneha Kulkarni"/>
    <s v="Corporate"/>
    <n v="5"/>
    <n v="15089"/>
    <n v="11589.65"/>
    <n v="0"/>
    <n v="75445"/>
    <n v="57948.25"/>
    <n v="17496.75"/>
    <n v="0.23191397706938829"/>
  </r>
  <r>
    <s v="ORD-03254"/>
    <x v="477"/>
    <x v="2"/>
    <s v="Delhi"/>
    <x v="3"/>
    <x v="10"/>
    <s v="Neha Verma"/>
    <s v="Consumer"/>
    <n v="8"/>
    <n v="7858"/>
    <n v="5008.93"/>
    <n v="0"/>
    <n v="62864"/>
    <n v="40071.440000000002"/>
    <n v="22792.559999999998"/>
    <n v="0.36256935607024682"/>
  </r>
  <r>
    <s v="ORD-03255"/>
    <x v="477"/>
    <x v="3"/>
    <s v="Tamil Nadu"/>
    <x v="1"/>
    <x v="7"/>
    <s v="Karthik Rao"/>
    <s v="Consumer"/>
    <n v="4"/>
    <n v="2143"/>
    <n v="1110.0899999999999"/>
    <n v="0.1"/>
    <n v="7714.8"/>
    <n v="4440.3599999999997"/>
    <n v="3274.4400000000005"/>
    <n v="0.42443614870119778"/>
  </r>
  <r>
    <s v="ORD-03256"/>
    <x v="477"/>
    <x v="3"/>
    <s v="Kerala"/>
    <x v="2"/>
    <x v="6"/>
    <s v="Karthik Rao"/>
    <s v="Corporate"/>
    <n v="4"/>
    <n v="14385"/>
    <n v="10394.77"/>
    <n v="0"/>
    <n v="57540"/>
    <n v="41579.08"/>
    <n v="15960.919999999998"/>
    <n v="0.27738825165102532"/>
  </r>
  <r>
    <s v="ORD-03257"/>
    <x v="478"/>
    <x v="0"/>
    <s v="Maharashtra"/>
    <x v="1"/>
    <x v="8"/>
    <s v="Rohan Patel"/>
    <s v="Corporate"/>
    <n v="1"/>
    <n v="1558"/>
    <n v="791.03"/>
    <n v="0"/>
    <n v="1558"/>
    <n v="791.03"/>
    <n v="766.97"/>
    <n v="0.49227856225930683"/>
  </r>
  <r>
    <s v="ORD-03258"/>
    <x v="478"/>
    <x v="0"/>
    <s v="Goa"/>
    <x v="3"/>
    <x v="13"/>
    <s v="Rohan Patel"/>
    <s v="Small Business"/>
    <n v="2"/>
    <n v="6613"/>
    <n v="4173.09"/>
    <n v="0"/>
    <n v="13226"/>
    <n v="8346.18"/>
    <n v="4879.82"/>
    <n v="0.36895660063511265"/>
  </r>
  <r>
    <s v="ORD-03259"/>
    <x v="478"/>
    <x v="0"/>
    <s v="Goa"/>
    <x v="2"/>
    <x v="2"/>
    <s v="Sneha Kulkarni"/>
    <s v="Consumer"/>
    <n v="2"/>
    <n v="1173"/>
    <n v="865.83"/>
    <n v="0.05"/>
    <n v="2228.6999999999998"/>
    <n v="1731.66"/>
    <n v="497.03999999999974"/>
    <n v="0.22301790281329914"/>
  </r>
  <r>
    <s v="ORD-03260"/>
    <x v="478"/>
    <x v="3"/>
    <s v="Karnataka"/>
    <x v="0"/>
    <x v="3"/>
    <s v="Divya Nair"/>
    <s v="Small Business"/>
    <n v="5"/>
    <n v="362"/>
    <n v="288.08999999999997"/>
    <n v="0.15"/>
    <n v="1538.5"/>
    <n v="1440.4499999999998"/>
    <n v="98.050000000000182"/>
    <n v="6.3730906727331935E-2"/>
  </r>
  <r>
    <s v="ORD-03261"/>
    <x v="479"/>
    <x v="2"/>
    <s v="Haryana"/>
    <x v="0"/>
    <x v="5"/>
    <s v="Neha Verma"/>
    <s v="Small Business"/>
    <n v="7"/>
    <n v="756"/>
    <n v="629.83000000000004"/>
    <n v="0"/>
    <n v="5292"/>
    <n v="4408.8100000000004"/>
    <n v="883.1899999999996"/>
    <n v="0.16689153439153431"/>
  </r>
  <r>
    <s v="ORD-03262"/>
    <x v="479"/>
    <x v="0"/>
    <s v="Rajasthan"/>
    <x v="0"/>
    <x v="9"/>
    <s v="Rohan Patel"/>
    <s v="Corporate"/>
    <n v="7"/>
    <n v="448"/>
    <n v="355.39"/>
    <n v="0"/>
    <n v="3136"/>
    <n v="2487.73"/>
    <n v="648.27"/>
    <n v="0.20671875000000001"/>
  </r>
  <r>
    <s v="ORD-03263"/>
    <x v="479"/>
    <x v="2"/>
    <s v="Uttar Pradesh"/>
    <x v="2"/>
    <x v="6"/>
    <s v="Neha Verma"/>
    <s v="Corporate"/>
    <n v="2"/>
    <n v="15102"/>
    <n v="11677.05"/>
    <n v="0.05"/>
    <n v="28693.8"/>
    <n v="23354.1"/>
    <n v="5339.7000000000007"/>
    <n v="0.18609246596825799"/>
  </r>
  <r>
    <s v="ORD-03264"/>
    <x v="479"/>
    <x v="0"/>
    <s v="Gujarat"/>
    <x v="0"/>
    <x v="9"/>
    <s v="Rohan Patel"/>
    <s v="Corporate"/>
    <n v="6"/>
    <n v="462"/>
    <n v="352.6"/>
    <n v="0"/>
    <n v="2772"/>
    <n v="2115.6000000000004"/>
    <n v="656.39999999999964"/>
    <n v="0.23679653679653667"/>
  </r>
  <r>
    <s v="ORD-03265"/>
    <x v="480"/>
    <x v="3"/>
    <s v="Tamil Nadu"/>
    <x v="3"/>
    <x v="10"/>
    <s v="Karthik Rao"/>
    <s v="Consumer"/>
    <n v="6"/>
    <n v="7952"/>
    <n v="5030.1899999999996"/>
    <n v="0"/>
    <n v="47712"/>
    <n v="30181.14"/>
    <n v="17530.86"/>
    <n v="0.36743083501006035"/>
  </r>
  <r>
    <s v="ORD-03266"/>
    <x v="480"/>
    <x v="3"/>
    <s v="Telangana"/>
    <x v="1"/>
    <x v="7"/>
    <s v="Karthik Rao"/>
    <s v="Corporate"/>
    <n v="3"/>
    <n v="2262"/>
    <n v="1105.8"/>
    <n v="0.1"/>
    <n v="6107.4000000000005"/>
    <n v="3317.3999999999996"/>
    <n v="2790.0000000000009"/>
    <n v="0.45682287061597415"/>
  </r>
  <r>
    <s v="ORD-03267"/>
    <x v="480"/>
    <x v="3"/>
    <s v="Karnataka"/>
    <x v="3"/>
    <x v="14"/>
    <s v="Karthik Rao"/>
    <s v="Small Business"/>
    <n v="5"/>
    <n v="4590"/>
    <n v="2989.65"/>
    <n v="0.15"/>
    <n v="19507.5"/>
    <n v="14948.25"/>
    <n v="4559.25"/>
    <n v="0.23371780084582852"/>
  </r>
  <r>
    <s v="ORD-03268"/>
    <x v="480"/>
    <x v="2"/>
    <s v="Punjab"/>
    <x v="0"/>
    <x v="0"/>
    <s v="Neha Verma"/>
    <s v="Corporate"/>
    <n v="5"/>
    <n v="907"/>
    <n v="718.41"/>
    <n v="0.05"/>
    <n v="4308.25"/>
    <n v="3592.0499999999997"/>
    <n v="716.20000000000027"/>
    <n v="0.1662391922474323"/>
  </r>
  <r>
    <s v="ORD-03269"/>
    <x v="480"/>
    <x v="1"/>
    <s v="Assam"/>
    <x v="3"/>
    <x v="12"/>
    <s v="Priya Sen"/>
    <s v="Consumer"/>
    <n v="4"/>
    <n v="11698"/>
    <n v="7306.32"/>
    <n v="0"/>
    <n v="46792"/>
    <n v="29225.279999999999"/>
    <n v="17566.72"/>
    <n v="0.37542143956231838"/>
  </r>
  <r>
    <s v="ORD-03270"/>
    <x v="480"/>
    <x v="2"/>
    <s v="Uttar Pradesh"/>
    <x v="1"/>
    <x v="7"/>
    <s v="Amit Sharma"/>
    <s v="Corporate"/>
    <n v="4"/>
    <n v="2236"/>
    <n v="1101.05"/>
    <n v="0"/>
    <n v="8944"/>
    <n v="4404.2"/>
    <n v="4539.8"/>
    <n v="0.50758050089445439"/>
  </r>
  <r>
    <s v="ORD-03271"/>
    <x v="481"/>
    <x v="3"/>
    <s v="Karnataka"/>
    <x v="0"/>
    <x v="5"/>
    <s v="Divya Nair"/>
    <s v="Corporate"/>
    <n v="4"/>
    <n v="783"/>
    <n v="634.59"/>
    <n v="0"/>
    <n v="3132"/>
    <n v="2538.36"/>
    <n v="593.63999999999987"/>
    <n v="0.18954022988505742"/>
  </r>
  <r>
    <s v="ORD-03272"/>
    <x v="481"/>
    <x v="3"/>
    <s v="Karnataka"/>
    <x v="3"/>
    <x v="13"/>
    <s v="Divya Nair"/>
    <s v="Corporate"/>
    <n v="4"/>
    <n v="6251"/>
    <n v="3971.21"/>
    <n v="0"/>
    <n v="25004"/>
    <n v="15884.84"/>
    <n v="9119.16"/>
    <n v="0.36470804671252599"/>
  </r>
  <r>
    <s v="ORD-03273"/>
    <x v="481"/>
    <x v="1"/>
    <s v="Assam"/>
    <x v="0"/>
    <x v="3"/>
    <s v="Subhro Das"/>
    <s v="Small Business"/>
    <n v="7"/>
    <n v="339"/>
    <n v="281.33"/>
    <n v="0"/>
    <n v="2373"/>
    <n v="1969.31"/>
    <n v="403.69000000000005"/>
    <n v="0.17011799410029502"/>
  </r>
  <r>
    <s v="ORD-03274"/>
    <x v="481"/>
    <x v="3"/>
    <s v="Kerala"/>
    <x v="0"/>
    <x v="0"/>
    <s v="Divya Nair"/>
    <s v="Corporate"/>
    <n v="2"/>
    <n v="888"/>
    <n v="677.16"/>
    <n v="0"/>
    <n v="1776"/>
    <n v="1354.32"/>
    <n v="421.68000000000006"/>
    <n v="0.23743243243243248"/>
  </r>
  <r>
    <s v="ORD-03275"/>
    <x v="481"/>
    <x v="1"/>
    <s v="Assam"/>
    <x v="2"/>
    <x v="4"/>
    <s v="Priya Sen"/>
    <s v="Corporate"/>
    <n v="5"/>
    <n v="3652"/>
    <n v="2617.48"/>
    <n v="0"/>
    <n v="18260"/>
    <n v="13087.4"/>
    <n v="5172.6000000000004"/>
    <n v="0.28327491785323111"/>
  </r>
  <r>
    <s v="ORD-03276"/>
    <x v="481"/>
    <x v="1"/>
    <s v="Bihar"/>
    <x v="0"/>
    <x v="3"/>
    <s v="Subhro Das"/>
    <s v="Small Business"/>
    <n v="5"/>
    <n v="349"/>
    <n v="273.3"/>
    <n v="0"/>
    <n v="1745"/>
    <n v="1366.5"/>
    <n v="378.5"/>
    <n v="0.21690544412607449"/>
  </r>
  <r>
    <s v="ORD-03277"/>
    <x v="481"/>
    <x v="0"/>
    <s v="Maharashtra"/>
    <x v="3"/>
    <x v="13"/>
    <s v="Rohan Patel"/>
    <s v="Corporate"/>
    <n v="5"/>
    <n v="6760"/>
    <n v="3961.14"/>
    <n v="0.1"/>
    <n v="30420"/>
    <n v="19805.7"/>
    <n v="10614.3"/>
    <n v="0.34892504930966467"/>
  </r>
  <r>
    <s v="ORD-03278"/>
    <x v="481"/>
    <x v="0"/>
    <s v="Gujarat"/>
    <x v="1"/>
    <x v="1"/>
    <s v="Sneha Kulkarni"/>
    <s v="Consumer"/>
    <n v="5"/>
    <n v="624"/>
    <n v="320.02"/>
    <n v="0"/>
    <n v="3120"/>
    <n v="1600.1"/>
    <n v="1519.9"/>
    <n v="0.48714743589743592"/>
  </r>
  <r>
    <s v="ORD-03279"/>
    <x v="482"/>
    <x v="0"/>
    <s v="Goa"/>
    <x v="0"/>
    <x v="3"/>
    <s v="Sneha Kulkarni"/>
    <s v="Small Business"/>
    <n v="2"/>
    <n v="340"/>
    <n v="283.08"/>
    <n v="0.1"/>
    <n v="612"/>
    <n v="566.16"/>
    <n v="45.840000000000032"/>
    <n v="7.4901960784313784E-2"/>
  </r>
  <r>
    <s v="ORD-03280"/>
    <x v="482"/>
    <x v="1"/>
    <s v="Bihar"/>
    <x v="3"/>
    <x v="13"/>
    <s v="Priya Sen"/>
    <s v="Small Business"/>
    <n v="2"/>
    <n v="6215"/>
    <n v="3761.86"/>
    <n v="0"/>
    <n v="12430"/>
    <n v="7523.72"/>
    <n v="4906.28"/>
    <n v="0.3947127916331456"/>
  </r>
  <r>
    <s v="ORD-03281"/>
    <x v="482"/>
    <x v="3"/>
    <s v="Tamil Nadu"/>
    <x v="0"/>
    <x v="9"/>
    <s v="Karthik Rao"/>
    <s v="Corporate"/>
    <n v="8"/>
    <n v="467"/>
    <n v="361.55"/>
    <n v="0.15"/>
    <n v="3175.6"/>
    <n v="2892.4"/>
    <n v="283.19999999999982"/>
    <n v="8.9179997480790973E-2"/>
  </r>
  <r>
    <s v="ORD-03282"/>
    <x v="482"/>
    <x v="3"/>
    <s v="Karnataka"/>
    <x v="3"/>
    <x v="10"/>
    <s v="Karthik Rao"/>
    <s v="Corporate"/>
    <n v="7"/>
    <n v="8398"/>
    <n v="4888.1099999999997"/>
    <n v="0.1"/>
    <n v="52907.4"/>
    <n v="34216.769999999997"/>
    <n v="18690.630000000005"/>
    <n v="0.35327061998888631"/>
  </r>
  <r>
    <s v="ORD-03283"/>
    <x v="482"/>
    <x v="1"/>
    <s v="Assam"/>
    <x v="0"/>
    <x v="0"/>
    <s v="Subhro Das"/>
    <s v="Corporate"/>
    <n v="4"/>
    <n v="922"/>
    <n v="740.19"/>
    <n v="0.15"/>
    <n v="3134.7999999999997"/>
    <n v="2960.76"/>
    <n v="174.03999999999951"/>
    <n v="5.5518693377567797E-2"/>
  </r>
  <r>
    <s v="ORD-03284"/>
    <x v="482"/>
    <x v="2"/>
    <s v="Uttar Pradesh"/>
    <x v="0"/>
    <x v="5"/>
    <s v="Neha Verma"/>
    <s v="Small Business"/>
    <n v="7"/>
    <n v="782"/>
    <n v="633.85"/>
    <n v="0"/>
    <n v="5474"/>
    <n v="4436.95"/>
    <n v="1037.0500000000002"/>
    <n v="0.18945012787723789"/>
  </r>
  <r>
    <s v="ORD-03285"/>
    <x v="483"/>
    <x v="2"/>
    <s v="Punjab"/>
    <x v="0"/>
    <x v="9"/>
    <s v="Neha Verma"/>
    <s v="Corporate"/>
    <n v="2"/>
    <n v="464"/>
    <n v="374.72"/>
    <n v="0.05"/>
    <n v="881.59999999999991"/>
    <n v="749.44"/>
    <n v="132.15999999999985"/>
    <n v="0.14990925589836646"/>
  </r>
  <r>
    <s v="ORD-03286"/>
    <x v="483"/>
    <x v="3"/>
    <s v="Karnataka"/>
    <x v="0"/>
    <x v="5"/>
    <s v="Divya Nair"/>
    <s v="Corporate"/>
    <n v="1"/>
    <n v="751"/>
    <n v="600.26"/>
    <n v="0.15"/>
    <n v="638.35"/>
    <n v="600.26"/>
    <n v="38.090000000000032"/>
    <n v="5.9669460327406644E-2"/>
  </r>
  <r>
    <s v="ORD-03287"/>
    <x v="483"/>
    <x v="0"/>
    <s v="Maharashtra"/>
    <x v="2"/>
    <x v="4"/>
    <s v="Rohan Patel"/>
    <s v="Consumer"/>
    <n v="6"/>
    <n v="3478"/>
    <n v="2566.7600000000002"/>
    <n v="0"/>
    <n v="20868"/>
    <n v="15400.560000000001"/>
    <n v="5467.4399999999987"/>
    <n v="0.26200115008625641"/>
  </r>
  <r>
    <s v="ORD-03288"/>
    <x v="483"/>
    <x v="2"/>
    <s v="Delhi"/>
    <x v="2"/>
    <x v="11"/>
    <s v="Amit Sharma"/>
    <s v="Corporate"/>
    <n v="3"/>
    <n v="1725"/>
    <n v="1230.8399999999999"/>
    <n v="0"/>
    <n v="5175"/>
    <n v="3692.5199999999995"/>
    <n v="1482.4800000000005"/>
    <n v="0.28646956521739142"/>
  </r>
  <r>
    <s v="ORD-03289"/>
    <x v="483"/>
    <x v="0"/>
    <s v="Maharashtra"/>
    <x v="0"/>
    <x v="0"/>
    <s v="Sneha Kulkarni"/>
    <s v="Consumer"/>
    <n v="5"/>
    <n v="912"/>
    <n v="701.35"/>
    <n v="0"/>
    <n v="4560"/>
    <n v="3506.75"/>
    <n v="1053.25"/>
    <n v="0.23097587719298246"/>
  </r>
  <r>
    <s v="ORD-03290"/>
    <x v="483"/>
    <x v="1"/>
    <s v="Assam"/>
    <x v="2"/>
    <x v="6"/>
    <s v="Priya Sen"/>
    <s v="Consumer"/>
    <n v="1"/>
    <n v="15526"/>
    <n v="11791.66"/>
    <n v="0.05"/>
    <n v="14749.699999999999"/>
    <n v="11791.66"/>
    <n v="2958.0399999999991"/>
    <n v="0.20054916371180426"/>
  </r>
  <r>
    <s v="ORD-03291"/>
    <x v="483"/>
    <x v="2"/>
    <s v="Haryana"/>
    <x v="0"/>
    <x v="3"/>
    <s v="Neha Verma"/>
    <s v="Consumer"/>
    <n v="8"/>
    <n v="335"/>
    <n v="277.06"/>
    <n v="0"/>
    <n v="2680"/>
    <n v="2216.48"/>
    <n v="463.52"/>
    <n v="0.172955223880597"/>
  </r>
  <r>
    <s v="ORD-03292"/>
    <x v="484"/>
    <x v="3"/>
    <s v="Karnataka"/>
    <x v="0"/>
    <x v="0"/>
    <s v="Divya Nair"/>
    <s v="Small Business"/>
    <n v="6"/>
    <n v="877"/>
    <n v="725.73"/>
    <n v="0.05"/>
    <n v="4998.8999999999996"/>
    <n v="4354.38"/>
    <n v="644.51999999999953"/>
    <n v="0.12893236512032638"/>
  </r>
  <r>
    <s v="ORD-03293"/>
    <x v="484"/>
    <x v="3"/>
    <s v="Kerala"/>
    <x v="1"/>
    <x v="15"/>
    <s v="Divya Nair"/>
    <s v="Corporate"/>
    <n v="8"/>
    <n v="2867"/>
    <n v="1481.36"/>
    <n v="0.1"/>
    <n v="20642.400000000001"/>
    <n v="11850.88"/>
    <n v="8791.5200000000023"/>
    <n v="0.42589621361857155"/>
  </r>
  <r>
    <s v="ORD-03294"/>
    <x v="484"/>
    <x v="0"/>
    <s v="Gujarat"/>
    <x v="2"/>
    <x v="2"/>
    <s v="Rohan Patel"/>
    <s v="Corporate"/>
    <n v="6"/>
    <n v="1224"/>
    <n v="928.65"/>
    <n v="0"/>
    <n v="7344"/>
    <n v="5571.9"/>
    <n v="1772.1000000000004"/>
    <n v="0.2412990196078432"/>
  </r>
  <r>
    <s v="ORD-03295"/>
    <x v="484"/>
    <x v="0"/>
    <s v="Gujarat"/>
    <x v="1"/>
    <x v="7"/>
    <s v="Sneha Kulkarni"/>
    <s v="Corporate"/>
    <n v="7"/>
    <n v="2235"/>
    <n v="1135.53"/>
    <n v="0.1"/>
    <n v="14080.5"/>
    <n v="7948.71"/>
    <n v="6131.79"/>
    <n v="0.43548098434004473"/>
  </r>
  <r>
    <s v="ORD-03296"/>
    <x v="484"/>
    <x v="2"/>
    <s v="Haryana"/>
    <x v="1"/>
    <x v="8"/>
    <s v="Amit Sharma"/>
    <s v="Corporate"/>
    <n v="1"/>
    <n v="1431"/>
    <n v="725.42"/>
    <n v="0.1"/>
    <n v="1287.9000000000001"/>
    <n v="725.42"/>
    <n v="562.48000000000013"/>
    <n v="0.43674198307322004"/>
  </r>
  <r>
    <s v="ORD-03297"/>
    <x v="484"/>
    <x v="1"/>
    <s v="Assam"/>
    <x v="0"/>
    <x v="0"/>
    <s v="Subhro Das"/>
    <s v="Consumer"/>
    <n v="6"/>
    <n v="906"/>
    <n v="759.25"/>
    <n v="0"/>
    <n v="5436"/>
    <n v="4555.5"/>
    <n v="880.5"/>
    <n v="0.16197571743929359"/>
  </r>
  <r>
    <s v="ORD-03298"/>
    <x v="484"/>
    <x v="0"/>
    <s v="Goa"/>
    <x v="1"/>
    <x v="7"/>
    <s v="Rohan Patel"/>
    <s v="Corporate"/>
    <n v="5"/>
    <n v="2184"/>
    <n v="1007.27"/>
    <n v="0.1"/>
    <n v="9828"/>
    <n v="5036.3500000000004"/>
    <n v="4791.6499999999996"/>
    <n v="0.48755087505087502"/>
  </r>
  <r>
    <s v="ORD-03299"/>
    <x v="484"/>
    <x v="0"/>
    <s v="Gujarat"/>
    <x v="0"/>
    <x v="9"/>
    <s v="Rohan Patel"/>
    <s v="Consumer"/>
    <n v="2"/>
    <n v="428"/>
    <n v="341.93"/>
    <n v="0"/>
    <n v="856"/>
    <n v="683.86"/>
    <n v="172.14"/>
    <n v="0.20109813084112149"/>
  </r>
  <r>
    <s v="ORD-03300"/>
    <x v="484"/>
    <x v="1"/>
    <s v="Bihar"/>
    <x v="2"/>
    <x v="11"/>
    <s v="Subhro Das"/>
    <s v="Small Business"/>
    <n v="1"/>
    <n v="1829"/>
    <n v="1354.15"/>
    <n v="0.15"/>
    <n v="1554.6499999999999"/>
    <n v="1354.15"/>
    <n v="200.49999999999977"/>
    <n v="0.12896793490496239"/>
  </r>
  <r>
    <s v="ORD-03301"/>
    <x v="484"/>
    <x v="3"/>
    <s v="Tamil Nadu"/>
    <x v="0"/>
    <x v="3"/>
    <s v="Divya Nair"/>
    <s v="Corporate"/>
    <n v="6"/>
    <n v="353"/>
    <n v="270"/>
    <n v="0"/>
    <n v="2118"/>
    <n v="1620"/>
    <n v="498"/>
    <n v="0.23512747875354106"/>
  </r>
  <r>
    <s v="ORD-03302"/>
    <x v="485"/>
    <x v="3"/>
    <s v="Kerala"/>
    <x v="3"/>
    <x v="14"/>
    <s v="Karthik Rao"/>
    <s v="Corporate"/>
    <n v="7"/>
    <n v="4563"/>
    <n v="2818.34"/>
    <n v="0.05"/>
    <n v="30343.949999999997"/>
    <n v="19728.38"/>
    <n v="10615.569999999996"/>
    <n v="0.34984140166326394"/>
  </r>
  <r>
    <s v="ORD-03303"/>
    <x v="485"/>
    <x v="1"/>
    <s v="Bihar"/>
    <x v="0"/>
    <x v="3"/>
    <s v="Subhro Das"/>
    <s v="Corporate"/>
    <n v="2"/>
    <n v="349"/>
    <n v="271.48"/>
    <n v="0"/>
    <n v="698"/>
    <n v="542.96"/>
    <n v="155.03999999999996"/>
    <n v="0.22212034383954149"/>
  </r>
  <r>
    <s v="ORD-03304"/>
    <x v="485"/>
    <x v="3"/>
    <s v="Telangana"/>
    <x v="2"/>
    <x v="4"/>
    <s v="Divya Nair"/>
    <s v="Small Business"/>
    <n v="1"/>
    <n v="3653"/>
    <n v="2811.19"/>
    <n v="0"/>
    <n v="3653"/>
    <n v="2811.19"/>
    <n v="841.81"/>
    <n v="0.23044347111962768"/>
  </r>
  <r>
    <s v="ORD-03305"/>
    <x v="485"/>
    <x v="2"/>
    <s v="Punjab"/>
    <x v="0"/>
    <x v="3"/>
    <s v="Neha Verma"/>
    <s v="Small Business"/>
    <n v="7"/>
    <n v="360"/>
    <n v="298.14"/>
    <n v="0.05"/>
    <n v="2394"/>
    <n v="2086.98"/>
    <n v="307.02"/>
    <n v="0.12824561403508772"/>
  </r>
  <r>
    <s v="ORD-03306"/>
    <x v="485"/>
    <x v="1"/>
    <s v="West Bengal"/>
    <x v="0"/>
    <x v="0"/>
    <s v="Subhro Das"/>
    <s v="Consumer"/>
    <n v="4"/>
    <n v="926"/>
    <n v="733.2"/>
    <n v="0"/>
    <n v="3704"/>
    <n v="2932.8"/>
    <n v="771.19999999999982"/>
    <n v="0.20820734341252695"/>
  </r>
  <r>
    <s v="ORD-03307"/>
    <x v="485"/>
    <x v="1"/>
    <s v="Bihar"/>
    <x v="3"/>
    <x v="12"/>
    <s v="Subhro Das"/>
    <s v="Consumer"/>
    <n v="5"/>
    <n v="11401"/>
    <n v="7123.59"/>
    <n v="0"/>
    <n v="57005"/>
    <n v="35617.949999999997"/>
    <n v="21387.050000000003"/>
    <n v="0.37517849311463913"/>
  </r>
  <r>
    <s v="ORD-03308"/>
    <x v="486"/>
    <x v="3"/>
    <s v="Kerala"/>
    <x v="1"/>
    <x v="15"/>
    <s v="Karthik Rao"/>
    <s v="Small Business"/>
    <n v="4"/>
    <n v="2792"/>
    <n v="1355.83"/>
    <n v="0.15"/>
    <n v="9492.7999999999993"/>
    <n v="5423.32"/>
    <n v="4069.4799999999996"/>
    <n v="0.42869121860778692"/>
  </r>
  <r>
    <s v="ORD-03309"/>
    <x v="486"/>
    <x v="0"/>
    <s v="Maharashtra"/>
    <x v="1"/>
    <x v="1"/>
    <s v="Sneha Kulkarni"/>
    <s v="Consumer"/>
    <n v="7"/>
    <n v="590"/>
    <n v="300.43"/>
    <n v="0.05"/>
    <n v="3923.5"/>
    <n v="2103.0100000000002"/>
    <n v="1820.4899999999998"/>
    <n v="0.46399643175735944"/>
  </r>
  <r>
    <s v="ORD-03310"/>
    <x v="486"/>
    <x v="3"/>
    <s v="Tamil Nadu"/>
    <x v="2"/>
    <x v="6"/>
    <s v="Karthik Rao"/>
    <s v="Corporate"/>
    <n v="7"/>
    <n v="15017"/>
    <n v="10831.15"/>
    <n v="0.05"/>
    <n v="99863.049999999988"/>
    <n v="75818.05"/>
    <n v="24044.999999999985"/>
    <n v="0.24077974786470058"/>
  </r>
  <r>
    <s v="ORD-03311"/>
    <x v="486"/>
    <x v="2"/>
    <s v="Punjab"/>
    <x v="2"/>
    <x v="2"/>
    <s v="Neha Verma"/>
    <s v="Corporate"/>
    <n v="4"/>
    <n v="1203"/>
    <n v="872.31"/>
    <n v="0"/>
    <n v="4812"/>
    <n v="3489.24"/>
    <n v="1322.7600000000002"/>
    <n v="0.2748877805486285"/>
  </r>
  <r>
    <s v="ORD-03312"/>
    <x v="486"/>
    <x v="3"/>
    <s v="Karnataka"/>
    <x v="0"/>
    <x v="5"/>
    <s v="Divya Nair"/>
    <s v="Consumer"/>
    <n v="7"/>
    <n v="734"/>
    <n v="599.64"/>
    <n v="0.1"/>
    <n v="4624.2"/>
    <n v="4197.4799999999996"/>
    <n v="426.72000000000025"/>
    <n v="9.2279745685740294E-2"/>
  </r>
  <r>
    <s v="ORD-03313"/>
    <x v="486"/>
    <x v="2"/>
    <s v="Punjab"/>
    <x v="0"/>
    <x v="0"/>
    <s v="Amit Sharma"/>
    <s v="Small Business"/>
    <n v="6"/>
    <n v="944"/>
    <n v="773.17"/>
    <n v="0.15"/>
    <n v="4814.3999999999996"/>
    <n v="4639.0199999999995"/>
    <n v="175.38000000000011"/>
    <n v="3.6428215353938212E-2"/>
  </r>
  <r>
    <s v="ORD-03314"/>
    <x v="486"/>
    <x v="1"/>
    <s v="West Bengal"/>
    <x v="3"/>
    <x v="14"/>
    <s v="Subhro Das"/>
    <s v="Small Business"/>
    <n v="1"/>
    <n v="4387"/>
    <n v="2773.53"/>
    <n v="0.05"/>
    <n v="4167.6499999999996"/>
    <n v="2773.53"/>
    <n v="1394.1199999999994"/>
    <n v="0.33450985567406083"/>
  </r>
  <r>
    <s v="ORD-03315"/>
    <x v="487"/>
    <x v="3"/>
    <s v="Tamil Nadu"/>
    <x v="2"/>
    <x v="2"/>
    <s v="Karthik Rao"/>
    <s v="Consumer"/>
    <n v="4"/>
    <n v="1249"/>
    <n v="940.78"/>
    <n v="0.15"/>
    <n v="4246.5999999999995"/>
    <n v="3763.12"/>
    <n v="483.47999999999956"/>
    <n v="0.11385108086469166"/>
  </r>
  <r>
    <s v="ORD-03316"/>
    <x v="487"/>
    <x v="0"/>
    <s v="Goa"/>
    <x v="1"/>
    <x v="7"/>
    <s v="Rohan Patel"/>
    <s v="Corporate"/>
    <n v="6"/>
    <n v="2200"/>
    <n v="1092.55"/>
    <n v="0.05"/>
    <n v="12540"/>
    <n v="6555.2999999999993"/>
    <n v="5984.7000000000007"/>
    <n v="0.47724880382775126"/>
  </r>
  <r>
    <s v="ORD-03317"/>
    <x v="487"/>
    <x v="0"/>
    <s v="Gujarat"/>
    <x v="1"/>
    <x v="15"/>
    <s v="Sneha Kulkarni"/>
    <s v="Small Business"/>
    <n v="2"/>
    <n v="2758"/>
    <n v="1341.67"/>
    <n v="0"/>
    <n v="5516"/>
    <n v="2683.34"/>
    <n v="2832.66"/>
    <n v="0.51353517041334296"/>
  </r>
  <r>
    <s v="ORD-03318"/>
    <x v="487"/>
    <x v="1"/>
    <s v="West Bengal"/>
    <x v="0"/>
    <x v="3"/>
    <s v="Subhro Das"/>
    <s v="Consumer"/>
    <n v="3"/>
    <n v="340"/>
    <n v="279.39"/>
    <n v="0.15"/>
    <n v="867"/>
    <n v="838.17"/>
    <n v="28.830000000000041"/>
    <n v="3.3252595155709393E-2"/>
  </r>
  <r>
    <s v="ORD-03319"/>
    <x v="487"/>
    <x v="0"/>
    <s v="Gujarat"/>
    <x v="1"/>
    <x v="15"/>
    <s v="Rohan Patel"/>
    <s v="Small Business"/>
    <n v="4"/>
    <n v="2764"/>
    <n v="1323.41"/>
    <n v="0"/>
    <n v="11056"/>
    <n v="5293.64"/>
    <n v="5762.36"/>
    <n v="0.52119753979739503"/>
  </r>
  <r>
    <s v="ORD-03320"/>
    <x v="487"/>
    <x v="3"/>
    <s v="Kerala"/>
    <x v="0"/>
    <x v="5"/>
    <s v="Divya Nair"/>
    <s v="Corporate"/>
    <n v="1"/>
    <n v="728"/>
    <n v="592.80999999999995"/>
    <n v="0"/>
    <n v="728"/>
    <n v="592.80999999999995"/>
    <n v="135.19000000000005"/>
    <n v="0.18570054945054953"/>
  </r>
  <r>
    <s v="ORD-03321"/>
    <x v="487"/>
    <x v="0"/>
    <s v="Maharashtra"/>
    <x v="2"/>
    <x v="2"/>
    <s v="Sneha Kulkarni"/>
    <s v="Corporate"/>
    <n v="5"/>
    <n v="1170"/>
    <n v="871.15"/>
    <n v="0.05"/>
    <n v="5557.5"/>
    <n v="4355.75"/>
    <n v="1201.75"/>
    <n v="0.21623931623931625"/>
  </r>
  <r>
    <s v="ORD-03322"/>
    <x v="487"/>
    <x v="2"/>
    <s v="Uttar Pradesh"/>
    <x v="3"/>
    <x v="13"/>
    <s v="Neha Verma"/>
    <s v="Consumer"/>
    <n v="2"/>
    <n v="6660"/>
    <n v="4021.02"/>
    <n v="0.1"/>
    <n v="11988"/>
    <n v="8042.04"/>
    <n v="3945.96"/>
    <n v="0.32915915915915916"/>
  </r>
  <r>
    <s v="ORD-03323"/>
    <x v="488"/>
    <x v="0"/>
    <s v="Goa"/>
    <x v="0"/>
    <x v="0"/>
    <s v="Sneha Kulkarni"/>
    <s v="Consumer"/>
    <n v="1"/>
    <n v="921"/>
    <n v="718.75"/>
    <n v="0"/>
    <n v="921"/>
    <n v="718.75"/>
    <n v="202.25"/>
    <n v="0.21959826275787186"/>
  </r>
  <r>
    <s v="ORD-03324"/>
    <x v="488"/>
    <x v="3"/>
    <s v="Tamil Nadu"/>
    <x v="1"/>
    <x v="8"/>
    <s v="Divya Nair"/>
    <s v="Consumer"/>
    <n v="1"/>
    <n v="1491"/>
    <n v="724.89"/>
    <n v="0.05"/>
    <n v="1416.45"/>
    <n v="724.89"/>
    <n v="691.56000000000006"/>
    <n v="0.4882346711850048"/>
  </r>
  <r>
    <s v="ORD-03325"/>
    <x v="488"/>
    <x v="3"/>
    <s v="Karnataka"/>
    <x v="3"/>
    <x v="14"/>
    <s v="Karthik Rao"/>
    <s v="Corporate"/>
    <n v="3"/>
    <n v="4503"/>
    <n v="2686.04"/>
    <n v="0.05"/>
    <n v="12833.55"/>
    <n v="8058.12"/>
    <n v="4775.4299999999994"/>
    <n v="0.37210514627675112"/>
  </r>
  <r>
    <s v="ORD-03326"/>
    <x v="488"/>
    <x v="1"/>
    <s v="Bihar"/>
    <x v="1"/>
    <x v="8"/>
    <s v="Priya Sen"/>
    <s v="Consumer"/>
    <n v="7"/>
    <n v="1514"/>
    <n v="804.28"/>
    <n v="0.15"/>
    <n v="9008.2999999999993"/>
    <n v="5629.96"/>
    <n v="3378.3399999999992"/>
    <n v="0.3750252544875281"/>
  </r>
  <r>
    <s v="ORD-03327"/>
    <x v="488"/>
    <x v="1"/>
    <s v="Bihar"/>
    <x v="1"/>
    <x v="8"/>
    <s v="Priya Sen"/>
    <s v="Small Business"/>
    <n v="5"/>
    <n v="1537"/>
    <n v="793.14"/>
    <n v="0"/>
    <n v="7685"/>
    <n v="3965.7"/>
    <n v="3719.3"/>
    <n v="0.48396877033181523"/>
  </r>
  <r>
    <s v="ORD-03328"/>
    <x v="488"/>
    <x v="1"/>
    <s v="West Bengal"/>
    <x v="1"/>
    <x v="15"/>
    <s v="Priya Sen"/>
    <s v="Consumer"/>
    <n v="6"/>
    <n v="2700"/>
    <n v="1420.13"/>
    <n v="0"/>
    <n v="16200"/>
    <n v="8520.7800000000007"/>
    <n v="7679.2199999999993"/>
    <n v="0.47402592592592591"/>
  </r>
  <r>
    <s v="ORD-03329"/>
    <x v="489"/>
    <x v="3"/>
    <s v="Telangana"/>
    <x v="3"/>
    <x v="10"/>
    <s v="Divya Nair"/>
    <s v="Small Business"/>
    <n v="6"/>
    <n v="8383"/>
    <n v="5451.54"/>
    <n v="0.15"/>
    <n v="42753.299999999996"/>
    <n v="32709.239999999998"/>
    <n v="10044.059999999998"/>
    <n v="0.23493063693328933"/>
  </r>
  <r>
    <s v="ORD-03330"/>
    <x v="489"/>
    <x v="1"/>
    <s v="Assam"/>
    <x v="3"/>
    <x v="13"/>
    <s v="Priya Sen"/>
    <s v="Consumer"/>
    <n v="2"/>
    <n v="6687"/>
    <n v="4147.07"/>
    <n v="0.05"/>
    <n v="12705.3"/>
    <n v="8294.14"/>
    <n v="4411.16"/>
    <n v="0.34719054252949555"/>
  </r>
  <r>
    <s v="ORD-03331"/>
    <x v="489"/>
    <x v="1"/>
    <s v="Assam"/>
    <x v="1"/>
    <x v="8"/>
    <s v="Priya Sen"/>
    <s v="Consumer"/>
    <n v="6"/>
    <n v="1537"/>
    <n v="782.77"/>
    <n v="0"/>
    <n v="9222"/>
    <n v="4696.62"/>
    <n v="4525.38"/>
    <n v="0.49071567989590109"/>
  </r>
  <r>
    <s v="ORD-03332"/>
    <x v="489"/>
    <x v="2"/>
    <s v="Delhi"/>
    <x v="0"/>
    <x v="5"/>
    <s v="Neha Verma"/>
    <s v="Corporate"/>
    <n v="1"/>
    <n v="717"/>
    <n v="584.57000000000005"/>
    <n v="0.15"/>
    <n v="609.44999999999993"/>
    <n v="584.57000000000005"/>
    <n v="24.879999999999882"/>
    <n v="4.0823693494133867E-2"/>
  </r>
  <r>
    <s v="ORD-03333"/>
    <x v="489"/>
    <x v="0"/>
    <s v="Maharashtra"/>
    <x v="3"/>
    <x v="12"/>
    <s v="Rohan Patel"/>
    <s v="Small Business"/>
    <n v="5"/>
    <n v="11451"/>
    <n v="6868.94"/>
    <n v="0.05"/>
    <n v="54392.25"/>
    <n v="34344.699999999997"/>
    <n v="20047.550000000003"/>
    <n v="0.36857364790020641"/>
  </r>
  <r>
    <s v="ORD-03334"/>
    <x v="489"/>
    <x v="2"/>
    <s v="Haryana"/>
    <x v="0"/>
    <x v="0"/>
    <s v="Neha Verma"/>
    <s v="Corporate"/>
    <n v="6"/>
    <n v="927"/>
    <n v="759.83"/>
    <n v="0.05"/>
    <n v="5283.9"/>
    <n v="4558.9800000000005"/>
    <n v="724.91999999999916"/>
    <n v="0.13719411798103659"/>
  </r>
  <r>
    <s v="ORD-03335"/>
    <x v="490"/>
    <x v="3"/>
    <s v="Tamil Nadu"/>
    <x v="1"/>
    <x v="15"/>
    <s v="Karthik Rao"/>
    <s v="Small Business"/>
    <n v="7"/>
    <n v="2841"/>
    <n v="1469.95"/>
    <n v="0.15"/>
    <n v="16903.95"/>
    <n v="10289.65"/>
    <n v="6614.3000000000011"/>
    <n v="0.39128724351408994"/>
  </r>
  <r>
    <s v="ORD-03336"/>
    <x v="490"/>
    <x v="0"/>
    <s v="Maharashtra"/>
    <x v="0"/>
    <x v="3"/>
    <s v="Sneha Kulkarni"/>
    <s v="Corporate"/>
    <n v="2"/>
    <n v="365"/>
    <n v="305.42"/>
    <n v="0.15"/>
    <n v="620.5"/>
    <n v="610.84"/>
    <n v="9.6599999999999682"/>
    <n v="1.5568090249798498E-2"/>
  </r>
  <r>
    <s v="ORD-03337"/>
    <x v="490"/>
    <x v="1"/>
    <s v="Assam"/>
    <x v="1"/>
    <x v="7"/>
    <s v="Subhro Das"/>
    <s v="Corporate"/>
    <n v="7"/>
    <n v="2114"/>
    <n v="1027.42"/>
    <n v="0.05"/>
    <n v="14058.099999999999"/>
    <n v="7191.9400000000005"/>
    <n v="6866.159999999998"/>
    <n v="0.48841308569436831"/>
  </r>
  <r>
    <s v="ORD-03338"/>
    <x v="490"/>
    <x v="1"/>
    <s v="Bihar"/>
    <x v="0"/>
    <x v="0"/>
    <s v="Priya Sen"/>
    <s v="Small Business"/>
    <n v="1"/>
    <n v="893"/>
    <n v="731.99"/>
    <n v="0.05"/>
    <n v="848.34999999999991"/>
    <n v="731.99"/>
    <n v="116.3599999999999"/>
    <n v="0.13716037013025273"/>
  </r>
  <r>
    <s v="ORD-03339"/>
    <x v="490"/>
    <x v="1"/>
    <s v="West Bengal"/>
    <x v="1"/>
    <x v="15"/>
    <s v="Subhro Das"/>
    <s v="Consumer"/>
    <n v="6"/>
    <n v="2748"/>
    <n v="1417"/>
    <n v="0"/>
    <n v="16488"/>
    <n v="8502"/>
    <n v="7986"/>
    <n v="0.48435225618631733"/>
  </r>
  <r>
    <s v="ORD-03340"/>
    <x v="490"/>
    <x v="0"/>
    <s v="Gujarat"/>
    <x v="0"/>
    <x v="0"/>
    <s v="Sneha Kulkarni"/>
    <s v="Corporate"/>
    <n v="7"/>
    <n v="867"/>
    <n v="721.78"/>
    <n v="0"/>
    <n v="6069"/>
    <n v="5052.46"/>
    <n v="1016.54"/>
    <n v="0.16749711649365628"/>
  </r>
  <r>
    <s v="ORD-03341"/>
    <x v="490"/>
    <x v="2"/>
    <s v="Uttar Pradesh"/>
    <x v="1"/>
    <x v="8"/>
    <s v="Neha Verma"/>
    <s v="Small Business"/>
    <n v="7"/>
    <n v="1567"/>
    <n v="801.21"/>
    <n v="0.05"/>
    <n v="10420.549999999999"/>
    <n v="5608.47"/>
    <n v="4812.079999999999"/>
    <n v="0.46178752561045239"/>
  </r>
  <r>
    <s v="ORD-03342"/>
    <x v="490"/>
    <x v="0"/>
    <s v="Goa"/>
    <x v="1"/>
    <x v="7"/>
    <s v="Rohan Patel"/>
    <s v="Consumer"/>
    <n v="7"/>
    <n v="2216"/>
    <n v="1166.02"/>
    <n v="0.15"/>
    <n v="13185.199999999999"/>
    <n v="8162.1399999999994"/>
    <n v="5023.0599999999995"/>
    <n v="0.38096198768315992"/>
  </r>
  <r>
    <s v="ORD-03343"/>
    <x v="490"/>
    <x v="3"/>
    <s v="Tamil Nadu"/>
    <x v="2"/>
    <x v="11"/>
    <s v="Divya Nair"/>
    <s v="Small Business"/>
    <n v="3"/>
    <n v="1799"/>
    <n v="1284.6199999999999"/>
    <n v="0.15"/>
    <n v="4587.45"/>
    <n v="3853.8599999999997"/>
    <n v="733.59000000000015"/>
    <n v="0.15991236961710759"/>
  </r>
  <r>
    <s v="ORD-03344"/>
    <x v="490"/>
    <x v="3"/>
    <s v="Karnataka"/>
    <x v="0"/>
    <x v="5"/>
    <s v="Karthik Rao"/>
    <s v="Corporate"/>
    <n v="5"/>
    <n v="744"/>
    <n v="573.36"/>
    <n v="0"/>
    <n v="3720"/>
    <n v="2866.8"/>
    <n v="853.19999999999982"/>
    <n v="0.22935483870967738"/>
  </r>
  <r>
    <s v="ORD-03345"/>
    <x v="490"/>
    <x v="0"/>
    <s v="Maharashtra"/>
    <x v="1"/>
    <x v="8"/>
    <s v="Sneha Kulkarni"/>
    <s v="Consumer"/>
    <n v="8"/>
    <n v="1442"/>
    <n v="708.36"/>
    <n v="0"/>
    <n v="11536"/>
    <n v="5666.88"/>
    <n v="5869.12"/>
    <n v="0.50876560332871013"/>
  </r>
  <r>
    <s v="ORD-03346"/>
    <x v="491"/>
    <x v="2"/>
    <s v="Delhi"/>
    <x v="0"/>
    <x v="3"/>
    <s v="Neha Verma"/>
    <s v="Consumer"/>
    <n v="3"/>
    <n v="356"/>
    <n v="277"/>
    <n v="0.05"/>
    <n v="1014.5999999999999"/>
    <n v="831"/>
    <n v="183.59999999999991"/>
    <n v="0.18095801301005315"/>
  </r>
  <r>
    <s v="ORD-03347"/>
    <x v="491"/>
    <x v="3"/>
    <s v="Kerala"/>
    <x v="2"/>
    <x v="11"/>
    <s v="Divya Nair"/>
    <s v="Corporate"/>
    <n v="6"/>
    <n v="1773"/>
    <n v="1325.56"/>
    <n v="0.15"/>
    <n v="9042.2999999999993"/>
    <n v="7953.36"/>
    <n v="1088.9399999999996"/>
    <n v="0.12042732490627381"/>
  </r>
  <r>
    <s v="ORD-03348"/>
    <x v="491"/>
    <x v="0"/>
    <s v="Maharashtra"/>
    <x v="1"/>
    <x v="15"/>
    <s v="Rohan Patel"/>
    <s v="Corporate"/>
    <n v="1"/>
    <n v="2707"/>
    <n v="1376.89"/>
    <n v="0"/>
    <n v="2707"/>
    <n v="1376.89"/>
    <n v="1330.11"/>
    <n v="0.4913594384927964"/>
  </r>
  <r>
    <s v="ORD-03349"/>
    <x v="491"/>
    <x v="2"/>
    <s v="Haryana"/>
    <x v="3"/>
    <x v="10"/>
    <s v="Amit Sharma"/>
    <s v="Small Business"/>
    <n v="8"/>
    <n v="7975"/>
    <n v="4637.28"/>
    <n v="0"/>
    <n v="63800"/>
    <n v="37098.239999999998"/>
    <n v="26701.760000000002"/>
    <n v="0.41852288401253923"/>
  </r>
  <r>
    <s v="ORD-03350"/>
    <x v="492"/>
    <x v="1"/>
    <s v="Odisha"/>
    <x v="0"/>
    <x v="9"/>
    <s v="Priya Sen"/>
    <s v="Corporate"/>
    <n v="2"/>
    <n v="437"/>
    <n v="359.87"/>
    <n v="0"/>
    <n v="874"/>
    <n v="719.74"/>
    <n v="154.26"/>
    <n v="0.17649885583524028"/>
  </r>
  <r>
    <s v="ORD-03351"/>
    <x v="492"/>
    <x v="2"/>
    <s v="Delhi"/>
    <x v="1"/>
    <x v="1"/>
    <s v="Neha Verma"/>
    <s v="Small Business"/>
    <n v="6"/>
    <n v="571"/>
    <n v="273.75"/>
    <n v="0.1"/>
    <n v="3083.4"/>
    <n v="1642.5"/>
    <n v="1440.9"/>
    <n v="0.46730881494454174"/>
  </r>
  <r>
    <s v="ORD-03352"/>
    <x v="492"/>
    <x v="0"/>
    <s v="Maharashtra"/>
    <x v="0"/>
    <x v="5"/>
    <s v="Rohan Patel"/>
    <s v="Consumer"/>
    <n v="3"/>
    <n v="755"/>
    <n v="585.87"/>
    <n v="0.15"/>
    <n v="1925.25"/>
    <n v="1757.6100000000001"/>
    <n v="167.63999999999987"/>
    <n v="8.7074405921308856E-2"/>
  </r>
  <r>
    <s v="ORD-03353"/>
    <x v="493"/>
    <x v="2"/>
    <s v="Uttar Pradesh"/>
    <x v="1"/>
    <x v="8"/>
    <s v="Neha Verma"/>
    <s v="Corporate"/>
    <n v="4"/>
    <n v="1546"/>
    <n v="737.02"/>
    <n v="0.05"/>
    <n v="5874.7999999999993"/>
    <n v="2948.08"/>
    <n v="2926.7199999999993"/>
    <n v="0.49818206577245178"/>
  </r>
  <r>
    <s v="ORD-03354"/>
    <x v="493"/>
    <x v="0"/>
    <s v="Gujarat"/>
    <x v="0"/>
    <x v="3"/>
    <s v="Rohan Patel"/>
    <s v="Corporate"/>
    <n v="6"/>
    <n v="349"/>
    <n v="279.39999999999998"/>
    <n v="0.15"/>
    <n v="1779.8999999999999"/>
    <n v="1676.3999999999999"/>
    <n v="103.5"/>
    <n v="5.8149334232260243E-2"/>
  </r>
  <r>
    <s v="ORD-03355"/>
    <x v="493"/>
    <x v="1"/>
    <s v="West Bengal"/>
    <x v="3"/>
    <x v="10"/>
    <s v="Subhro Das"/>
    <s v="Small Business"/>
    <n v="5"/>
    <n v="7761"/>
    <n v="4925.9799999999996"/>
    <n v="0.1"/>
    <n v="34924.5"/>
    <n v="24629.899999999998"/>
    <n v="10294.600000000002"/>
    <n v="0.29476728371200739"/>
  </r>
  <r>
    <s v="ORD-03356"/>
    <x v="493"/>
    <x v="2"/>
    <s v="Punjab"/>
    <x v="0"/>
    <x v="9"/>
    <s v="Amit Sharma"/>
    <s v="Small Business"/>
    <n v="4"/>
    <n v="444"/>
    <n v="349.7"/>
    <n v="0.15"/>
    <n v="1509.6"/>
    <n v="1398.8"/>
    <n v="110.79999999999995"/>
    <n v="7.3396926338102783E-2"/>
  </r>
  <r>
    <s v="ORD-03357"/>
    <x v="494"/>
    <x v="3"/>
    <s v="Kerala"/>
    <x v="0"/>
    <x v="3"/>
    <s v="Divya Nair"/>
    <s v="Corporate"/>
    <n v="2"/>
    <n v="337"/>
    <n v="274.7"/>
    <n v="0.15"/>
    <n v="572.9"/>
    <n v="549.4"/>
    <n v="23.5"/>
    <n v="4.1019375109094085E-2"/>
  </r>
  <r>
    <s v="ORD-03358"/>
    <x v="494"/>
    <x v="1"/>
    <s v="West Bengal"/>
    <x v="2"/>
    <x v="11"/>
    <s v="Priya Sen"/>
    <s v="Consumer"/>
    <n v="3"/>
    <n v="1720"/>
    <n v="1276.6300000000001"/>
    <n v="0.05"/>
    <n v="4902"/>
    <n v="3829.8900000000003"/>
    <n v="1072.1099999999997"/>
    <n v="0.2187086903304773"/>
  </r>
  <r>
    <s v="ORD-03359"/>
    <x v="494"/>
    <x v="0"/>
    <s v="Maharashtra"/>
    <x v="3"/>
    <x v="14"/>
    <s v="Sneha Kulkarni"/>
    <s v="Consumer"/>
    <n v="4"/>
    <n v="4657"/>
    <n v="2933.01"/>
    <n v="0.1"/>
    <n v="16765.2"/>
    <n v="11732.04"/>
    <n v="5033.16"/>
    <n v="0.30021473051320591"/>
  </r>
  <r>
    <s v="ORD-03360"/>
    <x v="494"/>
    <x v="3"/>
    <s v="Telangana"/>
    <x v="0"/>
    <x v="5"/>
    <s v="Divya Nair"/>
    <s v="Corporate"/>
    <n v="5"/>
    <n v="737"/>
    <n v="576.41999999999996"/>
    <n v="0.05"/>
    <n v="3500.75"/>
    <n v="2882.1"/>
    <n v="618.65000000000009"/>
    <n v="0.1767192744411912"/>
  </r>
  <r>
    <s v="ORD-03361"/>
    <x v="494"/>
    <x v="2"/>
    <s v="Haryana"/>
    <x v="3"/>
    <x v="13"/>
    <s v="Amit Sharma"/>
    <s v="Small Business"/>
    <n v="3"/>
    <n v="6440"/>
    <n v="3916.58"/>
    <n v="0.05"/>
    <n v="18354"/>
    <n v="11749.74"/>
    <n v="6604.26"/>
    <n v="0.35982674076495585"/>
  </r>
  <r>
    <s v="ORD-03362"/>
    <x v="494"/>
    <x v="3"/>
    <s v="Kerala"/>
    <x v="0"/>
    <x v="9"/>
    <s v="Karthik Rao"/>
    <s v="Consumer"/>
    <n v="5"/>
    <n v="432"/>
    <n v="347.93"/>
    <n v="0"/>
    <n v="2160"/>
    <n v="1739.65"/>
    <n v="420.34999999999991"/>
    <n v="0.19460648148148144"/>
  </r>
  <r>
    <s v="ORD-03363"/>
    <x v="494"/>
    <x v="1"/>
    <s v="Bihar"/>
    <x v="1"/>
    <x v="15"/>
    <s v="Priya Sen"/>
    <s v="Corporate"/>
    <n v="7"/>
    <n v="2713"/>
    <n v="1433"/>
    <n v="0"/>
    <n v="18991"/>
    <n v="10031"/>
    <n v="8960"/>
    <n v="0.4718024327312938"/>
  </r>
  <r>
    <s v="ORD-03364"/>
    <x v="494"/>
    <x v="0"/>
    <s v="Rajasthan"/>
    <x v="2"/>
    <x v="11"/>
    <s v="Sneha Kulkarni"/>
    <s v="Consumer"/>
    <n v="1"/>
    <n v="1875"/>
    <n v="1411.66"/>
    <n v="0.05"/>
    <n v="1781.25"/>
    <n v="1411.66"/>
    <n v="369.58999999999992"/>
    <n v="0.20748912280701751"/>
  </r>
  <r>
    <s v="ORD-03365"/>
    <x v="494"/>
    <x v="2"/>
    <s v="Punjab"/>
    <x v="0"/>
    <x v="3"/>
    <s v="Amit Sharma"/>
    <s v="Consumer"/>
    <n v="6"/>
    <n v="358"/>
    <n v="293.41000000000003"/>
    <n v="0.1"/>
    <n v="1933.2"/>
    <n v="1760.46"/>
    <n v="172.74"/>
    <n v="8.9354438237119804E-2"/>
  </r>
  <r>
    <s v="ORD-03366"/>
    <x v="495"/>
    <x v="3"/>
    <s v="Karnataka"/>
    <x v="1"/>
    <x v="8"/>
    <s v="Karthik Rao"/>
    <s v="Small Business"/>
    <n v="8"/>
    <n v="1564"/>
    <n v="791.91"/>
    <n v="0"/>
    <n v="12512"/>
    <n v="6335.28"/>
    <n v="6176.72"/>
    <n v="0.49366368286445017"/>
  </r>
  <r>
    <s v="ORD-03367"/>
    <x v="495"/>
    <x v="2"/>
    <s v="Uttar Pradesh"/>
    <x v="1"/>
    <x v="8"/>
    <s v="Amit Sharma"/>
    <s v="Small Business"/>
    <n v="8"/>
    <n v="1509"/>
    <n v="733.64"/>
    <n v="0"/>
    <n v="12072"/>
    <n v="5869.12"/>
    <n v="6202.88"/>
    <n v="0.51382372432074219"/>
  </r>
  <r>
    <s v="ORD-03368"/>
    <x v="495"/>
    <x v="2"/>
    <s v="Punjab"/>
    <x v="0"/>
    <x v="9"/>
    <s v="Amit Sharma"/>
    <s v="Small Business"/>
    <n v="2"/>
    <n v="434"/>
    <n v="353.07"/>
    <n v="0"/>
    <n v="868"/>
    <n v="706.14"/>
    <n v="161.86000000000001"/>
    <n v="0.18647465437788019"/>
  </r>
  <r>
    <s v="ORD-03369"/>
    <x v="495"/>
    <x v="2"/>
    <s v="Uttar Pradesh"/>
    <x v="2"/>
    <x v="2"/>
    <s v="Amit Sharma"/>
    <s v="Consumer"/>
    <n v="4"/>
    <n v="1188"/>
    <n v="888.79"/>
    <n v="0"/>
    <n v="4752"/>
    <n v="3555.16"/>
    <n v="1196.8400000000001"/>
    <n v="0.2518602693602694"/>
  </r>
  <r>
    <s v="ORD-03370"/>
    <x v="495"/>
    <x v="0"/>
    <s v="Rajasthan"/>
    <x v="3"/>
    <x v="14"/>
    <s v="Sneha Kulkarni"/>
    <s v="Corporate"/>
    <n v="1"/>
    <n v="4501"/>
    <n v="2965.95"/>
    <n v="0.05"/>
    <n v="4275.95"/>
    <n v="2965.95"/>
    <n v="1310"/>
    <n v="0.30636466750078933"/>
  </r>
  <r>
    <s v="ORD-03371"/>
    <x v="495"/>
    <x v="0"/>
    <s v="Goa"/>
    <x v="1"/>
    <x v="8"/>
    <s v="Sneha Kulkarni"/>
    <s v="Consumer"/>
    <n v="7"/>
    <n v="1477"/>
    <n v="757.33"/>
    <n v="0"/>
    <n v="10339"/>
    <n v="5301.31"/>
    <n v="5037.6899999999996"/>
    <n v="0.48725118483412316"/>
  </r>
  <r>
    <s v="ORD-03372"/>
    <x v="496"/>
    <x v="0"/>
    <s v="Gujarat"/>
    <x v="1"/>
    <x v="15"/>
    <s v="Rohan Patel"/>
    <s v="Corporate"/>
    <n v="5"/>
    <n v="2733"/>
    <n v="1436.18"/>
    <n v="0"/>
    <n v="13665"/>
    <n v="7180.9000000000005"/>
    <n v="6484.0999999999995"/>
    <n v="0.47450420783022318"/>
  </r>
  <r>
    <s v="ORD-03373"/>
    <x v="496"/>
    <x v="2"/>
    <s v="Uttar Pradesh"/>
    <x v="1"/>
    <x v="15"/>
    <s v="Amit Sharma"/>
    <s v="Small Business"/>
    <n v="1"/>
    <n v="2736"/>
    <n v="1351.74"/>
    <n v="0.1"/>
    <n v="2462.4"/>
    <n v="1351.74"/>
    <n v="1110.6600000000001"/>
    <n v="0.45104775828460042"/>
  </r>
  <r>
    <s v="ORD-03374"/>
    <x v="496"/>
    <x v="1"/>
    <s v="Bihar"/>
    <x v="1"/>
    <x v="7"/>
    <s v="Subhro Das"/>
    <s v="Consumer"/>
    <n v="3"/>
    <n v="2207"/>
    <n v="1025.48"/>
    <n v="0"/>
    <n v="6621"/>
    <n v="3076.44"/>
    <n v="3544.56"/>
    <n v="0.53535115541458989"/>
  </r>
  <r>
    <s v="ORD-03375"/>
    <x v="496"/>
    <x v="3"/>
    <s v="Karnataka"/>
    <x v="1"/>
    <x v="7"/>
    <s v="Karthik Rao"/>
    <s v="Small Business"/>
    <n v="6"/>
    <n v="2118"/>
    <n v="1020.39"/>
    <n v="0.05"/>
    <n v="12072.599999999999"/>
    <n v="6122.34"/>
    <n v="5950.2599999999984"/>
    <n v="0.49287311763828828"/>
  </r>
  <r>
    <s v="ORD-03376"/>
    <x v="496"/>
    <x v="2"/>
    <s v="Uttar Pradesh"/>
    <x v="3"/>
    <x v="13"/>
    <s v="Amit Sharma"/>
    <s v="Consumer"/>
    <n v="1"/>
    <n v="6682"/>
    <n v="4081.96"/>
    <n v="0"/>
    <n v="6682"/>
    <n v="4081.96"/>
    <n v="2600.04"/>
    <n v="0.3891110445974259"/>
  </r>
  <r>
    <s v="ORD-03377"/>
    <x v="496"/>
    <x v="2"/>
    <s v="Punjab"/>
    <x v="0"/>
    <x v="5"/>
    <s v="Neha Verma"/>
    <s v="Corporate"/>
    <n v="7"/>
    <n v="785"/>
    <n v="654.70000000000005"/>
    <n v="0.05"/>
    <n v="5220.25"/>
    <n v="4582.9000000000005"/>
    <n v="637.34999999999945"/>
    <n v="0.1220918538384176"/>
  </r>
  <r>
    <s v="ORD-03378"/>
    <x v="497"/>
    <x v="0"/>
    <s v="Gujarat"/>
    <x v="0"/>
    <x v="0"/>
    <s v="Sneha Kulkarni"/>
    <s v="Small Business"/>
    <n v="4"/>
    <n v="912"/>
    <n v="746.27"/>
    <n v="0"/>
    <n v="3648"/>
    <n v="2985.08"/>
    <n v="662.92000000000007"/>
    <n v="0.18172149122807019"/>
  </r>
  <r>
    <s v="ORD-03379"/>
    <x v="497"/>
    <x v="2"/>
    <s v="Haryana"/>
    <x v="1"/>
    <x v="15"/>
    <s v="Neha Verma"/>
    <s v="Corporate"/>
    <n v="2"/>
    <n v="2689"/>
    <n v="1260.03"/>
    <n v="0.1"/>
    <n v="4840.2"/>
    <n v="2520.06"/>
    <n v="2320.14"/>
    <n v="0.47934796082806497"/>
  </r>
  <r>
    <s v="ORD-03380"/>
    <x v="497"/>
    <x v="3"/>
    <s v="Kerala"/>
    <x v="2"/>
    <x v="11"/>
    <s v="Karthik Rao"/>
    <s v="Corporate"/>
    <n v="2"/>
    <n v="1883"/>
    <n v="1389.68"/>
    <n v="0"/>
    <n v="3766"/>
    <n v="2779.36"/>
    <n v="986.63999999999987"/>
    <n v="0.26198619224641528"/>
  </r>
  <r>
    <s v="ORD-03381"/>
    <x v="497"/>
    <x v="2"/>
    <s v="Delhi"/>
    <x v="2"/>
    <x v="6"/>
    <s v="Neha Verma"/>
    <s v="Consumer"/>
    <n v="5"/>
    <n v="14544"/>
    <n v="10737.4"/>
    <n v="0"/>
    <n v="72720"/>
    <n v="53687"/>
    <n v="19033"/>
    <n v="0.26172992299229925"/>
  </r>
  <r>
    <s v="ORD-03382"/>
    <x v="497"/>
    <x v="2"/>
    <s v="Delhi"/>
    <x v="0"/>
    <x v="3"/>
    <s v="Amit Sharma"/>
    <s v="Consumer"/>
    <n v="4"/>
    <n v="352"/>
    <n v="285.02"/>
    <n v="0.15"/>
    <n v="1196.8"/>
    <n v="1140.08"/>
    <n v="56.720000000000027"/>
    <n v="4.7393048128342267E-2"/>
  </r>
  <r>
    <s v="ORD-03383"/>
    <x v="497"/>
    <x v="0"/>
    <s v="Goa"/>
    <x v="0"/>
    <x v="9"/>
    <s v="Rohan Patel"/>
    <s v="Small Business"/>
    <n v="6"/>
    <n v="445"/>
    <n v="353.52"/>
    <n v="0.15"/>
    <n v="2269.5"/>
    <n v="2121.12"/>
    <n v="148.38000000000011"/>
    <n v="6.5380039656312006E-2"/>
  </r>
  <r>
    <s v="ORD-03384"/>
    <x v="497"/>
    <x v="2"/>
    <s v="Uttar Pradesh"/>
    <x v="0"/>
    <x v="3"/>
    <s v="Amit Sharma"/>
    <s v="Small Business"/>
    <n v="8"/>
    <n v="333"/>
    <n v="258.74"/>
    <n v="0.1"/>
    <n v="2397.6"/>
    <n v="2069.92"/>
    <n v="327.67999999999984"/>
    <n v="0.13667000333666995"/>
  </r>
  <r>
    <s v="ORD-03385"/>
    <x v="498"/>
    <x v="1"/>
    <s v="Assam"/>
    <x v="3"/>
    <x v="10"/>
    <s v="Subhro Das"/>
    <s v="Consumer"/>
    <n v="4"/>
    <n v="7617"/>
    <n v="4478.75"/>
    <n v="0"/>
    <n v="30468"/>
    <n v="17915"/>
    <n v="12553"/>
    <n v="0.41200603912301431"/>
  </r>
  <r>
    <s v="ORD-03386"/>
    <x v="498"/>
    <x v="0"/>
    <s v="Gujarat"/>
    <x v="0"/>
    <x v="0"/>
    <s v="Rohan Patel"/>
    <s v="Corporate"/>
    <n v="2"/>
    <n v="890"/>
    <n v="703.59"/>
    <n v="0.1"/>
    <n v="1602"/>
    <n v="1407.18"/>
    <n v="194.81999999999994"/>
    <n v="0.12161048689138573"/>
  </r>
  <r>
    <s v="ORD-03387"/>
    <x v="498"/>
    <x v="1"/>
    <s v="West Bengal"/>
    <x v="0"/>
    <x v="5"/>
    <s v="Subhro Das"/>
    <s v="Corporate"/>
    <n v="7"/>
    <n v="754"/>
    <n v="580.11"/>
    <n v="0"/>
    <n v="5278"/>
    <n v="4060.77"/>
    <n v="1217.23"/>
    <n v="0.2306233421750663"/>
  </r>
  <r>
    <s v="ORD-03388"/>
    <x v="498"/>
    <x v="2"/>
    <s v="Punjab"/>
    <x v="3"/>
    <x v="12"/>
    <s v="Amit Sharma"/>
    <s v="Consumer"/>
    <n v="4"/>
    <n v="11887"/>
    <n v="7324.6"/>
    <n v="0"/>
    <n v="47548"/>
    <n v="29298.400000000001"/>
    <n v="18249.599999999999"/>
    <n v="0.38381425086228649"/>
  </r>
  <r>
    <s v="ORD-03389"/>
    <x v="499"/>
    <x v="2"/>
    <s v="Haryana"/>
    <x v="0"/>
    <x v="9"/>
    <s v="Amit Sharma"/>
    <s v="Consumer"/>
    <n v="1"/>
    <n v="442"/>
    <n v="351.4"/>
    <n v="0"/>
    <n v="442"/>
    <n v="351.4"/>
    <n v="90.600000000000023"/>
    <n v="0.20497737556561091"/>
  </r>
  <r>
    <s v="ORD-03390"/>
    <x v="499"/>
    <x v="3"/>
    <s v="Tamil Nadu"/>
    <x v="1"/>
    <x v="7"/>
    <s v="Divya Nair"/>
    <s v="Small Business"/>
    <n v="8"/>
    <n v="2186"/>
    <n v="1098.22"/>
    <n v="0"/>
    <n v="17488"/>
    <n v="8785.76"/>
    <n v="8702.24"/>
    <n v="0.49761207685269898"/>
  </r>
  <r>
    <s v="ORD-03391"/>
    <x v="499"/>
    <x v="3"/>
    <s v="Telangana"/>
    <x v="1"/>
    <x v="15"/>
    <s v="Divya Nair"/>
    <s v="Small Business"/>
    <n v="7"/>
    <n v="2870"/>
    <n v="1427.04"/>
    <n v="0"/>
    <n v="20090"/>
    <n v="9989.2799999999988"/>
    <n v="10100.720000000001"/>
    <n v="0.50277351916376312"/>
  </r>
  <r>
    <s v="ORD-03392"/>
    <x v="499"/>
    <x v="0"/>
    <s v="Gujarat"/>
    <x v="0"/>
    <x v="3"/>
    <s v="Sneha Kulkarni"/>
    <s v="Corporate"/>
    <n v="3"/>
    <n v="336"/>
    <n v="275.39"/>
    <n v="0"/>
    <n v="1008"/>
    <n v="826.17"/>
    <n v="181.83000000000004"/>
    <n v="0.1803869047619048"/>
  </r>
  <r>
    <s v="ORD-03393"/>
    <x v="499"/>
    <x v="1"/>
    <s v="Odisha"/>
    <x v="1"/>
    <x v="15"/>
    <s v="Priya Sen"/>
    <s v="Consumer"/>
    <n v="7"/>
    <n v="2932"/>
    <n v="1418.42"/>
    <n v="0.1"/>
    <n v="18471.600000000002"/>
    <n v="9928.94"/>
    <n v="8542.6600000000017"/>
    <n v="0.4624753675913294"/>
  </r>
  <r>
    <s v="ORD-03394"/>
    <x v="499"/>
    <x v="2"/>
    <s v="Delhi"/>
    <x v="0"/>
    <x v="3"/>
    <s v="Neha Verma"/>
    <s v="Small Business"/>
    <n v="7"/>
    <n v="366"/>
    <n v="300.47000000000003"/>
    <n v="0"/>
    <n v="2562"/>
    <n v="2103.29"/>
    <n v="458.71000000000004"/>
    <n v="0.17904371584699455"/>
  </r>
  <r>
    <s v="ORD-03395"/>
    <x v="499"/>
    <x v="0"/>
    <s v="Goa"/>
    <x v="0"/>
    <x v="0"/>
    <s v="Sneha Kulkarni"/>
    <s v="Corporate"/>
    <n v="7"/>
    <n v="904"/>
    <n v="711.94"/>
    <n v="0"/>
    <n v="6328"/>
    <n v="4983.58"/>
    <n v="1344.42"/>
    <n v="0.21245575221238938"/>
  </r>
  <r>
    <s v="ORD-03396"/>
    <x v="500"/>
    <x v="0"/>
    <s v="Maharashtra"/>
    <x v="0"/>
    <x v="3"/>
    <s v="Rohan Patel"/>
    <s v="Small Business"/>
    <n v="4"/>
    <n v="335"/>
    <n v="265.69"/>
    <n v="0.1"/>
    <n v="1206"/>
    <n v="1062.76"/>
    <n v="143.24"/>
    <n v="0.11877280265339968"/>
  </r>
  <r>
    <s v="ORD-03397"/>
    <x v="500"/>
    <x v="2"/>
    <s v="Punjab"/>
    <x v="0"/>
    <x v="0"/>
    <s v="Neha Verma"/>
    <s v="Corporate"/>
    <n v="7"/>
    <n v="878"/>
    <n v="690.01"/>
    <n v="0"/>
    <n v="6146"/>
    <n v="4830.07"/>
    <n v="1315.9300000000003"/>
    <n v="0.21411161731207293"/>
  </r>
  <r>
    <s v="ORD-03398"/>
    <x v="500"/>
    <x v="2"/>
    <s v="Punjab"/>
    <x v="3"/>
    <x v="14"/>
    <s v="Amit Sharma"/>
    <s v="Consumer"/>
    <n v="3"/>
    <n v="4611"/>
    <n v="3006.35"/>
    <n v="0.05"/>
    <n v="13141.349999999999"/>
    <n v="9019.0499999999993"/>
    <n v="4122.2999999999993"/>
    <n v="0.31368923284137473"/>
  </r>
  <r>
    <s v="ORD-03399"/>
    <x v="500"/>
    <x v="3"/>
    <s v="Karnataka"/>
    <x v="3"/>
    <x v="14"/>
    <s v="Divya Nair"/>
    <s v="Consumer"/>
    <n v="6"/>
    <n v="4337"/>
    <n v="2782.38"/>
    <n v="0.05"/>
    <n v="24720.899999999998"/>
    <n v="16694.28"/>
    <n v="8026.619999999999"/>
    <n v="0.32468963508610121"/>
  </r>
  <r>
    <s v="ORD-03400"/>
    <x v="500"/>
    <x v="1"/>
    <s v="Odisha"/>
    <x v="0"/>
    <x v="0"/>
    <s v="Subhro Das"/>
    <s v="Corporate"/>
    <n v="3"/>
    <n v="891"/>
    <n v="715.32"/>
    <n v="0"/>
    <n v="2673"/>
    <n v="2145.96"/>
    <n v="527.04"/>
    <n v="0.19717171717171716"/>
  </r>
  <r>
    <s v="ORD-03401"/>
    <x v="500"/>
    <x v="0"/>
    <s v="Gujarat"/>
    <x v="2"/>
    <x v="6"/>
    <s v="Sneha Kulkarni"/>
    <s v="Small Business"/>
    <n v="8"/>
    <n v="15248"/>
    <n v="11737.84"/>
    <n v="0.05"/>
    <n v="115884.79999999999"/>
    <n v="93902.720000000001"/>
    <n v="21982.079999999987"/>
    <n v="0.18968907052521114"/>
  </r>
  <r>
    <s v="ORD-03402"/>
    <x v="500"/>
    <x v="1"/>
    <s v="Assam"/>
    <x v="1"/>
    <x v="1"/>
    <s v="Subhro Das"/>
    <s v="Consumer"/>
    <n v="6"/>
    <n v="627"/>
    <n v="338.46"/>
    <n v="0.15"/>
    <n v="3197.7"/>
    <n v="2030.7599999999998"/>
    <n v="1166.94"/>
    <n v="0.36493104418801015"/>
  </r>
  <r>
    <s v="ORD-03403"/>
    <x v="500"/>
    <x v="1"/>
    <s v="West Bengal"/>
    <x v="1"/>
    <x v="7"/>
    <s v="Subhro Das"/>
    <s v="Consumer"/>
    <n v="3"/>
    <n v="2255"/>
    <n v="1162.69"/>
    <n v="0.05"/>
    <n v="6426.75"/>
    <n v="3488.07"/>
    <n v="2938.68"/>
    <n v="0.45725755630762049"/>
  </r>
  <r>
    <s v="ORD-03404"/>
    <x v="500"/>
    <x v="3"/>
    <s v="Tamil Nadu"/>
    <x v="0"/>
    <x v="3"/>
    <s v="Karthik Rao"/>
    <s v="Small Business"/>
    <n v="1"/>
    <n v="336"/>
    <n v="276.70999999999998"/>
    <n v="0"/>
    <n v="336"/>
    <n v="276.70999999999998"/>
    <n v="59.29000000000002"/>
    <n v="0.17645833333333338"/>
  </r>
  <r>
    <s v="ORD-03405"/>
    <x v="500"/>
    <x v="0"/>
    <s v="Maharashtra"/>
    <x v="2"/>
    <x v="11"/>
    <s v="Sneha Kulkarni"/>
    <s v="Corporate"/>
    <n v="6"/>
    <n v="1833"/>
    <n v="1338.19"/>
    <n v="0.15"/>
    <n v="9348.2999999999993"/>
    <n v="8029.14"/>
    <n v="1319.1599999999989"/>
    <n v="0.14111228779564189"/>
  </r>
  <r>
    <s v="ORD-03406"/>
    <x v="501"/>
    <x v="1"/>
    <s v="West Bengal"/>
    <x v="3"/>
    <x v="10"/>
    <s v="Priya Sen"/>
    <s v="Consumer"/>
    <n v="1"/>
    <n v="7855"/>
    <n v="5119.91"/>
    <n v="0"/>
    <n v="7855"/>
    <n v="5119.91"/>
    <n v="2735.09"/>
    <n v="0.3481973265436028"/>
  </r>
  <r>
    <s v="ORD-03407"/>
    <x v="501"/>
    <x v="3"/>
    <s v="Tamil Nadu"/>
    <x v="3"/>
    <x v="10"/>
    <s v="Divya Nair"/>
    <s v="Corporate"/>
    <n v="4"/>
    <n v="7622"/>
    <n v="4972.34"/>
    <n v="0"/>
    <n v="30488"/>
    <n v="19889.36"/>
    <n v="10598.64"/>
    <n v="0.34763316714773024"/>
  </r>
  <r>
    <s v="ORD-03408"/>
    <x v="501"/>
    <x v="1"/>
    <s v="Assam"/>
    <x v="0"/>
    <x v="5"/>
    <s v="Priya Sen"/>
    <s v="Corporate"/>
    <n v="2"/>
    <n v="736"/>
    <n v="585.66999999999996"/>
    <n v="0.1"/>
    <n v="1324.8"/>
    <n v="1171.3399999999999"/>
    <n v="153.46000000000004"/>
    <n v="0.11583635265700486"/>
  </r>
  <r>
    <s v="ORD-03409"/>
    <x v="501"/>
    <x v="0"/>
    <s v="Rajasthan"/>
    <x v="0"/>
    <x v="9"/>
    <s v="Rohan Patel"/>
    <s v="Small Business"/>
    <n v="7"/>
    <n v="457"/>
    <n v="350.7"/>
    <n v="0"/>
    <n v="3199"/>
    <n v="2454.9"/>
    <n v="744.09999999999991"/>
    <n v="0.23260393873085336"/>
  </r>
  <r>
    <s v="ORD-03410"/>
    <x v="501"/>
    <x v="3"/>
    <s v="Tamil Nadu"/>
    <x v="0"/>
    <x v="9"/>
    <s v="Divya Nair"/>
    <s v="Corporate"/>
    <n v="7"/>
    <n v="468"/>
    <n v="367.43"/>
    <n v="0"/>
    <n v="3276"/>
    <n v="2572.0100000000002"/>
    <n v="703.98999999999978"/>
    <n v="0.21489316239316233"/>
  </r>
  <r>
    <s v="ORD-03411"/>
    <x v="501"/>
    <x v="2"/>
    <s v="Uttar Pradesh"/>
    <x v="0"/>
    <x v="0"/>
    <s v="Amit Sharma"/>
    <s v="Small Business"/>
    <n v="5"/>
    <n v="874"/>
    <n v="704.56"/>
    <n v="0"/>
    <n v="4370"/>
    <n v="3522.7999999999997"/>
    <n v="847.20000000000027"/>
    <n v="0.19386727688787192"/>
  </r>
  <r>
    <s v="ORD-03412"/>
    <x v="501"/>
    <x v="0"/>
    <s v="Gujarat"/>
    <x v="1"/>
    <x v="1"/>
    <s v="Rohan Patel"/>
    <s v="Small Business"/>
    <n v="5"/>
    <n v="594"/>
    <n v="276.95"/>
    <n v="0"/>
    <n v="2970"/>
    <n v="1384.75"/>
    <n v="1585.25"/>
    <n v="0.53375420875420876"/>
  </r>
  <r>
    <s v="ORD-03413"/>
    <x v="501"/>
    <x v="0"/>
    <s v="Maharashtra"/>
    <x v="2"/>
    <x v="2"/>
    <s v="Rohan Patel"/>
    <s v="Consumer"/>
    <n v="7"/>
    <n v="1159"/>
    <n v="859.43"/>
    <n v="0"/>
    <n v="8113"/>
    <n v="6016.0099999999993"/>
    <n v="2096.9900000000007"/>
    <n v="0.25847282139775679"/>
  </r>
  <r>
    <s v="ORD-03414"/>
    <x v="501"/>
    <x v="1"/>
    <s v="West Bengal"/>
    <x v="1"/>
    <x v="15"/>
    <s v="Subhro Das"/>
    <s v="Corporate"/>
    <n v="4"/>
    <n v="2879"/>
    <n v="1478.08"/>
    <n v="0"/>
    <n v="11516"/>
    <n v="5912.32"/>
    <n v="5603.68"/>
    <n v="0.48659951372004173"/>
  </r>
  <r>
    <s v="ORD-03415"/>
    <x v="502"/>
    <x v="1"/>
    <s v="West Bengal"/>
    <x v="0"/>
    <x v="0"/>
    <s v="Subhro Das"/>
    <s v="Small Business"/>
    <n v="2"/>
    <n v="932"/>
    <n v="759.01"/>
    <n v="0"/>
    <n v="1864"/>
    <n v="1518.02"/>
    <n v="345.98"/>
    <n v="0.18561158798283262"/>
  </r>
  <r>
    <s v="ORD-03416"/>
    <x v="502"/>
    <x v="0"/>
    <s v="Rajasthan"/>
    <x v="1"/>
    <x v="7"/>
    <s v="Sneha Kulkarni"/>
    <s v="Corporate"/>
    <n v="5"/>
    <n v="2185"/>
    <n v="1177.23"/>
    <n v="0"/>
    <n v="10925"/>
    <n v="5886.15"/>
    <n v="5038.8500000000004"/>
    <n v="0.46122196796338677"/>
  </r>
  <r>
    <s v="ORD-03417"/>
    <x v="502"/>
    <x v="2"/>
    <s v="Uttar Pradesh"/>
    <x v="3"/>
    <x v="13"/>
    <s v="Amit Sharma"/>
    <s v="Consumer"/>
    <n v="6"/>
    <n v="6522"/>
    <n v="3955.61"/>
    <n v="0.1"/>
    <n v="35218.800000000003"/>
    <n v="23733.66"/>
    <n v="11485.140000000003"/>
    <n v="0.32610821493066211"/>
  </r>
  <r>
    <s v="ORD-03418"/>
    <x v="502"/>
    <x v="2"/>
    <s v="Uttar Pradesh"/>
    <x v="0"/>
    <x v="5"/>
    <s v="Amit Sharma"/>
    <s v="Consumer"/>
    <n v="7"/>
    <n v="760"/>
    <n v="608.70000000000005"/>
    <n v="0.1"/>
    <n v="4788"/>
    <n v="4260.9000000000005"/>
    <n v="527.09999999999945"/>
    <n v="0.1100877192982455"/>
  </r>
  <r>
    <s v="ORD-03419"/>
    <x v="502"/>
    <x v="0"/>
    <s v="Rajasthan"/>
    <x v="0"/>
    <x v="5"/>
    <s v="Sneha Kulkarni"/>
    <s v="Small Business"/>
    <n v="1"/>
    <n v="726"/>
    <n v="574.38"/>
    <n v="0"/>
    <n v="726"/>
    <n v="574.38"/>
    <n v="151.62"/>
    <n v="0.20884297520661158"/>
  </r>
  <r>
    <s v="ORD-03420"/>
    <x v="502"/>
    <x v="2"/>
    <s v="Delhi"/>
    <x v="1"/>
    <x v="15"/>
    <s v="Neha Verma"/>
    <s v="Consumer"/>
    <n v="5"/>
    <n v="2716"/>
    <n v="1429.55"/>
    <n v="0.1"/>
    <n v="12222"/>
    <n v="7147.75"/>
    <n v="5074.25"/>
    <n v="0.41517345769923092"/>
  </r>
  <r>
    <s v="ORD-03421"/>
    <x v="502"/>
    <x v="1"/>
    <s v="Bihar"/>
    <x v="2"/>
    <x v="6"/>
    <s v="Priya Sen"/>
    <s v="Corporate"/>
    <n v="4"/>
    <n v="14875"/>
    <n v="11306.77"/>
    <n v="0.1"/>
    <n v="53550"/>
    <n v="45227.08"/>
    <n v="8322.9199999999983"/>
    <n v="0.15542334267040145"/>
  </r>
  <r>
    <s v="ORD-03422"/>
    <x v="502"/>
    <x v="3"/>
    <s v="Kerala"/>
    <x v="0"/>
    <x v="9"/>
    <s v="Karthik Rao"/>
    <s v="Consumer"/>
    <n v="4"/>
    <n v="443"/>
    <n v="367.68"/>
    <n v="0.15"/>
    <n v="1506.2"/>
    <n v="1470.72"/>
    <n v="35.480000000000018"/>
    <n v="2.355596866286019E-2"/>
  </r>
  <r>
    <s v="ORD-03423"/>
    <x v="502"/>
    <x v="1"/>
    <s v="West Bengal"/>
    <x v="3"/>
    <x v="14"/>
    <s v="Subhro Das"/>
    <s v="Small Business"/>
    <n v="8"/>
    <n v="4656"/>
    <n v="2705.69"/>
    <n v="0"/>
    <n v="37248"/>
    <n v="21645.52"/>
    <n v="15602.48"/>
    <n v="0.41888101374570447"/>
  </r>
  <r>
    <s v="ORD-03424"/>
    <x v="503"/>
    <x v="3"/>
    <s v="Karnataka"/>
    <x v="1"/>
    <x v="15"/>
    <s v="Divya Nair"/>
    <s v="Small Business"/>
    <n v="1"/>
    <n v="2667"/>
    <n v="1278.8499999999999"/>
    <n v="0.15"/>
    <n v="2266.9499999999998"/>
    <n v="1278.8499999999999"/>
    <n v="988.09999999999991"/>
    <n v="0.43587198658991155"/>
  </r>
  <r>
    <s v="ORD-03425"/>
    <x v="503"/>
    <x v="0"/>
    <s v="Gujarat"/>
    <x v="1"/>
    <x v="8"/>
    <s v="Rohan Patel"/>
    <s v="Corporate"/>
    <n v="2"/>
    <n v="1463"/>
    <n v="712.75"/>
    <n v="0"/>
    <n v="2926"/>
    <n v="1425.5"/>
    <n v="1500.5"/>
    <n v="0.51281613123718384"/>
  </r>
  <r>
    <s v="ORD-03426"/>
    <x v="503"/>
    <x v="1"/>
    <s v="Odisha"/>
    <x v="1"/>
    <x v="15"/>
    <s v="Subhro Das"/>
    <s v="Corporate"/>
    <n v="3"/>
    <n v="2760"/>
    <n v="1432.01"/>
    <n v="0"/>
    <n v="8280"/>
    <n v="4296.03"/>
    <n v="3983.9700000000003"/>
    <n v="0.48115579710144929"/>
  </r>
  <r>
    <s v="ORD-03427"/>
    <x v="503"/>
    <x v="3"/>
    <s v="Karnataka"/>
    <x v="2"/>
    <x v="11"/>
    <s v="Divya Nair"/>
    <s v="Small Business"/>
    <n v="3"/>
    <n v="1801"/>
    <n v="1375.46"/>
    <n v="0.1"/>
    <n v="4862.7"/>
    <n v="4126.38"/>
    <n v="736.31999999999971"/>
    <n v="0.15142204947868462"/>
  </r>
  <r>
    <s v="ORD-03428"/>
    <x v="503"/>
    <x v="2"/>
    <s v="Delhi"/>
    <x v="1"/>
    <x v="15"/>
    <s v="Amit Sharma"/>
    <s v="Consumer"/>
    <n v="7"/>
    <n v="2699"/>
    <n v="1423.94"/>
    <n v="0.05"/>
    <n v="17948.349999999999"/>
    <n v="9967.58"/>
    <n v="7980.7699999999986"/>
    <n v="0.44465201536631499"/>
  </r>
  <r>
    <s v="ORD-03429"/>
    <x v="504"/>
    <x v="0"/>
    <s v="Gujarat"/>
    <x v="2"/>
    <x v="6"/>
    <s v="Rohan Patel"/>
    <s v="Corporate"/>
    <n v="2"/>
    <n v="15527"/>
    <n v="11967.27"/>
    <n v="0.05"/>
    <n v="29501.3"/>
    <n v="23934.54"/>
    <n v="5566.7599999999984"/>
    <n v="0.1886954134224593"/>
  </r>
  <r>
    <s v="ORD-03430"/>
    <x v="504"/>
    <x v="3"/>
    <s v="Tamil Nadu"/>
    <x v="0"/>
    <x v="3"/>
    <s v="Divya Nair"/>
    <s v="Consumer"/>
    <n v="3"/>
    <n v="341"/>
    <n v="265.89999999999998"/>
    <n v="0.15"/>
    <n v="869.55"/>
    <n v="797.69999999999993"/>
    <n v="71.850000000000023"/>
    <n v="8.262894600655514E-2"/>
  </r>
  <r>
    <s v="ORD-03431"/>
    <x v="504"/>
    <x v="0"/>
    <s v="Gujarat"/>
    <x v="3"/>
    <x v="12"/>
    <s v="Sneha Kulkarni"/>
    <s v="Corporate"/>
    <n v="1"/>
    <n v="12377"/>
    <n v="7959.23"/>
    <n v="0"/>
    <n v="12377"/>
    <n v="7959.23"/>
    <n v="4417.7700000000004"/>
    <n v="0.35693382887614128"/>
  </r>
  <r>
    <s v="ORD-03432"/>
    <x v="504"/>
    <x v="3"/>
    <s v="Kerala"/>
    <x v="1"/>
    <x v="7"/>
    <s v="Karthik Rao"/>
    <s v="Small Business"/>
    <n v="6"/>
    <n v="2168"/>
    <n v="1033.79"/>
    <n v="0.1"/>
    <n v="11707.2"/>
    <n v="6202.74"/>
    <n v="5504.4600000000009"/>
    <n v="0.47017732677326779"/>
  </r>
  <r>
    <s v="ORD-03433"/>
    <x v="505"/>
    <x v="2"/>
    <s v="Haryana"/>
    <x v="2"/>
    <x v="6"/>
    <s v="Neha Verma"/>
    <s v="Small Business"/>
    <n v="4"/>
    <n v="15034"/>
    <n v="11444.56"/>
    <n v="0"/>
    <n v="60136"/>
    <n v="45778.239999999998"/>
    <n v="14357.760000000002"/>
    <n v="0.23875482240255425"/>
  </r>
  <r>
    <s v="ORD-03434"/>
    <x v="505"/>
    <x v="3"/>
    <s v="Karnataka"/>
    <x v="1"/>
    <x v="8"/>
    <s v="Divya Nair"/>
    <s v="Small Business"/>
    <n v="8"/>
    <n v="1502"/>
    <n v="788.51"/>
    <n v="0"/>
    <n v="12016"/>
    <n v="6308.08"/>
    <n v="5707.92"/>
    <n v="0.47502663115845539"/>
  </r>
  <r>
    <s v="ORD-03435"/>
    <x v="505"/>
    <x v="2"/>
    <s v="Punjab"/>
    <x v="3"/>
    <x v="13"/>
    <s v="Neha Verma"/>
    <s v="Corporate"/>
    <n v="3"/>
    <n v="6719"/>
    <n v="3960.4"/>
    <n v="0"/>
    <n v="20157"/>
    <n v="11881.2"/>
    <n v="8275.7999999999993"/>
    <n v="0.41056704866795651"/>
  </r>
  <r>
    <s v="ORD-03436"/>
    <x v="505"/>
    <x v="2"/>
    <s v="Punjab"/>
    <x v="2"/>
    <x v="6"/>
    <s v="Amit Sharma"/>
    <s v="Small Business"/>
    <n v="2"/>
    <n v="14975"/>
    <n v="10978.4"/>
    <n v="0.05"/>
    <n v="28452.5"/>
    <n v="21956.799999999999"/>
    <n v="6495.7000000000007"/>
    <n v="0.2282997979087954"/>
  </r>
  <r>
    <s v="ORD-03437"/>
    <x v="505"/>
    <x v="0"/>
    <s v="Rajasthan"/>
    <x v="2"/>
    <x v="4"/>
    <s v="Sneha Kulkarni"/>
    <s v="Corporate"/>
    <n v="5"/>
    <n v="3624"/>
    <n v="2575.91"/>
    <n v="0"/>
    <n v="18120"/>
    <n v="12879.55"/>
    <n v="5240.4500000000007"/>
    <n v="0.28920805739514355"/>
  </r>
  <r>
    <s v="ORD-03438"/>
    <x v="505"/>
    <x v="0"/>
    <s v="Goa"/>
    <x v="3"/>
    <x v="12"/>
    <s v="Sneha Kulkarni"/>
    <s v="Corporate"/>
    <n v="1"/>
    <n v="12305"/>
    <n v="7608.29"/>
    <n v="0"/>
    <n v="12305"/>
    <n v="7608.29"/>
    <n v="4696.71"/>
    <n v="0.38169118244616013"/>
  </r>
  <r>
    <s v="ORD-03439"/>
    <x v="505"/>
    <x v="0"/>
    <s v="Goa"/>
    <x v="2"/>
    <x v="2"/>
    <s v="Sneha Kulkarni"/>
    <s v="Consumer"/>
    <n v="3"/>
    <n v="1185"/>
    <n v="846.85"/>
    <n v="0"/>
    <n v="3555"/>
    <n v="2540.5500000000002"/>
    <n v="1014.4499999999998"/>
    <n v="0.28535864978902947"/>
  </r>
  <r>
    <s v="ORD-03440"/>
    <x v="506"/>
    <x v="2"/>
    <s v="Punjab"/>
    <x v="1"/>
    <x v="8"/>
    <s v="Neha Verma"/>
    <s v="Consumer"/>
    <n v="5"/>
    <n v="1454"/>
    <n v="728.95"/>
    <n v="0"/>
    <n v="7270"/>
    <n v="3644.75"/>
    <n v="3625.25"/>
    <n v="0.49865887207702886"/>
  </r>
  <r>
    <s v="ORD-03441"/>
    <x v="506"/>
    <x v="2"/>
    <s v="Punjab"/>
    <x v="3"/>
    <x v="10"/>
    <s v="Neha Verma"/>
    <s v="Small Business"/>
    <n v="6"/>
    <n v="8219"/>
    <n v="4843.93"/>
    <n v="0"/>
    <n v="49314"/>
    <n v="29063.58"/>
    <n v="20250.419999999998"/>
    <n v="0.41064241391896822"/>
  </r>
  <r>
    <s v="ORD-03442"/>
    <x v="506"/>
    <x v="0"/>
    <s v="Rajasthan"/>
    <x v="0"/>
    <x v="3"/>
    <s v="Rohan Patel"/>
    <s v="Consumer"/>
    <n v="2"/>
    <n v="337"/>
    <n v="280.87"/>
    <n v="0.05"/>
    <n v="640.29999999999995"/>
    <n v="561.74"/>
    <n v="78.559999999999945"/>
    <n v="0.12269248789629854"/>
  </r>
  <r>
    <s v="ORD-03443"/>
    <x v="506"/>
    <x v="0"/>
    <s v="Rajasthan"/>
    <x v="2"/>
    <x v="2"/>
    <s v="Rohan Patel"/>
    <s v="Consumer"/>
    <n v="6"/>
    <n v="1203"/>
    <n v="898.39"/>
    <n v="0"/>
    <n v="7218"/>
    <n v="5390.34"/>
    <n v="1827.6599999999999"/>
    <n v="0.25320864505403157"/>
  </r>
  <r>
    <s v="ORD-03444"/>
    <x v="506"/>
    <x v="3"/>
    <s v="Tamil Nadu"/>
    <x v="1"/>
    <x v="15"/>
    <s v="Karthik Rao"/>
    <s v="Consumer"/>
    <n v="4"/>
    <n v="2704"/>
    <n v="1423.38"/>
    <n v="0.1"/>
    <n v="9734.4"/>
    <n v="5693.52"/>
    <n v="4040.8799999999992"/>
    <n v="0.41511341222879677"/>
  </r>
  <r>
    <s v="ORD-03445"/>
    <x v="506"/>
    <x v="1"/>
    <s v="West Bengal"/>
    <x v="3"/>
    <x v="14"/>
    <s v="Priya Sen"/>
    <s v="Consumer"/>
    <n v="3"/>
    <n v="4336"/>
    <n v="2757.07"/>
    <n v="0.05"/>
    <n v="12357.599999999999"/>
    <n v="8271.2100000000009"/>
    <n v="4086.3899999999976"/>
    <n v="0.3306782870460282"/>
  </r>
  <r>
    <s v="ORD-03446"/>
    <x v="507"/>
    <x v="0"/>
    <s v="Rajasthan"/>
    <x v="0"/>
    <x v="3"/>
    <s v="Sneha Kulkarni"/>
    <s v="Small Business"/>
    <n v="5"/>
    <n v="357"/>
    <n v="272.18"/>
    <n v="0"/>
    <n v="1785"/>
    <n v="1360.9"/>
    <n v="424.09999999999991"/>
    <n v="0.23759103641456578"/>
  </r>
  <r>
    <s v="ORD-03447"/>
    <x v="507"/>
    <x v="0"/>
    <s v="Goa"/>
    <x v="0"/>
    <x v="3"/>
    <s v="Sneha Kulkarni"/>
    <s v="Consumer"/>
    <n v="5"/>
    <n v="358"/>
    <n v="277.86"/>
    <n v="0.15"/>
    <n v="1521.5"/>
    <n v="1389.3000000000002"/>
    <n v="132.19999999999982"/>
    <n v="8.6887939533355121E-2"/>
  </r>
  <r>
    <s v="ORD-03448"/>
    <x v="507"/>
    <x v="2"/>
    <s v="Haryana"/>
    <x v="1"/>
    <x v="7"/>
    <s v="Neha Verma"/>
    <s v="Corporate"/>
    <n v="8"/>
    <n v="2191"/>
    <n v="1019.75"/>
    <n v="0"/>
    <n v="17528"/>
    <n v="8158"/>
    <n v="9370"/>
    <n v="0.53457325422181656"/>
  </r>
  <r>
    <s v="ORD-03449"/>
    <x v="507"/>
    <x v="0"/>
    <s v="Gujarat"/>
    <x v="3"/>
    <x v="12"/>
    <s v="Sneha Kulkarni"/>
    <s v="Consumer"/>
    <n v="6"/>
    <n v="11513"/>
    <n v="7533.61"/>
    <n v="0.15"/>
    <n v="58716.299999999996"/>
    <n v="45201.659999999996"/>
    <n v="13514.64"/>
    <n v="0.23016845407493319"/>
  </r>
  <r>
    <s v="ORD-03450"/>
    <x v="507"/>
    <x v="0"/>
    <s v="Maharashtra"/>
    <x v="2"/>
    <x v="2"/>
    <s v="Rohan Patel"/>
    <s v="Small Business"/>
    <n v="1"/>
    <n v="1205"/>
    <n v="937.39"/>
    <n v="0.1"/>
    <n v="1084.5"/>
    <n v="937.39"/>
    <n v="147.11000000000001"/>
    <n v="0.13564776394651915"/>
  </r>
  <r>
    <s v="ORD-03451"/>
    <x v="507"/>
    <x v="1"/>
    <s v="Bihar"/>
    <x v="0"/>
    <x v="9"/>
    <s v="Subhro Das"/>
    <s v="Consumer"/>
    <n v="8"/>
    <n v="471"/>
    <n v="369.78"/>
    <n v="0.1"/>
    <n v="3391.2000000000003"/>
    <n v="2958.24"/>
    <n v="432.96000000000049"/>
    <n v="0.12767162066525137"/>
  </r>
  <r>
    <s v="ORD-03452"/>
    <x v="508"/>
    <x v="3"/>
    <s v="Telangana"/>
    <x v="0"/>
    <x v="9"/>
    <s v="Karthik Rao"/>
    <s v="Corporate"/>
    <n v="6"/>
    <n v="457"/>
    <n v="376.64"/>
    <n v="0.15"/>
    <n v="2330.6999999999998"/>
    <n v="2259.84"/>
    <n v="70.859999999999673"/>
    <n v="3.0402883253957902E-2"/>
  </r>
  <r>
    <s v="ORD-03453"/>
    <x v="508"/>
    <x v="0"/>
    <s v="Maharashtra"/>
    <x v="2"/>
    <x v="2"/>
    <s v="Sneha Kulkarni"/>
    <s v="Small Business"/>
    <n v="6"/>
    <n v="1170"/>
    <n v="902.14"/>
    <n v="0"/>
    <n v="7020"/>
    <n v="5412.84"/>
    <n v="1607.1599999999999"/>
    <n v="0.22894017094017091"/>
  </r>
  <r>
    <s v="ORD-03454"/>
    <x v="508"/>
    <x v="0"/>
    <s v="Goa"/>
    <x v="0"/>
    <x v="9"/>
    <s v="Sneha Kulkarni"/>
    <s v="Corporate"/>
    <n v="3"/>
    <n v="448"/>
    <n v="373.2"/>
    <n v="0"/>
    <n v="1344"/>
    <n v="1119.5999999999999"/>
    <n v="224.40000000000009"/>
    <n v="0.16696428571428579"/>
  </r>
  <r>
    <s v="ORD-03455"/>
    <x v="508"/>
    <x v="2"/>
    <s v="Punjab"/>
    <x v="1"/>
    <x v="1"/>
    <s v="Neha Verma"/>
    <s v="Small Business"/>
    <n v="6"/>
    <n v="620"/>
    <n v="314.31"/>
    <n v="0"/>
    <n v="3720"/>
    <n v="1885.8600000000001"/>
    <n v="1834.1399999999999"/>
    <n v="0.49304838709677418"/>
  </r>
  <r>
    <s v="ORD-03456"/>
    <x v="508"/>
    <x v="3"/>
    <s v="Kerala"/>
    <x v="3"/>
    <x v="13"/>
    <s v="Karthik Rao"/>
    <s v="Small Business"/>
    <n v="6"/>
    <n v="6581"/>
    <n v="4029.85"/>
    <n v="0.15"/>
    <n v="33563.1"/>
    <n v="24179.1"/>
    <n v="9384"/>
    <n v="0.27959276705667835"/>
  </r>
  <r>
    <s v="ORD-03457"/>
    <x v="508"/>
    <x v="1"/>
    <s v="Bihar"/>
    <x v="0"/>
    <x v="0"/>
    <s v="Subhro Das"/>
    <s v="Corporate"/>
    <n v="7"/>
    <n v="897"/>
    <n v="698"/>
    <n v="0.15"/>
    <n v="5337.15"/>
    <n v="4886"/>
    <n v="451.14999999999964"/>
    <n v="8.4530133123483439E-2"/>
  </r>
  <r>
    <s v="ORD-03458"/>
    <x v="508"/>
    <x v="3"/>
    <s v="Karnataka"/>
    <x v="2"/>
    <x v="4"/>
    <s v="Divya Nair"/>
    <s v="Consumer"/>
    <n v="7"/>
    <n v="3454"/>
    <n v="2563.85"/>
    <n v="0.05"/>
    <n v="22969.1"/>
    <n v="17946.95"/>
    <n v="5022.1499999999978"/>
    <n v="0.21864809679090597"/>
  </r>
  <r>
    <s v="ORD-03459"/>
    <x v="509"/>
    <x v="1"/>
    <s v="West Bengal"/>
    <x v="3"/>
    <x v="13"/>
    <s v="Priya Sen"/>
    <s v="Consumer"/>
    <n v="8"/>
    <n v="6351"/>
    <n v="3838.76"/>
    <n v="0"/>
    <n v="50808"/>
    <n v="30710.080000000002"/>
    <n v="20097.919999999998"/>
    <n v="0.39556605259014327"/>
  </r>
  <r>
    <s v="ORD-03460"/>
    <x v="509"/>
    <x v="1"/>
    <s v="West Bengal"/>
    <x v="1"/>
    <x v="1"/>
    <s v="Priya Sen"/>
    <s v="Corporate"/>
    <n v="1"/>
    <n v="584"/>
    <n v="308.89"/>
    <n v="0"/>
    <n v="584"/>
    <n v="308.89"/>
    <n v="275.11"/>
    <n v="0.47107876712328767"/>
  </r>
  <r>
    <s v="ORD-03461"/>
    <x v="509"/>
    <x v="0"/>
    <s v="Gujarat"/>
    <x v="0"/>
    <x v="9"/>
    <s v="Rohan Patel"/>
    <s v="Small Business"/>
    <n v="6"/>
    <n v="435"/>
    <n v="344.91"/>
    <n v="0.15"/>
    <n v="2218.5"/>
    <n v="2069.46"/>
    <n v="149.03999999999996"/>
    <n v="6.718052738336712E-2"/>
  </r>
  <r>
    <s v="ORD-03462"/>
    <x v="509"/>
    <x v="1"/>
    <s v="Assam"/>
    <x v="2"/>
    <x v="11"/>
    <s v="Subhro Das"/>
    <s v="Corporate"/>
    <n v="2"/>
    <n v="1844"/>
    <n v="1347.39"/>
    <n v="0.1"/>
    <n v="3319.2000000000003"/>
    <n v="2694.78"/>
    <n v="624.42000000000007"/>
    <n v="0.18812364425162689"/>
  </r>
  <r>
    <s v="ORD-03463"/>
    <x v="509"/>
    <x v="0"/>
    <s v="Rajasthan"/>
    <x v="0"/>
    <x v="9"/>
    <s v="Sneha Kulkarni"/>
    <s v="Small Business"/>
    <n v="6"/>
    <n v="446"/>
    <n v="368.36"/>
    <n v="0"/>
    <n v="2676"/>
    <n v="2210.16"/>
    <n v="465.84000000000015"/>
    <n v="0.17408071748878928"/>
  </r>
  <r>
    <s v="ORD-03464"/>
    <x v="509"/>
    <x v="0"/>
    <s v="Maharashtra"/>
    <x v="0"/>
    <x v="0"/>
    <s v="Sneha Kulkarni"/>
    <s v="Consumer"/>
    <n v="3"/>
    <n v="941"/>
    <n v="751.62"/>
    <n v="0"/>
    <n v="2823"/>
    <n v="2254.86"/>
    <n v="568.13999999999987"/>
    <n v="0.20125398512221038"/>
  </r>
  <r>
    <s v="ORD-03465"/>
    <x v="509"/>
    <x v="1"/>
    <s v="Assam"/>
    <x v="0"/>
    <x v="5"/>
    <s v="Subhro Das"/>
    <s v="Small Business"/>
    <n v="6"/>
    <n v="772"/>
    <n v="629.53"/>
    <n v="0.05"/>
    <n v="4400.3999999999996"/>
    <n v="3777.18"/>
    <n v="623.2199999999998"/>
    <n v="0.14162803381510769"/>
  </r>
  <r>
    <s v="ORD-03466"/>
    <x v="509"/>
    <x v="3"/>
    <s v="Tamil Nadu"/>
    <x v="0"/>
    <x v="5"/>
    <s v="Karthik Rao"/>
    <s v="Corporate"/>
    <n v="1"/>
    <n v="770"/>
    <n v="591.78"/>
    <n v="0"/>
    <n v="770"/>
    <n v="591.78"/>
    <n v="178.22000000000003"/>
    <n v="0.2314545454545455"/>
  </r>
  <r>
    <s v="ORD-03467"/>
    <x v="510"/>
    <x v="3"/>
    <s v="Telangana"/>
    <x v="3"/>
    <x v="13"/>
    <s v="Divya Nair"/>
    <s v="Corporate"/>
    <n v="8"/>
    <n v="6205"/>
    <n v="3658.92"/>
    <n v="0"/>
    <n v="49640"/>
    <n v="29271.360000000001"/>
    <n v="20368.64"/>
    <n v="0.41032715551974214"/>
  </r>
  <r>
    <s v="ORD-03468"/>
    <x v="510"/>
    <x v="1"/>
    <s v="Assam"/>
    <x v="2"/>
    <x v="6"/>
    <s v="Subhro Das"/>
    <s v="Corporate"/>
    <n v="7"/>
    <n v="14907"/>
    <n v="11765.34"/>
    <n v="0.05"/>
    <n v="99131.549999999988"/>
    <n v="82357.38"/>
    <n v="16774.169999999984"/>
    <n v="0.16921121479488604"/>
  </r>
  <r>
    <s v="ORD-03469"/>
    <x v="510"/>
    <x v="3"/>
    <s v="Tamil Nadu"/>
    <x v="0"/>
    <x v="3"/>
    <s v="Divya Nair"/>
    <s v="Consumer"/>
    <n v="1"/>
    <n v="333"/>
    <n v="276.35000000000002"/>
    <n v="0"/>
    <n v="333"/>
    <n v="276.35000000000002"/>
    <n v="56.649999999999977"/>
    <n v="0.17012012012012004"/>
  </r>
  <r>
    <s v="ORD-03470"/>
    <x v="510"/>
    <x v="1"/>
    <s v="Assam"/>
    <x v="2"/>
    <x v="6"/>
    <s v="Subhro Das"/>
    <s v="Consumer"/>
    <n v="8"/>
    <n v="14981"/>
    <n v="11498.56"/>
    <n v="0.05"/>
    <n v="113855.59999999999"/>
    <n v="91988.479999999996"/>
    <n v="21867.119999999995"/>
    <n v="0.19206011825505287"/>
  </r>
  <r>
    <s v="ORD-03471"/>
    <x v="510"/>
    <x v="2"/>
    <s v="Punjab"/>
    <x v="2"/>
    <x v="4"/>
    <s v="Amit Sharma"/>
    <s v="Corporate"/>
    <n v="5"/>
    <n v="3434"/>
    <n v="2699.33"/>
    <n v="0.05"/>
    <n v="16311.5"/>
    <n v="13496.65"/>
    <n v="2814.8500000000004"/>
    <n v="0.17256843331391966"/>
  </r>
  <r>
    <s v="ORD-03472"/>
    <x v="511"/>
    <x v="0"/>
    <s v="Goa"/>
    <x v="3"/>
    <x v="12"/>
    <s v="Sneha Kulkarni"/>
    <s v="Small Business"/>
    <n v="3"/>
    <n v="11551"/>
    <n v="7086.35"/>
    <n v="0"/>
    <n v="34653"/>
    <n v="21259.050000000003"/>
    <n v="13393.949999999997"/>
    <n v="0.38651631893342558"/>
  </r>
  <r>
    <s v="ORD-03473"/>
    <x v="511"/>
    <x v="2"/>
    <s v="Haryana"/>
    <x v="0"/>
    <x v="9"/>
    <s v="Neha Verma"/>
    <s v="Consumer"/>
    <n v="3"/>
    <n v="455"/>
    <n v="360.02"/>
    <n v="0"/>
    <n v="1365"/>
    <n v="1080.06"/>
    <n v="284.94000000000005"/>
    <n v="0.20874725274725278"/>
  </r>
  <r>
    <s v="ORD-03474"/>
    <x v="511"/>
    <x v="0"/>
    <s v="Gujarat"/>
    <x v="0"/>
    <x v="0"/>
    <s v="Rohan Patel"/>
    <s v="Consumer"/>
    <n v="3"/>
    <n v="878"/>
    <n v="716.56"/>
    <n v="0.05"/>
    <n v="2502.2999999999997"/>
    <n v="2149.6799999999998"/>
    <n v="352.61999999999989"/>
    <n v="0.14091835511329573"/>
  </r>
  <r>
    <s v="ORD-03475"/>
    <x v="511"/>
    <x v="2"/>
    <s v="Haryana"/>
    <x v="0"/>
    <x v="9"/>
    <s v="Amit Sharma"/>
    <s v="Corporate"/>
    <n v="4"/>
    <n v="445"/>
    <n v="353.7"/>
    <n v="0"/>
    <n v="1780"/>
    <n v="1414.8"/>
    <n v="365.20000000000005"/>
    <n v="0.20516853932584272"/>
  </r>
  <r>
    <s v="ORD-03476"/>
    <x v="511"/>
    <x v="3"/>
    <s v="Kerala"/>
    <x v="3"/>
    <x v="13"/>
    <s v="Karthik Rao"/>
    <s v="Corporate"/>
    <n v="4"/>
    <n v="6625"/>
    <n v="4060.79"/>
    <n v="0.1"/>
    <n v="23850"/>
    <n v="16243.16"/>
    <n v="7606.84"/>
    <n v="0.31894507337526207"/>
  </r>
  <r>
    <s v="ORD-03477"/>
    <x v="511"/>
    <x v="3"/>
    <s v="Karnataka"/>
    <x v="0"/>
    <x v="9"/>
    <s v="Divya Nair"/>
    <s v="Small Business"/>
    <n v="2"/>
    <n v="469"/>
    <n v="373.94"/>
    <n v="0.15"/>
    <n v="797.3"/>
    <n v="747.88"/>
    <n v="49.419999999999959"/>
    <n v="6.1984196663740075E-2"/>
  </r>
  <r>
    <s v="ORD-03478"/>
    <x v="511"/>
    <x v="3"/>
    <s v="Karnataka"/>
    <x v="0"/>
    <x v="5"/>
    <s v="Karthik Rao"/>
    <s v="Corporate"/>
    <n v="8"/>
    <n v="784"/>
    <n v="624.26"/>
    <n v="0"/>
    <n v="6272"/>
    <n v="4994.08"/>
    <n v="1277.92"/>
    <n v="0.20375000000000001"/>
  </r>
  <r>
    <s v="ORD-03479"/>
    <x v="511"/>
    <x v="0"/>
    <s v="Rajasthan"/>
    <x v="3"/>
    <x v="14"/>
    <s v="Rohan Patel"/>
    <s v="Consumer"/>
    <n v="8"/>
    <n v="4649"/>
    <n v="2746.03"/>
    <n v="0"/>
    <n v="37192"/>
    <n v="21968.240000000002"/>
    <n v="15223.759999999998"/>
    <n v="0.40932888793288874"/>
  </r>
  <r>
    <s v="ORD-03480"/>
    <x v="512"/>
    <x v="2"/>
    <s v="Haryana"/>
    <x v="0"/>
    <x v="3"/>
    <s v="Amit Sharma"/>
    <s v="Small Business"/>
    <n v="6"/>
    <n v="356"/>
    <n v="298.52"/>
    <n v="0"/>
    <n v="2136"/>
    <n v="1791.12"/>
    <n v="344.88000000000011"/>
    <n v="0.16146067415730342"/>
  </r>
  <r>
    <s v="ORD-03481"/>
    <x v="512"/>
    <x v="2"/>
    <s v="Punjab"/>
    <x v="1"/>
    <x v="7"/>
    <s v="Amit Sharma"/>
    <s v="Corporate"/>
    <n v="7"/>
    <n v="2286"/>
    <n v="1100.3800000000001"/>
    <n v="0"/>
    <n v="16002"/>
    <n v="7702.6600000000008"/>
    <n v="8299.34"/>
    <n v="0.51864391951006128"/>
  </r>
  <r>
    <s v="ORD-03482"/>
    <x v="512"/>
    <x v="3"/>
    <s v="Tamil Nadu"/>
    <x v="0"/>
    <x v="3"/>
    <s v="Divya Nair"/>
    <s v="Corporate"/>
    <n v="1"/>
    <n v="352"/>
    <n v="284.32"/>
    <n v="0.05"/>
    <n v="334.4"/>
    <n v="284.32"/>
    <n v="50.079999999999984"/>
    <n v="0.14976076555023921"/>
  </r>
  <r>
    <s v="ORD-03483"/>
    <x v="512"/>
    <x v="2"/>
    <s v="Delhi"/>
    <x v="1"/>
    <x v="1"/>
    <s v="Neha Verma"/>
    <s v="Small Business"/>
    <n v="8"/>
    <n v="590"/>
    <n v="287.72000000000003"/>
    <n v="0"/>
    <n v="4720"/>
    <n v="2301.7600000000002"/>
    <n v="2418.2399999999998"/>
    <n v="0.51233898305084746"/>
  </r>
  <r>
    <s v="ORD-03484"/>
    <x v="512"/>
    <x v="1"/>
    <s v="Bihar"/>
    <x v="2"/>
    <x v="11"/>
    <s v="Subhro Das"/>
    <s v="Consumer"/>
    <n v="3"/>
    <n v="1795"/>
    <n v="1349.26"/>
    <n v="0.1"/>
    <n v="4846.5"/>
    <n v="4047.7799999999997"/>
    <n v="798.72000000000025"/>
    <n v="0.16480346641906535"/>
  </r>
  <r>
    <s v="ORD-03485"/>
    <x v="512"/>
    <x v="0"/>
    <s v="Maharashtra"/>
    <x v="0"/>
    <x v="3"/>
    <s v="Rohan Patel"/>
    <s v="Small Business"/>
    <n v="8"/>
    <n v="359"/>
    <n v="280.05"/>
    <n v="0"/>
    <n v="2872"/>
    <n v="2240.4"/>
    <n v="631.59999999999991"/>
    <n v="0.21991643454038995"/>
  </r>
  <r>
    <s v="ORD-03486"/>
    <x v="512"/>
    <x v="0"/>
    <s v="Goa"/>
    <x v="0"/>
    <x v="5"/>
    <s v="Sneha Kulkarni"/>
    <s v="Small Business"/>
    <n v="7"/>
    <n v="727"/>
    <n v="568.16"/>
    <n v="0"/>
    <n v="5089"/>
    <n v="3977.12"/>
    <n v="1111.8800000000001"/>
    <n v="0.21848693259972493"/>
  </r>
  <r>
    <s v="ORD-03487"/>
    <x v="513"/>
    <x v="2"/>
    <s v="Punjab"/>
    <x v="3"/>
    <x v="12"/>
    <s v="Neha Verma"/>
    <s v="Corporate"/>
    <n v="1"/>
    <n v="12324"/>
    <n v="7392.69"/>
    <n v="0"/>
    <n v="12324"/>
    <n v="7392.69"/>
    <n v="4931.3100000000004"/>
    <n v="0.40013875365141194"/>
  </r>
  <r>
    <s v="ORD-03488"/>
    <x v="513"/>
    <x v="2"/>
    <s v="Punjab"/>
    <x v="0"/>
    <x v="5"/>
    <s v="Neha Verma"/>
    <s v="Consumer"/>
    <n v="5"/>
    <n v="721"/>
    <n v="578.41999999999996"/>
    <n v="0"/>
    <n v="3605"/>
    <n v="2892.1"/>
    <n v="712.90000000000009"/>
    <n v="0.19775312066574205"/>
  </r>
  <r>
    <s v="ORD-03489"/>
    <x v="513"/>
    <x v="2"/>
    <s v="Delhi"/>
    <x v="0"/>
    <x v="3"/>
    <s v="Amit Sharma"/>
    <s v="Corporate"/>
    <n v="2"/>
    <n v="341"/>
    <n v="280.11"/>
    <n v="0"/>
    <n v="682"/>
    <n v="560.22"/>
    <n v="121.77999999999997"/>
    <n v="0.1785630498533724"/>
  </r>
  <r>
    <s v="ORD-03490"/>
    <x v="513"/>
    <x v="0"/>
    <s v="Rajasthan"/>
    <x v="0"/>
    <x v="0"/>
    <s v="Rohan Patel"/>
    <s v="Corporate"/>
    <n v="1"/>
    <n v="856"/>
    <n v="651.53"/>
    <n v="0"/>
    <n v="856"/>
    <n v="651.53"/>
    <n v="204.47000000000003"/>
    <n v="0.23886682242990656"/>
  </r>
  <r>
    <s v="ORD-03491"/>
    <x v="514"/>
    <x v="2"/>
    <s v="Haryana"/>
    <x v="3"/>
    <x v="10"/>
    <s v="Amit Sharma"/>
    <s v="Small Business"/>
    <n v="2"/>
    <n v="7773"/>
    <n v="4951.34"/>
    <n v="0"/>
    <n v="15546"/>
    <n v="9902.68"/>
    <n v="5643.32"/>
    <n v="0.36300784767785926"/>
  </r>
  <r>
    <s v="ORD-03492"/>
    <x v="514"/>
    <x v="2"/>
    <s v="Uttar Pradesh"/>
    <x v="3"/>
    <x v="10"/>
    <s v="Amit Sharma"/>
    <s v="Small Business"/>
    <n v="3"/>
    <n v="7873"/>
    <n v="4970.43"/>
    <n v="0.15"/>
    <n v="20076.149999999998"/>
    <n v="14911.29"/>
    <n v="5164.8599999999969"/>
    <n v="0.257263469340486"/>
  </r>
  <r>
    <s v="ORD-03493"/>
    <x v="514"/>
    <x v="2"/>
    <s v="Haryana"/>
    <x v="0"/>
    <x v="5"/>
    <s v="Neha Verma"/>
    <s v="Consumer"/>
    <n v="3"/>
    <n v="720"/>
    <n v="587.62"/>
    <n v="0.1"/>
    <n v="1944"/>
    <n v="1762.8600000000001"/>
    <n v="181.13999999999987"/>
    <n v="9.3179012345678949E-2"/>
  </r>
  <r>
    <s v="ORD-03494"/>
    <x v="514"/>
    <x v="2"/>
    <s v="Haryana"/>
    <x v="2"/>
    <x v="4"/>
    <s v="Amit Sharma"/>
    <s v="Small Business"/>
    <n v="2"/>
    <n v="3642"/>
    <n v="2866.34"/>
    <n v="0.05"/>
    <n v="6919.7999999999993"/>
    <n v="5732.68"/>
    <n v="1187.119999999999"/>
    <n v="0.17155409115870388"/>
  </r>
  <r>
    <s v="ORD-03495"/>
    <x v="514"/>
    <x v="3"/>
    <s v="Tamil Nadu"/>
    <x v="0"/>
    <x v="3"/>
    <s v="Karthik Rao"/>
    <s v="Corporate"/>
    <n v="5"/>
    <n v="352"/>
    <n v="291.85000000000002"/>
    <n v="0.05"/>
    <n v="1672"/>
    <n v="1459.25"/>
    <n v="212.75"/>
    <n v="0.12724282296650719"/>
  </r>
  <r>
    <s v="ORD-03496"/>
    <x v="514"/>
    <x v="1"/>
    <s v="West Bengal"/>
    <x v="1"/>
    <x v="15"/>
    <s v="Subhro Das"/>
    <s v="Consumer"/>
    <n v="4"/>
    <n v="2828"/>
    <n v="1492.56"/>
    <n v="0.05"/>
    <n v="10746.4"/>
    <n v="5970.24"/>
    <n v="4776.16"/>
    <n v="0.44444279014367605"/>
  </r>
  <r>
    <s v="ORD-03497"/>
    <x v="514"/>
    <x v="3"/>
    <s v="Kerala"/>
    <x v="2"/>
    <x v="4"/>
    <s v="Divya Nair"/>
    <s v="Small Business"/>
    <n v="2"/>
    <n v="3586"/>
    <n v="2652.05"/>
    <n v="0.15"/>
    <n v="6096.2"/>
    <n v="5304.1"/>
    <n v="792.09999999999945"/>
    <n v="0.12993340113513327"/>
  </r>
  <r>
    <s v="ORD-03498"/>
    <x v="514"/>
    <x v="0"/>
    <s v="Maharashtra"/>
    <x v="1"/>
    <x v="7"/>
    <s v="Rohan Patel"/>
    <s v="Consumer"/>
    <n v="5"/>
    <n v="2277"/>
    <n v="1214.83"/>
    <n v="0.15"/>
    <n v="9677.25"/>
    <n v="6074.15"/>
    <n v="3603.1000000000004"/>
    <n v="0.3723268490531918"/>
  </r>
  <r>
    <s v="ORD-03499"/>
    <x v="514"/>
    <x v="1"/>
    <s v="Assam"/>
    <x v="0"/>
    <x v="3"/>
    <s v="Priya Sen"/>
    <s v="Small Business"/>
    <n v="2"/>
    <n v="341"/>
    <n v="272.83999999999997"/>
    <n v="0.15"/>
    <n v="579.69999999999993"/>
    <n v="545.67999999999995"/>
    <n v="34.019999999999982"/>
    <n v="5.8685526996722422E-2"/>
  </r>
  <r>
    <s v="ORD-03500"/>
    <x v="514"/>
    <x v="0"/>
    <s v="Rajasthan"/>
    <x v="3"/>
    <x v="13"/>
    <s v="Rohan Patel"/>
    <s v="Consumer"/>
    <n v="3"/>
    <n v="6518"/>
    <n v="3855.61"/>
    <n v="0.15"/>
    <n v="16620.899999999998"/>
    <n v="11566.83"/>
    <n v="5054.0699999999979"/>
    <n v="0.30407920148728401"/>
  </r>
  <r>
    <s v="ORD-03501"/>
    <x v="514"/>
    <x v="3"/>
    <s v="Telangana"/>
    <x v="2"/>
    <x v="11"/>
    <s v="Divya Nair"/>
    <s v="Corporate"/>
    <n v="2"/>
    <n v="1889"/>
    <n v="1476.19"/>
    <n v="0.1"/>
    <n v="3400.2000000000003"/>
    <n v="2952.38"/>
    <n v="447.82000000000016"/>
    <n v="0.13170401741074059"/>
  </r>
  <r>
    <s v="ORD-03502"/>
    <x v="515"/>
    <x v="3"/>
    <s v="Telangana"/>
    <x v="1"/>
    <x v="1"/>
    <s v="Divya Nair"/>
    <s v="Corporate"/>
    <n v="7"/>
    <n v="610"/>
    <n v="308.33999999999997"/>
    <n v="0"/>
    <n v="4270"/>
    <n v="2158.3799999999997"/>
    <n v="2111.6200000000003"/>
    <n v="0.49452459016393452"/>
  </r>
  <r>
    <s v="ORD-03503"/>
    <x v="515"/>
    <x v="2"/>
    <s v="Punjab"/>
    <x v="1"/>
    <x v="8"/>
    <s v="Neha Verma"/>
    <s v="Consumer"/>
    <n v="4"/>
    <n v="1528"/>
    <n v="807.42"/>
    <n v="0"/>
    <n v="6112"/>
    <n v="3229.68"/>
    <n v="2882.32"/>
    <n v="0.4715837696335079"/>
  </r>
  <r>
    <s v="ORD-03504"/>
    <x v="515"/>
    <x v="1"/>
    <s v="Bihar"/>
    <x v="3"/>
    <x v="14"/>
    <s v="Subhro Das"/>
    <s v="Small Business"/>
    <n v="3"/>
    <n v="4653"/>
    <n v="2950.12"/>
    <n v="0.05"/>
    <n v="13261.05"/>
    <n v="8850.36"/>
    <n v="4410.6899999999987"/>
    <n v="0.33260488422862433"/>
  </r>
  <r>
    <s v="ORD-03505"/>
    <x v="516"/>
    <x v="2"/>
    <s v="Haryana"/>
    <x v="1"/>
    <x v="7"/>
    <s v="Neha Verma"/>
    <s v="Consumer"/>
    <n v="8"/>
    <n v="2172"/>
    <n v="1105.67"/>
    <n v="0"/>
    <n v="17376"/>
    <n v="8845.36"/>
    <n v="8530.64"/>
    <n v="0.49094383057090235"/>
  </r>
  <r>
    <s v="ORD-03506"/>
    <x v="516"/>
    <x v="0"/>
    <s v="Gujarat"/>
    <x v="0"/>
    <x v="0"/>
    <s v="Sneha Kulkarni"/>
    <s v="Corporate"/>
    <n v="4"/>
    <n v="877"/>
    <n v="704.33"/>
    <n v="0"/>
    <n v="3508"/>
    <n v="2817.32"/>
    <n v="690.67999999999984"/>
    <n v="0.19688711516533633"/>
  </r>
  <r>
    <s v="ORD-03507"/>
    <x v="516"/>
    <x v="1"/>
    <s v="Bihar"/>
    <x v="2"/>
    <x v="11"/>
    <s v="Priya Sen"/>
    <s v="Small Business"/>
    <n v="1"/>
    <n v="1820"/>
    <n v="1380.63"/>
    <n v="0"/>
    <n v="1820"/>
    <n v="1380.63"/>
    <n v="439.36999999999989"/>
    <n v="0.24141208791208785"/>
  </r>
  <r>
    <s v="ORD-03508"/>
    <x v="516"/>
    <x v="3"/>
    <s v="Telangana"/>
    <x v="0"/>
    <x v="0"/>
    <s v="Karthik Rao"/>
    <s v="Small Business"/>
    <n v="1"/>
    <n v="935"/>
    <n v="711.93"/>
    <n v="0.05"/>
    <n v="888.25"/>
    <n v="711.93"/>
    <n v="176.32000000000005"/>
    <n v="0.19850267379679151"/>
  </r>
  <r>
    <s v="ORD-03509"/>
    <x v="516"/>
    <x v="0"/>
    <s v="Goa"/>
    <x v="2"/>
    <x v="4"/>
    <s v="Sneha Kulkarni"/>
    <s v="Corporate"/>
    <n v="8"/>
    <n v="3452"/>
    <n v="2703.38"/>
    <n v="0"/>
    <n v="27616"/>
    <n v="21627.040000000001"/>
    <n v="5988.9599999999991"/>
    <n v="0.21686558516801852"/>
  </r>
  <r>
    <s v="ORD-03510"/>
    <x v="517"/>
    <x v="3"/>
    <s v="Kerala"/>
    <x v="0"/>
    <x v="0"/>
    <s v="Karthik Rao"/>
    <s v="Small Business"/>
    <n v="2"/>
    <n v="880"/>
    <n v="738.78"/>
    <n v="0.15"/>
    <n v="1496"/>
    <n v="1477.56"/>
    <n v="18.440000000000055"/>
    <n v="1.2326203208556187E-2"/>
  </r>
  <r>
    <s v="ORD-03511"/>
    <x v="517"/>
    <x v="2"/>
    <s v="Uttar Pradesh"/>
    <x v="0"/>
    <x v="0"/>
    <s v="Neha Verma"/>
    <s v="Corporate"/>
    <n v="1"/>
    <n v="940"/>
    <n v="769.74"/>
    <n v="0"/>
    <n v="940"/>
    <n v="769.74"/>
    <n v="170.26"/>
    <n v="0.18112765957446808"/>
  </r>
  <r>
    <s v="ORD-03512"/>
    <x v="517"/>
    <x v="0"/>
    <s v="Gujarat"/>
    <x v="1"/>
    <x v="7"/>
    <s v="Rohan Patel"/>
    <s v="Small Business"/>
    <n v="2"/>
    <n v="2301"/>
    <n v="1105.77"/>
    <n v="0.05"/>
    <n v="4371.8999999999996"/>
    <n v="2211.54"/>
    <n v="2160.3599999999997"/>
    <n v="0.49414670966856511"/>
  </r>
  <r>
    <s v="ORD-03513"/>
    <x v="517"/>
    <x v="2"/>
    <s v="Haryana"/>
    <x v="0"/>
    <x v="5"/>
    <s v="Amit Sharma"/>
    <s v="Small Business"/>
    <n v="8"/>
    <n v="735"/>
    <n v="591.02"/>
    <n v="0.1"/>
    <n v="5292"/>
    <n v="4728.16"/>
    <n v="563.84000000000015"/>
    <n v="0.10654572940287228"/>
  </r>
  <r>
    <s v="ORD-03514"/>
    <x v="517"/>
    <x v="3"/>
    <s v="Telangana"/>
    <x v="1"/>
    <x v="8"/>
    <s v="Divya Nair"/>
    <s v="Small Business"/>
    <n v="4"/>
    <n v="1521"/>
    <n v="754.05"/>
    <n v="0.15"/>
    <n v="5171.3999999999996"/>
    <n v="3016.2"/>
    <n v="2155.1999999999998"/>
    <n v="0.41675368372200949"/>
  </r>
  <r>
    <s v="ORD-03515"/>
    <x v="517"/>
    <x v="3"/>
    <s v="Tamil Nadu"/>
    <x v="0"/>
    <x v="3"/>
    <s v="Karthik Rao"/>
    <s v="Consumer"/>
    <n v="5"/>
    <n v="337"/>
    <n v="264.87"/>
    <n v="0.1"/>
    <n v="1516.5"/>
    <n v="1324.35"/>
    <n v="192.15000000000009"/>
    <n v="0.126706231454006"/>
  </r>
  <r>
    <s v="ORD-03516"/>
    <x v="517"/>
    <x v="3"/>
    <s v="Telangana"/>
    <x v="1"/>
    <x v="7"/>
    <s v="Divya Nair"/>
    <s v="Corporate"/>
    <n v="8"/>
    <n v="2195"/>
    <n v="1144.9100000000001"/>
    <n v="0.05"/>
    <n v="16682"/>
    <n v="9159.2800000000007"/>
    <n v="7522.7199999999993"/>
    <n v="0.45094832753866437"/>
  </r>
  <r>
    <s v="ORD-03517"/>
    <x v="517"/>
    <x v="1"/>
    <s v="Odisha"/>
    <x v="2"/>
    <x v="6"/>
    <s v="Subhro Das"/>
    <s v="Consumer"/>
    <n v="5"/>
    <n v="15238"/>
    <n v="11454.3"/>
    <n v="0"/>
    <n v="76190"/>
    <n v="57271.5"/>
    <n v="18918.5"/>
    <n v="0.24830686441790262"/>
  </r>
  <r>
    <s v="ORD-03518"/>
    <x v="517"/>
    <x v="1"/>
    <s v="Odisha"/>
    <x v="1"/>
    <x v="8"/>
    <s v="Priya Sen"/>
    <s v="Small Business"/>
    <n v="8"/>
    <n v="1459"/>
    <n v="715.31"/>
    <n v="0.1"/>
    <n v="10504.800000000001"/>
    <n v="5722.48"/>
    <n v="4782.3200000000015"/>
    <n v="0.45525093290686175"/>
  </r>
  <r>
    <s v="ORD-03519"/>
    <x v="517"/>
    <x v="1"/>
    <s v="Assam"/>
    <x v="2"/>
    <x v="6"/>
    <s v="Priya Sen"/>
    <s v="Small Business"/>
    <n v="4"/>
    <n v="15387"/>
    <n v="11904.39"/>
    <n v="0"/>
    <n v="61548"/>
    <n v="47617.56"/>
    <n v="13930.440000000002"/>
    <n v="0.22633456814193803"/>
  </r>
  <r>
    <s v="ORD-03520"/>
    <x v="518"/>
    <x v="1"/>
    <s v="Odisha"/>
    <x v="0"/>
    <x v="3"/>
    <s v="Subhro Das"/>
    <s v="Small Business"/>
    <n v="6"/>
    <n v="348"/>
    <n v="277.7"/>
    <n v="0.05"/>
    <n v="1983.6"/>
    <n v="1666.1999999999998"/>
    <n v="317.40000000000009"/>
    <n v="0.16001209921355117"/>
  </r>
  <r>
    <s v="ORD-03521"/>
    <x v="518"/>
    <x v="3"/>
    <s v="Kerala"/>
    <x v="2"/>
    <x v="6"/>
    <s v="Divya Nair"/>
    <s v="Consumer"/>
    <n v="7"/>
    <n v="14475"/>
    <n v="11404.39"/>
    <n v="0"/>
    <n v="101325"/>
    <n v="79830.73"/>
    <n v="21494.270000000004"/>
    <n v="0.21213195164075996"/>
  </r>
  <r>
    <s v="ORD-03522"/>
    <x v="518"/>
    <x v="0"/>
    <s v="Goa"/>
    <x v="1"/>
    <x v="15"/>
    <s v="Rohan Patel"/>
    <s v="Small Business"/>
    <n v="7"/>
    <n v="2775"/>
    <n v="1495.65"/>
    <n v="0.15"/>
    <n v="16511.25"/>
    <n v="10469.550000000001"/>
    <n v="6041.6999999999989"/>
    <n v="0.36591414944356115"/>
  </r>
  <r>
    <s v="ORD-03523"/>
    <x v="518"/>
    <x v="3"/>
    <s v="Kerala"/>
    <x v="0"/>
    <x v="5"/>
    <s v="Divya Nair"/>
    <s v="Small Business"/>
    <n v="3"/>
    <n v="778"/>
    <n v="645.41"/>
    <n v="0"/>
    <n v="2334"/>
    <n v="1936.23"/>
    <n v="397.77"/>
    <n v="0.17042416452442158"/>
  </r>
  <r>
    <s v="ORD-03524"/>
    <x v="518"/>
    <x v="2"/>
    <s v="Haryana"/>
    <x v="2"/>
    <x v="4"/>
    <s v="Amit Sharma"/>
    <s v="Consumer"/>
    <n v="5"/>
    <n v="3587"/>
    <n v="2596.39"/>
    <n v="0.15"/>
    <n v="15244.75"/>
    <n v="12981.949999999999"/>
    <n v="2262.8000000000011"/>
    <n v="0.14843142721264704"/>
  </r>
  <r>
    <s v="ORD-03525"/>
    <x v="519"/>
    <x v="0"/>
    <s v="Gujarat"/>
    <x v="2"/>
    <x v="2"/>
    <s v="Sneha Kulkarni"/>
    <s v="Corporate"/>
    <n v="5"/>
    <n v="1209"/>
    <n v="871.7"/>
    <n v="0.15"/>
    <n v="5138.25"/>
    <n v="4358.5"/>
    <n v="779.75"/>
    <n v="0.15175400184887852"/>
  </r>
  <r>
    <s v="ORD-03526"/>
    <x v="519"/>
    <x v="0"/>
    <s v="Gujarat"/>
    <x v="0"/>
    <x v="5"/>
    <s v="Rohan Patel"/>
    <s v="Consumer"/>
    <n v="1"/>
    <n v="766"/>
    <n v="616.11"/>
    <n v="0.15"/>
    <n v="651.1"/>
    <n v="616.11"/>
    <n v="34.990000000000009"/>
    <n v="5.3739824911687925E-2"/>
  </r>
  <r>
    <s v="ORD-03527"/>
    <x v="519"/>
    <x v="2"/>
    <s v="Uttar Pradesh"/>
    <x v="2"/>
    <x v="6"/>
    <s v="Neha Verma"/>
    <s v="Small Business"/>
    <n v="1"/>
    <n v="14396"/>
    <n v="10515.44"/>
    <n v="0.1"/>
    <n v="12956.4"/>
    <n v="10515.44"/>
    <n v="2440.9599999999991"/>
    <n v="0.18839801179339935"/>
  </r>
  <r>
    <s v="ORD-03528"/>
    <x v="519"/>
    <x v="0"/>
    <s v="Maharashtra"/>
    <x v="2"/>
    <x v="6"/>
    <s v="Sneha Kulkarni"/>
    <s v="Small Business"/>
    <n v="1"/>
    <n v="14733"/>
    <n v="10841.56"/>
    <n v="0"/>
    <n v="14733"/>
    <n v="10841.56"/>
    <n v="3891.4400000000005"/>
    <n v="0.26413086268920116"/>
  </r>
  <r>
    <s v="ORD-03529"/>
    <x v="519"/>
    <x v="0"/>
    <s v="Rajasthan"/>
    <x v="1"/>
    <x v="8"/>
    <s v="Sneha Kulkarni"/>
    <s v="Small Business"/>
    <n v="8"/>
    <n v="1525"/>
    <n v="702.47"/>
    <n v="0.15"/>
    <n v="10370"/>
    <n v="5619.76"/>
    <n v="4750.24"/>
    <n v="0.45807521697203468"/>
  </r>
  <r>
    <s v="ORD-03530"/>
    <x v="519"/>
    <x v="3"/>
    <s v="Kerala"/>
    <x v="3"/>
    <x v="10"/>
    <s v="Divya Nair"/>
    <s v="Corporate"/>
    <n v="6"/>
    <n v="7987"/>
    <n v="5062.7299999999996"/>
    <n v="0.15"/>
    <n v="40733.699999999997"/>
    <n v="30376.379999999997"/>
    <n v="10357.32"/>
    <n v="0.25426906959102663"/>
  </r>
  <r>
    <s v="ORD-03531"/>
    <x v="519"/>
    <x v="3"/>
    <s v="Karnataka"/>
    <x v="1"/>
    <x v="1"/>
    <s v="Divya Nair"/>
    <s v="Consumer"/>
    <n v="8"/>
    <n v="621"/>
    <n v="332.85"/>
    <n v="0"/>
    <n v="4968"/>
    <n v="2662.8"/>
    <n v="2305.1999999999998"/>
    <n v="0.46400966183574877"/>
  </r>
  <r>
    <s v="ORD-03532"/>
    <x v="519"/>
    <x v="3"/>
    <s v="Tamil Nadu"/>
    <x v="0"/>
    <x v="5"/>
    <s v="Karthik Rao"/>
    <s v="Corporate"/>
    <n v="4"/>
    <n v="726"/>
    <n v="564.37"/>
    <n v="0"/>
    <n v="2904"/>
    <n v="2257.48"/>
    <n v="646.52"/>
    <n v="0.22263085399449034"/>
  </r>
  <r>
    <s v="ORD-03533"/>
    <x v="519"/>
    <x v="0"/>
    <s v="Rajasthan"/>
    <x v="1"/>
    <x v="7"/>
    <s v="Rohan Patel"/>
    <s v="Corporate"/>
    <n v="6"/>
    <n v="2240"/>
    <n v="1119.5899999999999"/>
    <n v="0"/>
    <n v="13440"/>
    <n v="6717.5399999999991"/>
    <n v="6722.4600000000009"/>
    <n v="0.5001830357142858"/>
  </r>
  <r>
    <s v="ORD-03534"/>
    <x v="519"/>
    <x v="0"/>
    <s v="Goa"/>
    <x v="3"/>
    <x v="10"/>
    <s v="Rohan Patel"/>
    <s v="Corporate"/>
    <n v="1"/>
    <n v="8132"/>
    <n v="4722.46"/>
    <n v="0.15"/>
    <n v="6912.2"/>
    <n v="4722.46"/>
    <n v="2189.7399999999998"/>
    <n v="0.31679349555857755"/>
  </r>
  <r>
    <s v="ORD-03535"/>
    <x v="519"/>
    <x v="0"/>
    <s v="Maharashtra"/>
    <x v="0"/>
    <x v="5"/>
    <s v="Sneha Kulkarni"/>
    <s v="Consumer"/>
    <n v="1"/>
    <n v="760"/>
    <n v="619.29"/>
    <n v="0"/>
    <n v="760"/>
    <n v="619.29"/>
    <n v="140.71000000000004"/>
    <n v="0.18514473684210531"/>
  </r>
  <r>
    <s v="ORD-03536"/>
    <x v="519"/>
    <x v="0"/>
    <s v="Goa"/>
    <x v="0"/>
    <x v="9"/>
    <s v="Sneha Kulkarni"/>
    <s v="Corporate"/>
    <n v="3"/>
    <n v="445"/>
    <n v="363.4"/>
    <n v="0.05"/>
    <n v="1268.25"/>
    <n v="1090.1999999999998"/>
    <n v="178.05000000000018"/>
    <n v="0.1403903015966885"/>
  </r>
  <r>
    <s v="ORD-03537"/>
    <x v="520"/>
    <x v="2"/>
    <s v="Uttar Pradesh"/>
    <x v="1"/>
    <x v="1"/>
    <s v="Amit Sharma"/>
    <s v="Small Business"/>
    <n v="1"/>
    <n v="587"/>
    <n v="280.83"/>
    <n v="0.05"/>
    <n v="557.65"/>
    <n v="280.83"/>
    <n v="276.82"/>
    <n v="0.49640455482829732"/>
  </r>
  <r>
    <s v="ORD-03538"/>
    <x v="520"/>
    <x v="3"/>
    <s v="Kerala"/>
    <x v="2"/>
    <x v="11"/>
    <s v="Karthik Rao"/>
    <s v="Corporate"/>
    <n v="6"/>
    <n v="1780"/>
    <n v="1404.62"/>
    <n v="0.1"/>
    <n v="9612"/>
    <n v="8427.7199999999993"/>
    <n v="1184.2800000000007"/>
    <n v="0.12320848938826474"/>
  </r>
  <r>
    <s v="ORD-03539"/>
    <x v="520"/>
    <x v="0"/>
    <s v="Goa"/>
    <x v="0"/>
    <x v="9"/>
    <s v="Rohan Patel"/>
    <s v="Small Business"/>
    <n v="1"/>
    <n v="450"/>
    <n v="353.53"/>
    <n v="0"/>
    <n v="450"/>
    <n v="353.53"/>
    <n v="96.470000000000027"/>
    <n v="0.21437777777777783"/>
  </r>
  <r>
    <s v="ORD-03540"/>
    <x v="520"/>
    <x v="0"/>
    <s v="Goa"/>
    <x v="2"/>
    <x v="11"/>
    <s v="Sneha Kulkarni"/>
    <s v="Small Business"/>
    <n v="7"/>
    <n v="1827"/>
    <n v="1340.66"/>
    <n v="0.05"/>
    <n v="12149.55"/>
    <n v="9384.6200000000008"/>
    <n v="2764.9299999999985"/>
    <n v="0.22757468383602675"/>
  </r>
  <r>
    <s v="ORD-03541"/>
    <x v="521"/>
    <x v="2"/>
    <s v="Punjab"/>
    <x v="2"/>
    <x v="2"/>
    <s v="Neha Verma"/>
    <s v="Small Business"/>
    <n v="4"/>
    <n v="1151"/>
    <n v="873.32"/>
    <n v="0.15"/>
    <n v="3913.4"/>
    <n v="3493.28"/>
    <n v="420.11999999999989"/>
    <n v="0.10735421883783919"/>
  </r>
  <r>
    <s v="ORD-03542"/>
    <x v="521"/>
    <x v="2"/>
    <s v="Haryana"/>
    <x v="0"/>
    <x v="9"/>
    <s v="Neha Verma"/>
    <s v="Small Business"/>
    <n v="5"/>
    <n v="435"/>
    <n v="364.08"/>
    <n v="0.05"/>
    <n v="2066.25"/>
    <n v="1820.3999999999999"/>
    <n v="245.85000000000014"/>
    <n v="0.11898366606170606"/>
  </r>
  <r>
    <s v="ORD-03543"/>
    <x v="521"/>
    <x v="1"/>
    <s v="Bihar"/>
    <x v="3"/>
    <x v="13"/>
    <s v="Priya Sen"/>
    <s v="Corporate"/>
    <n v="4"/>
    <n v="6554"/>
    <n v="3834.68"/>
    <n v="0.1"/>
    <n v="23594.400000000001"/>
    <n v="15338.72"/>
    <n v="8255.6800000000021"/>
    <n v="0.34989997626555458"/>
  </r>
  <r>
    <s v="ORD-03544"/>
    <x v="521"/>
    <x v="2"/>
    <s v="Delhi"/>
    <x v="2"/>
    <x v="2"/>
    <s v="Neha Verma"/>
    <s v="Small Business"/>
    <n v="2"/>
    <n v="1164"/>
    <n v="839.95"/>
    <n v="0"/>
    <n v="2328"/>
    <n v="1679.9"/>
    <n v="648.09999999999991"/>
    <n v="0.27839347079037796"/>
  </r>
  <r>
    <s v="ORD-03545"/>
    <x v="521"/>
    <x v="0"/>
    <s v="Maharashtra"/>
    <x v="3"/>
    <x v="12"/>
    <s v="Sneha Kulkarni"/>
    <s v="Small Business"/>
    <n v="2"/>
    <n v="12013"/>
    <n v="7803.77"/>
    <n v="0.15"/>
    <n v="20422.099999999999"/>
    <n v="15607.54"/>
    <n v="4814.5599999999977"/>
    <n v="0.23575244465554462"/>
  </r>
  <r>
    <s v="ORD-03546"/>
    <x v="521"/>
    <x v="2"/>
    <s v="Uttar Pradesh"/>
    <x v="2"/>
    <x v="4"/>
    <s v="Amit Sharma"/>
    <s v="Small Business"/>
    <n v="7"/>
    <n v="3593"/>
    <n v="2807.43"/>
    <n v="0"/>
    <n v="25151"/>
    <n v="19652.009999999998"/>
    <n v="5498.9900000000016"/>
    <n v="0.21863902031728366"/>
  </r>
  <r>
    <s v="ORD-03547"/>
    <x v="521"/>
    <x v="1"/>
    <s v="Bihar"/>
    <x v="0"/>
    <x v="9"/>
    <s v="Priya Sen"/>
    <s v="Corporate"/>
    <n v="8"/>
    <n v="469"/>
    <n v="389.71"/>
    <n v="0.1"/>
    <n v="3376.8"/>
    <n v="3117.68"/>
    <n v="259.12000000000035"/>
    <n v="7.6735370765221605E-2"/>
  </r>
  <r>
    <s v="ORD-03548"/>
    <x v="522"/>
    <x v="0"/>
    <s v="Maharashtra"/>
    <x v="0"/>
    <x v="3"/>
    <s v="Sneha Kulkarni"/>
    <s v="Consumer"/>
    <n v="3"/>
    <n v="345"/>
    <n v="276.45999999999998"/>
    <n v="0.1"/>
    <n v="931.5"/>
    <n v="829.37999999999988"/>
    <n v="102.12000000000012"/>
    <n v="0.10962962962962976"/>
  </r>
  <r>
    <s v="ORD-03549"/>
    <x v="522"/>
    <x v="0"/>
    <s v="Goa"/>
    <x v="1"/>
    <x v="8"/>
    <s v="Rohan Patel"/>
    <s v="Consumer"/>
    <n v="3"/>
    <n v="1474"/>
    <n v="761.03"/>
    <n v="0"/>
    <n v="4422"/>
    <n v="2283.09"/>
    <n v="2138.91"/>
    <n v="0.48369742198100402"/>
  </r>
  <r>
    <s v="ORD-03550"/>
    <x v="522"/>
    <x v="3"/>
    <s v="Tamil Nadu"/>
    <x v="3"/>
    <x v="13"/>
    <s v="Divya Nair"/>
    <s v="Corporate"/>
    <n v="7"/>
    <n v="6313"/>
    <n v="3726.53"/>
    <n v="0.1"/>
    <n v="39771.9"/>
    <n v="26085.710000000003"/>
    <n v="13686.189999999999"/>
    <n v="0.34411707763521476"/>
  </r>
  <r>
    <s v="ORD-03551"/>
    <x v="522"/>
    <x v="2"/>
    <s v="Haryana"/>
    <x v="2"/>
    <x v="11"/>
    <s v="Amit Sharma"/>
    <s v="Corporate"/>
    <n v="8"/>
    <n v="1788"/>
    <n v="1347.44"/>
    <n v="0.1"/>
    <n v="12873.6"/>
    <n v="10779.52"/>
    <n v="2094.08"/>
    <n v="0.1626646781009197"/>
  </r>
  <r>
    <s v="ORD-03552"/>
    <x v="523"/>
    <x v="0"/>
    <s v="Rajasthan"/>
    <x v="2"/>
    <x v="11"/>
    <s v="Rohan Patel"/>
    <s v="Small Business"/>
    <n v="6"/>
    <n v="1844"/>
    <n v="1455.41"/>
    <n v="0.1"/>
    <n v="9957.6"/>
    <n v="8732.4600000000009"/>
    <n v="1225.1399999999994"/>
    <n v="0.12303567124608333"/>
  </r>
  <r>
    <s v="ORD-03553"/>
    <x v="523"/>
    <x v="2"/>
    <s v="Uttar Pradesh"/>
    <x v="0"/>
    <x v="3"/>
    <s v="Neha Verma"/>
    <s v="Corporate"/>
    <n v="3"/>
    <n v="360"/>
    <n v="295.27999999999997"/>
    <n v="0.05"/>
    <n v="1026"/>
    <n v="885.83999999999992"/>
    <n v="140.16000000000008"/>
    <n v="0.13660818713450301"/>
  </r>
  <r>
    <s v="ORD-03554"/>
    <x v="523"/>
    <x v="3"/>
    <s v="Kerala"/>
    <x v="3"/>
    <x v="14"/>
    <s v="Divya Nair"/>
    <s v="Small Business"/>
    <n v="1"/>
    <n v="4438"/>
    <n v="2620.0700000000002"/>
    <n v="0.1"/>
    <n v="3994.2000000000003"/>
    <n v="2620.0700000000002"/>
    <n v="1374.13"/>
    <n v="0.3440313454509038"/>
  </r>
  <r>
    <s v="ORD-03555"/>
    <x v="523"/>
    <x v="0"/>
    <s v="Gujarat"/>
    <x v="2"/>
    <x v="11"/>
    <s v="Rohan Patel"/>
    <s v="Consumer"/>
    <n v="6"/>
    <n v="1848"/>
    <n v="1392.94"/>
    <n v="0.15"/>
    <n v="9424.7999999999993"/>
    <n v="8357.64"/>
    <n v="1067.1599999999999"/>
    <n v="0.11322892793481028"/>
  </r>
  <r>
    <s v="ORD-03556"/>
    <x v="523"/>
    <x v="3"/>
    <s v="Tamil Nadu"/>
    <x v="1"/>
    <x v="7"/>
    <s v="Divya Nair"/>
    <s v="Small Business"/>
    <n v="7"/>
    <n v="2206"/>
    <n v="1102.6199999999999"/>
    <n v="0"/>
    <n v="15442"/>
    <n v="7718.3399999999992"/>
    <n v="7723.6600000000008"/>
    <n v="0.50017225747960115"/>
  </r>
  <r>
    <s v="ORD-03557"/>
    <x v="523"/>
    <x v="1"/>
    <s v="Assam"/>
    <x v="1"/>
    <x v="1"/>
    <s v="Priya Sen"/>
    <s v="Corporate"/>
    <n v="5"/>
    <n v="595"/>
    <n v="305.32"/>
    <n v="0.15"/>
    <n v="2528.75"/>
    <n v="1526.6"/>
    <n v="1002.1500000000001"/>
    <n v="0.39630252100840341"/>
  </r>
  <r>
    <s v="ORD-03558"/>
    <x v="523"/>
    <x v="1"/>
    <s v="West Bengal"/>
    <x v="3"/>
    <x v="12"/>
    <s v="Subhro Das"/>
    <s v="Consumer"/>
    <n v="6"/>
    <n v="12221"/>
    <n v="7965.03"/>
    <n v="0"/>
    <n v="73326"/>
    <n v="47790.18"/>
    <n v="25535.82"/>
    <n v="0.34825055232796004"/>
  </r>
  <r>
    <s v="ORD-03559"/>
    <x v="523"/>
    <x v="2"/>
    <s v="Haryana"/>
    <x v="1"/>
    <x v="8"/>
    <s v="Neha Verma"/>
    <s v="Consumer"/>
    <n v="6"/>
    <n v="1565"/>
    <n v="780.02"/>
    <n v="0.05"/>
    <n v="8920.5"/>
    <n v="4680.12"/>
    <n v="4240.38"/>
    <n v="0.47535227845972761"/>
  </r>
  <r>
    <s v="ORD-03560"/>
    <x v="523"/>
    <x v="2"/>
    <s v="Uttar Pradesh"/>
    <x v="0"/>
    <x v="3"/>
    <s v="Neha Verma"/>
    <s v="Small Business"/>
    <n v="8"/>
    <n v="351"/>
    <n v="269.82"/>
    <n v="0.1"/>
    <n v="2527.2000000000003"/>
    <n v="2158.56"/>
    <n v="368.64000000000033"/>
    <n v="0.14586894586894597"/>
  </r>
  <r>
    <s v="ORD-03561"/>
    <x v="524"/>
    <x v="1"/>
    <s v="Assam"/>
    <x v="3"/>
    <x v="12"/>
    <s v="Priya Sen"/>
    <s v="Consumer"/>
    <n v="7"/>
    <n v="11495"/>
    <n v="6862.19"/>
    <n v="0.1"/>
    <n v="72418.5"/>
    <n v="48035.329999999994"/>
    <n v="24383.170000000006"/>
    <n v="0.33669808129138279"/>
  </r>
  <r>
    <s v="ORD-03562"/>
    <x v="524"/>
    <x v="1"/>
    <s v="Assam"/>
    <x v="1"/>
    <x v="15"/>
    <s v="Priya Sen"/>
    <s v="Corporate"/>
    <n v="7"/>
    <n v="2728"/>
    <n v="1302.73"/>
    <n v="0"/>
    <n v="19096"/>
    <n v="9119.11"/>
    <n v="9976.89"/>
    <n v="0.52245967741935484"/>
  </r>
  <r>
    <s v="ORD-03563"/>
    <x v="525"/>
    <x v="3"/>
    <s v="Telangana"/>
    <x v="2"/>
    <x v="2"/>
    <s v="Karthik Rao"/>
    <s v="Small Business"/>
    <n v="2"/>
    <n v="1209"/>
    <n v="941.63"/>
    <n v="0"/>
    <n v="2418"/>
    <n v="1883.26"/>
    <n v="534.74"/>
    <n v="0.22114971050454921"/>
  </r>
  <r>
    <s v="ORD-03564"/>
    <x v="525"/>
    <x v="2"/>
    <s v="Uttar Pradesh"/>
    <x v="3"/>
    <x v="10"/>
    <s v="Amit Sharma"/>
    <s v="Corporate"/>
    <n v="6"/>
    <n v="7775"/>
    <n v="4689.99"/>
    <n v="0.1"/>
    <n v="41985"/>
    <n v="28139.94"/>
    <n v="13845.060000000001"/>
    <n v="0.32976205787781354"/>
  </r>
  <r>
    <s v="ORD-03565"/>
    <x v="525"/>
    <x v="2"/>
    <s v="Delhi"/>
    <x v="3"/>
    <x v="10"/>
    <s v="Neha Verma"/>
    <s v="Corporate"/>
    <n v="3"/>
    <n v="7692"/>
    <n v="4639.6899999999996"/>
    <n v="0"/>
    <n v="23076"/>
    <n v="13919.07"/>
    <n v="9156.93"/>
    <n v="0.39681617264690588"/>
  </r>
  <r>
    <s v="ORD-03566"/>
    <x v="525"/>
    <x v="0"/>
    <s v="Gujarat"/>
    <x v="2"/>
    <x v="2"/>
    <s v="Rohan Patel"/>
    <s v="Corporate"/>
    <n v="6"/>
    <n v="1244"/>
    <n v="947.09"/>
    <n v="0.05"/>
    <n v="7090.7999999999993"/>
    <n v="5682.54"/>
    <n v="1408.2599999999993"/>
    <n v="0.19860382467422569"/>
  </r>
  <r>
    <s v="ORD-03567"/>
    <x v="525"/>
    <x v="0"/>
    <s v="Rajasthan"/>
    <x v="1"/>
    <x v="7"/>
    <s v="Rohan Patel"/>
    <s v="Small Business"/>
    <n v="2"/>
    <n v="2173"/>
    <n v="1099.04"/>
    <n v="0.15"/>
    <n v="3694.1"/>
    <n v="2198.08"/>
    <n v="1496.02"/>
    <n v="0.40497550147532552"/>
  </r>
  <r>
    <s v="ORD-03568"/>
    <x v="525"/>
    <x v="0"/>
    <s v="Rajasthan"/>
    <x v="0"/>
    <x v="9"/>
    <s v="Rohan Patel"/>
    <s v="Small Business"/>
    <n v="8"/>
    <n v="471"/>
    <n v="366.7"/>
    <n v="0.05"/>
    <n v="3579.6"/>
    <n v="2933.6"/>
    <n v="646"/>
    <n v="0.18046709129511679"/>
  </r>
  <r>
    <s v="ORD-03569"/>
    <x v="525"/>
    <x v="1"/>
    <s v="Bihar"/>
    <x v="1"/>
    <x v="15"/>
    <s v="Priya Sen"/>
    <s v="Corporate"/>
    <n v="2"/>
    <n v="2802"/>
    <n v="1422.43"/>
    <n v="0.15"/>
    <n v="4763.3999999999996"/>
    <n v="2844.86"/>
    <n v="1918.5399999999995"/>
    <n v="0.40276693118360829"/>
  </r>
  <r>
    <s v="ORD-03570"/>
    <x v="526"/>
    <x v="3"/>
    <s v="Telangana"/>
    <x v="2"/>
    <x v="4"/>
    <s v="Karthik Rao"/>
    <s v="Corporate"/>
    <n v="4"/>
    <n v="3661"/>
    <n v="2676.61"/>
    <n v="0.15"/>
    <n v="12447.4"/>
    <n v="10706.44"/>
    <n v="1740.9599999999991"/>
    <n v="0.13986535340713716"/>
  </r>
  <r>
    <s v="ORD-03571"/>
    <x v="526"/>
    <x v="1"/>
    <s v="Odisha"/>
    <x v="2"/>
    <x v="2"/>
    <s v="Priya Sen"/>
    <s v="Small Business"/>
    <n v="3"/>
    <n v="1170"/>
    <n v="875.32"/>
    <n v="0"/>
    <n v="3510"/>
    <n v="2625.96"/>
    <n v="884.04"/>
    <n v="0.25186324786324787"/>
  </r>
  <r>
    <s v="ORD-03572"/>
    <x v="526"/>
    <x v="2"/>
    <s v="Delhi"/>
    <x v="2"/>
    <x v="4"/>
    <s v="Amit Sharma"/>
    <s v="Small Business"/>
    <n v="8"/>
    <n v="3505"/>
    <n v="2613.15"/>
    <n v="0.05"/>
    <n v="26638"/>
    <n v="20905.2"/>
    <n v="5732.7999999999993"/>
    <n v="0.21521135220361887"/>
  </r>
  <r>
    <s v="ORD-03573"/>
    <x v="527"/>
    <x v="1"/>
    <s v="West Bengal"/>
    <x v="1"/>
    <x v="1"/>
    <s v="Subhro Das"/>
    <s v="Consumer"/>
    <n v="6"/>
    <n v="578"/>
    <n v="274.55"/>
    <n v="0.1"/>
    <n v="3121.2000000000003"/>
    <n v="1647.3000000000002"/>
    <n v="1473.9"/>
    <n v="0.47222222222222221"/>
  </r>
  <r>
    <s v="ORD-03574"/>
    <x v="527"/>
    <x v="2"/>
    <s v="Haryana"/>
    <x v="3"/>
    <x v="14"/>
    <s v="Neha Verma"/>
    <s v="Corporate"/>
    <n v="1"/>
    <n v="4608"/>
    <n v="2834.16"/>
    <n v="0.05"/>
    <n v="4377.5999999999995"/>
    <n v="2834.16"/>
    <n v="1543.4399999999996"/>
    <n v="0.35257675438596486"/>
  </r>
  <r>
    <s v="ORD-03575"/>
    <x v="527"/>
    <x v="1"/>
    <s v="Bihar"/>
    <x v="0"/>
    <x v="5"/>
    <s v="Priya Sen"/>
    <s v="Consumer"/>
    <n v="8"/>
    <n v="755"/>
    <n v="590.54999999999995"/>
    <n v="0"/>
    <n v="6040"/>
    <n v="4724.3999999999996"/>
    <n v="1315.6000000000004"/>
    <n v="0.21781456953642389"/>
  </r>
  <r>
    <s v="ORD-03576"/>
    <x v="527"/>
    <x v="2"/>
    <s v="Uttar Pradesh"/>
    <x v="0"/>
    <x v="0"/>
    <s v="Neha Verma"/>
    <s v="Consumer"/>
    <n v="4"/>
    <n v="910"/>
    <n v="709.58"/>
    <n v="0"/>
    <n v="3640"/>
    <n v="2838.32"/>
    <n v="801.67999999999984"/>
    <n v="0.22024175824175821"/>
  </r>
  <r>
    <s v="ORD-03577"/>
    <x v="527"/>
    <x v="1"/>
    <s v="Bihar"/>
    <x v="0"/>
    <x v="0"/>
    <s v="Subhro Das"/>
    <s v="Small Business"/>
    <n v="7"/>
    <n v="934"/>
    <n v="737.37"/>
    <n v="0.05"/>
    <n v="6211.0999999999995"/>
    <n v="5161.59"/>
    <n v="1049.5099999999993"/>
    <n v="0.16897328975543774"/>
  </r>
  <r>
    <s v="ORD-03578"/>
    <x v="527"/>
    <x v="3"/>
    <s v="Telangana"/>
    <x v="1"/>
    <x v="8"/>
    <s v="Divya Nair"/>
    <s v="Small Business"/>
    <n v="6"/>
    <n v="1514"/>
    <n v="807.41"/>
    <n v="0.1"/>
    <n v="8175.6"/>
    <n v="4844.46"/>
    <n v="3331.1400000000003"/>
    <n v="0.40744899456920597"/>
  </r>
  <r>
    <s v="ORD-03579"/>
    <x v="527"/>
    <x v="0"/>
    <s v="Goa"/>
    <x v="1"/>
    <x v="1"/>
    <s v="Sneha Kulkarni"/>
    <s v="Consumer"/>
    <n v="1"/>
    <n v="617"/>
    <n v="322.64999999999998"/>
    <n v="0"/>
    <n v="617"/>
    <n v="322.64999999999998"/>
    <n v="294.35000000000002"/>
    <n v="0.47706645056726099"/>
  </r>
  <r>
    <s v="ORD-03580"/>
    <x v="527"/>
    <x v="0"/>
    <s v="Maharashtra"/>
    <x v="1"/>
    <x v="1"/>
    <s v="Sneha Kulkarni"/>
    <s v="Small Business"/>
    <n v="8"/>
    <n v="622"/>
    <n v="328.19"/>
    <n v="0.05"/>
    <n v="4727.2"/>
    <n v="2625.52"/>
    <n v="2101.6799999999998"/>
    <n v="0.44459299373836519"/>
  </r>
  <r>
    <s v="ORD-03581"/>
    <x v="527"/>
    <x v="1"/>
    <s v="Bihar"/>
    <x v="0"/>
    <x v="5"/>
    <s v="Priya Sen"/>
    <s v="Corporate"/>
    <n v="1"/>
    <n v="772"/>
    <n v="633.29"/>
    <n v="0.15"/>
    <n v="656.19999999999993"/>
    <n v="633.29"/>
    <n v="22.909999999999968"/>
    <n v="3.4913136238951495E-2"/>
  </r>
  <r>
    <s v="ORD-03582"/>
    <x v="528"/>
    <x v="0"/>
    <s v="Maharashtra"/>
    <x v="0"/>
    <x v="9"/>
    <s v="Rohan Patel"/>
    <s v="Consumer"/>
    <n v="8"/>
    <n v="435"/>
    <n v="351.82"/>
    <n v="0.15"/>
    <n v="2958"/>
    <n v="2814.56"/>
    <n v="143.44000000000005"/>
    <n v="4.8492224475997311E-2"/>
  </r>
  <r>
    <s v="ORD-03583"/>
    <x v="528"/>
    <x v="3"/>
    <s v="Tamil Nadu"/>
    <x v="0"/>
    <x v="0"/>
    <s v="Divya Nair"/>
    <s v="Corporate"/>
    <n v="7"/>
    <n v="891"/>
    <n v="687.69"/>
    <n v="0.1"/>
    <n v="5613.3"/>
    <n v="4813.83"/>
    <n v="799.47000000000025"/>
    <n v="0.14242424242424245"/>
  </r>
  <r>
    <s v="ORD-03584"/>
    <x v="528"/>
    <x v="3"/>
    <s v="Telangana"/>
    <x v="2"/>
    <x v="4"/>
    <s v="Karthik Rao"/>
    <s v="Consumer"/>
    <n v="8"/>
    <n v="3560"/>
    <n v="2737.74"/>
    <n v="0.05"/>
    <n v="27056"/>
    <n v="21901.919999999998"/>
    <n v="5154.0800000000017"/>
    <n v="0.19049674748669432"/>
  </r>
  <r>
    <s v="ORD-03585"/>
    <x v="528"/>
    <x v="0"/>
    <s v="Maharashtra"/>
    <x v="3"/>
    <x v="12"/>
    <s v="Sneha Kulkarni"/>
    <s v="Small Business"/>
    <n v="1"/>
    <n v="11598"/>
    <n v="7470.55"/>
    <n v="0"/>
    <n v="11598"/>
    <n v="7470.55"/>
    <n v="4127.45"/>
    <n v="0.35587601310570788"/>
  </r>
  <r>
    <s v="ORD-03586"/>
    <x v="529"/>
    <x v="1"/>
    <s v="West Bengal"/>
    <x v="2"/>
    <x v="4"/>
    <s v="Priya Sen"/>
    <s v="Consumer"/>
    <n v="7"/>
    <n v="3574"/>
    <n v="2756.22"/>
    <n v="0.15"/>
    <n v="21265.3"/>
    <n v="19293.539999999997"/>
    <n v="1971.760000000002"/>
    <n v="9.2721946081174594E-2"/>
  </r>
  <r>
    <s v="ORD-03587"/>
    <x v="529"/>
    <x v="1"/>
    <s v="Bihar"/>
    <x v="1"/>
    <x v="7"/>
    <s v="Subhro Das"/>
    <s v="Corporate"/>
    <n v="1"/>
    <n v="2121"/>
    <n v="1064.1600000000001"/>
    <n v="0.1"/>
    <n v="1908.9"/>
    <n v="1064.1600000000001"/>
    <n v="844.74"/>
    <n v="0.44252710985384253"/>
  </r>
  <r>
    <s v="ORD-03588"/>
    <x v="529"/>
    <x v="1"/>
    <s v="Assam"/>
    <x v="2"/>
    <x v="11"/>
    <s v="Subhro Das"/>
    <s v="Consumer"/>
    <n v="3"/>
    <n v="1863"/>
    <n v="1383.65"/>
    <n v="0.05"/>
    <n v="5309.55"/>
    <n v="4150.9500000000007"/>
    <n v="1158.5999999999995"/>
    <n v="0.2182105828177528"/>
  </r>
  <r>
    <s v="ORD-03589"/>
    <x v="529"/>
    <x v="2"/>
    <s v="Uttar Pradesh"/>
    <x v="3"/>
    <x v="10"/>
    <s v="Neha Verma"/>
    <s v="Consumer"/>
    <n v="8"/>
    <n v="8042"/>
    <n v="5167.07"/>
    <n v="0"/>
    <n v="64336"/>
    <n v="41336.559999999998"/>
    <n v="22999.440000000002"/>
    <n v="0.35748943048992793"/>
  </r>
  <r>
    <s v="ORD-03590"/>
    <x v="529"/>
    <x v="3"/>
    <s v="Telangana"/>
    <x v="2"/>
    <x v="11"/>
    <s v="Karthik Rao"/>
    <s v="Consumer"/>
    <n v="7"/>
    <n v="1766"/>
    <n v="1285.32"/>
    <n v="0"/>
    <n v="12362"/>
    <n v="8997.24"/>
    <n v="3364.76"/>
    <n v="0.2721857304643262"/>
  </r>
  <r>
    <s v="ORD-03591"/>
    <x v="529"/>
    <x v="3"/>
    <s v="Kerala"/>
    <x v="1"/>
    <x v="15"/>
    <s v="Karthik Rao"/>
    <s v="Corporate"/>
    <n v="2"/>
    <n v="2809"/>
    <n v="1299.6300000000001"/>
    <n v="0.1"/>
    <n v="5056.2"/>
    <n v="2599.2600000000002"/>
    <n v="2456.9399999999996"/>
    <n v="0.48592618962857476"/>
  </r>
  <r>
    <s v="ORD-03592"/>
    <x v="530"/>
    <x v="0"/>
    <s v="Goa"/>
    <x v="1"/>
    <x v="1"/>
    <s v="Rohan Patel"/>
    <s v="Corporate"/>
    <n v="8"/>
    <n v="602"/>
    <n v="297.42"/>
    <n v="0.15"/>
    <n v="4093.6"/>
    <n v="2379.36"/>
    <n v="1714.2399999999998"/>
    <n v="0.41876099276920065"/>
  </r>
  <r>
    <s v="ORD-03593"/>
    <x v="530"/>
    <x v="0"/>
    <s v="Rajasthan"/>
    <x v="1"/>
    <x v="15"/>
    <s v="Sneha Kulkarni"/>
    <s v="Consumer"/>
    <n v="1"/>
    <n v="2818"/>
    <n v="1397.48"/>
    <n v="0"/>
    <n v="2818"/>
    <n v="1397.48"/>
    <n v="1420.52"/>
    <n v="0.50408800567778567"/>
  </r>
  <r>
    <s v="ORD-03594"/>
    <x v="530"/>
    <x v="1"/>
    <s v="West Bengal"/>
    <x v="0"/>
    <x v="9"/>
    <s v="Priya Sen"/>
    <s v="Consumer"/>
    <n v="3"/>
    <n v="449"/>
    <n v="364.91"/>
    <n v="0"/>
    <n v="1347"/>
    <n v="1094.73"/>
    <n v="252.26999999999998"/>
    <n v="0.18728285077951001"/>
  </r>
  <r>
    <s v="ORD-03595"/>
    <x v="530"/>
    <x v="1"/>
    <s v="Bihar"/>
    <x v="0"/>
    <x v="5"/>
    <s v="Priya Sen"/>
    <s v="Consumer"/>
    <n v="4"/>
    <n v="714"/>
    <n v="573.52"/>
    <n v="0"/>
    <n v="2856"/>
    <n v="2294.08"/>
    <n v="561.92000000000007"/>
    <n v="0.19675070028011207"/>
  </r>
  <r>
    <s v="ORD-03596"/>
    <x v="530"/>
    <x v="1"/>
    <s v="Odisha"/>
    <x v="1"/>
    <x v="15"/>
    <s v="Subhro Das"/>
    <s v="Small Business"/>
    <n v="1"/>
    <n v="2872"/>
    <n v="1501.29"/>
    <n v="0.15"/>
    <n v="2441.1999999999998"/>
    <n v="1501.29"/>
    <n v="939.90999999999985"/>
    <n v="0.38501966246108466"/>
  </r>
  <r>
    <s v="ORD-03597"/>
    <x v="531"/>
    <x v="3"/>
    <s v="Karnataka"/>
    <x v="3"/>
    <x v="13"/>
    <s v="Divya Nair"/>
    <s v="Small Business"/>
    <n v="5"/>
    <n v="6186"/>
    <n v="3729.54"/>
    <n v="0"/>
    <n v="30930"/>
    <n v="18647.7"/>
    <n v="12282.3"/>
    <n v="0.39709990300678949"/>
  </r>
  <r>
    <s v="ORD-03598"/>
    <x v="531"/>
    <x v="3"/>
    <s v="Karnataka"/>
    <x v="2"/>
    <x v="2"/>
    <s v="Karthik Rao"/>
    <s v="Corporate"/>
    <n v="6"/>
    <n v="1142"/>
    <n v="872.13"/>
    <n v="0.05"/>
    <n v="6509.4"/>
    <n v="5232.78"/>
    <n v="1276.6199999999999"/>
    <n v="0.19611945801456354"/>
  </r>
  <r>
    <s v="ORD-03599"/>
    <x v="531"/>
    <x v="0"/>
    <s v="Rajasthan"/>
    <x v="0"/>
    <x v="5"/>
    <s v="Sneha Kulkarni"/>
    <s v="Small Business"/>
    <n v="6"/>
    <n v="730"/>
    <n v="571.41999999999996"/>
    <n v="0.15"/>
    <n v="3723"/>
    <n v="3428.5199999999995"/>
    <n v="294.48000000000047"/>
    <n v="7.9097502014504564E-2"/>
  </r>
  <r>
    <s v="ORD-03600"/>
    <x v="531"/>
    <x v="2"/>
    <s v="Punjab"/>
    <x v="2"/>
    <x v="4"/>
    <s v="Amit Sharma"/>
    <s v="Small Business"/>
    <n v="8"/>
    <n v="3443"/>
    <n v="2527.4"/>
    <n v="0.15"/>
    <n v="23412.399999999998"/>
    <n v="20219.2"/>
    <n v="3193.1999999999971"/>
    <n v="0.13638926380892166"/>
  </r>
  <r>
    <s v="ORD-03601"/>
    <x v="531"/>
    <x v="2"/>
    <s v="Haryana"/>
    <x v="1"/>
    <x v="8"/>
    <s v="Amit Sharma"/>
    <s v="Corporate"/>
    <n v="7"/>
    <n v="1564"/>
    <n v="767.54"/>
    <n v="0.1"/>
    <n v="9853.2000000000007"/>
    <n v="5372.78"/>
    <n v="4480.420000000001"/>
    <n v="0.45471724921852807"/>
  </r>
  <r>
    <s v="ORD-03602"/>
    <x v="531"/>
    <x v="1"/>
    <s v="Assam"/>
    <x v="0"/>
    <x v="5"/>
    <s v="Subhro Das"/>
    <s v="Small Business"/>
    <n v="4"/>
    <n v="782"/>
    <n v="608.41"/>
    <n v="0.15"/>
    <n v="2658.7999999999997"/>
    <n v="2433.64"/>
    <n v="225.15999999999985"/>
    <n v="8.4684820219647919E-2"/>
  </r>
  <r>
    <s v="ORD-03603"/>
    <x v="531"/>
    <x v="0"/>
    <s v="Maharashtra"/>
    <x v="3"/>
    <x v="10"/>
    <s v="Sneha Kulkarni"/>
    <s v="Consumer"/>
    <n v="4"/>
    <n v="8297"/>
    <n v="5014.3100000000004"/>
    <n v="0"/>
    <n v="33188"/>
    <n v="20057.240000000002"/>
    <n v="13130.759999999998"/>
    <n v="0.39564782451488484"/>
  </r>
  <r>
    <s v="ORD-03604"/>
    <x v="531"/>
    <x v="3"/>
    <s v="Kerala"/>
    <x v="3"/>
    <x v="14"/>
    <s v="Divya Nair"/>
    <s v="Corporate"/>
    <n v="4"/>
    <n v="4667"/>
    <n v="2956.22"/>
    <n v="0"/>
    <n v="18668"/>
    <n v="11824.88"/>
    <n v="6843.1200000000008"/>
    <n v="0.3665695307478038"/>
  </r>
  <r>
    <s v="ORD-03605"/>
    <x v="532"/>
    <x v="2"/>
    <s v="Delhi"/>
    <x v="0"/>
    <x v="5"/>
    <s v="Neha Verma"/>
    <s v="Small Business"/>
    <n v="7"/>
    <n v="732"/>
    <n v="568.72"/>
    <n v="0.15"/>
    <n v="4355.3999999999996"/>
    <n v="3981.04"/>
    <n v="374.35999999999967"/>
    <n v="8.595306975249109E-2"/>
  </r>
  <r>
    <s v="ORD-03606"/>
    <x v="532"/>
    <x v="0"/>
    <s v="Goa"/>
    <x v="1"/>
    <x v="15"/>
    <s v="Rohan Patel"/>
    <s v="Small Business"/>
    <n v="8"/>
    <n v="2689"/>
    <n v="1239.1400000000001"/>
    <n v="0.1"/>
    <n v="19360.8"/>
    <n v="9913.1200000000008"/>
    <n v="9447.6799999999985"/>
    <n v="0.48797983554398572"/>
  </r>
  <r>
    <s v="ORD-03607"/>
    <x v="532"/>
    <x v="2"/>
    <s v="Delhi"/>
    <x v="1"/>
    <x v="7"/>
    <s v="Neha Verma"/>
    <s v="Corporate"/>
    <n v="2"/>
    <n v="2136"/>
    <n v="1067.6300000000001"/>
    <n v="0"/>
    <n v="4272"/>
    <n v="2135.2600000000002"/>
    <n v="2136.7399999999998"/>
    <n v="0.5001732209737827"/>
  </r>
  <r>
    <s v="ORD-03608"/>
    <x v="532"/>
    <x v="3"/>
    <s v="Karnataka"/>
    <x v="0"/>
    <x v="0"/>
    <s v="Karthik Rao"/>
    <s v="Small Business"/>
    <n v="2"/>
    <n v="932"/>
    <n v="749"/>
    <n v="0.05"/>
    <n v="1770.8"/>
    <n v="1498"/>
    <n v="272.79999999999995"/>
    <n v="0.15405466455839167"/>
  </r>
  <r>
    <s v="ORD-03609"/>
    <x v="532"/>
    <x v="1"/>
    <s v="Assam"/>
    <x v="2"/>
    <x v="2"/>
    <s v="Subhro Das"/>
    <s v="Corporate"/>
    <n v="8"/>
    <n v="1170"/>
    <n v="855.14"/>
    <n v="0.05"/>
    <n v="8892"/>
    <n v="6841.12"/>
    <n v="2050.88"/>
    <n v="0.23064327485380118"/>
  </r>
  <r>
    <s v="ORD-03610"/>
    <x v="532"/>
    <x v="3"/>
    <s v="Telangana"/>
    <x v="2"/>
    <x v="4"/>
    <s v="Divya Nair"/>
    <s v="Corporate"/>
    <n v="3"/>
    <n v="3402"/>
    <n v="2444.81"/>
    <n v="0.05"/>
    <n v="9695.6999999999989"/>
    <n v="7334.43"/>
    <n v="2361.2699999999986"/>
    <n v="0.24353785698814928"/>
  </r>
  <r>
    <s v="ORD-03611"/>
    <x v="533"/>
    <x v="3"/>
    <s v="Kerala"/>
    <x v="0"/>
    <x v="3"/>
    <s v="Divya Nair"/>
    <s v="Corporate"/>
    <n v="6"/>
    <n v="365"/>
    <n v="300.52"/>
    <n v="0.15"/>
    <n v="1861.5"/>
    <n v="1803.12"/>
    <n v="58.380000000000109"/>
    <n v="3.1361804995971049E-2"/>
  </r>
  <r>
    <s v="ORD-03612"/>
    <x v="533"/>
    <x v="2"/>
    <s v="Punjab"/>
    <x v="1"/>
    <x v="7"/>
    <s v="Amit Sharma"/>
    <s v="Corporate"/>
    <n v="8"/>
    <n v="2116"/>
    <n v="1126.3499999999999"/>
    <n v="0.15"/>
    <n v="14388.8"/>
    <n v="9010.7999999999993"/>
    <n v="5378"/>
    <n v="0.37376292672078287"/>
  </r>
  <r>
    <s v="ORD-03613"/>
    <x v="533"/>
    <x v="2"/>
    <s v="Haryana"/>
    <x v="0"/>
    <x v="5"/>
    <s v="Neha Verma"/>
    <s v="Corporate"/>
    <n v="2"/>
    <n v="780"/>
    <n v="603.55999999999995"/>
    <n v="0"/>
    <n v="1560"/>
    <n v="1207.1199999999999"/>
    <n v="352.88000000000011"/>
    <n v="0.22620512820512828"/>
  </r>
  <r>
    <s v="ORD-03614"/>
    <x v="533"/>
    <x v="0"/>
    <s v="Goa"/>
    <x v="3"/>
    <x v="14"/>
    <s v="Sneha Kulkarni"/>
    <s v="Corporate"/>
    <n v="6"/>
    <n v="4393"/>
    <n v="2584.77"/>
    <n v="0"/>
    <n v="26358"/>
    <n v="15508.619999999999"/>
    <n v="10849.380000000001"/>
    <n v="0.41161620760300482"/>
  </r>
  <r>
    <s v="ORD-03615"/>
    <x v="533"/>
    <x v="3"/>
    <s v="Kerala"/>
    <x v="1"/>
    <x v="7"/>
    <s v="Karthik Rao"/>
    <s v="Small Business"/>
    <n v="2"/>
    <n v="2252"/>
    <n v="1087.4100000000001"/>
    <n v="0"/>
    <n v="4504"/>
    <n v="2174.8200000000002"/>
    <n v="2329.1799999999998"/>
    <n v="0.51713587921847248"/>
  </r>
  <r>
    <s v="ORD-03616"/>
    <x v="533"/>
    <x v="3"/>
    <s v="Telangana"/>
    <x v="0"/>
    <x v="9"/>
    <s v="Divya Nair"/>
    <s v="Consumer"/>
    <n v="1"/>
    <n v="453"/>
    <n v="353.5"/>
    <n v="0.1"/>
    <n v="407.7"/>
    <n v="353.5"/>
    <n v="54.199999999999989"/>
    <n v="0.13294088790777531"/>
  </r>
  <r>
    <s v="ORD-03617"/>
    <x v="534"/>
    <x v="3"/>
    <s v="Tamil Nadu"/>
    <x v="0"/>
    <x v="0"/>
    <s v="Divya Nair"/>
    <s v="Consumer"/>
    <n v="8"/>
    <n v="895"/>
    <n v="722.75"/>
    <n v="0"/>
    <n v="7160"/>
    <n v="5782"/>
    <n v="1378"/>
    <n v="0.19245810055865922"/>
  </r>
  <r>
    <s v="ORD-03618"/>
    <x v="535"/>
    <x v="0"/>
    <s v="Goa"/>
    <x v="2"/>
    <x v="2"/>
    <s v="Sneha Kulkarni"/>
    <s v="Corporate"/>
    <n v="1"/>
    <n v="1174"/>
    <n v="897.02"/>
    <n v="0"/>
    <n v="1174"/>
    <n v="897.02"/>
    <n v="276.98"/>
    <n v="0.23592844974446339"/>
  </r>
  <r>
    <s v="ORD-03619"/>
    <x v="535"/>
    <x v="3"/>
    <s v="Kerala"/>
    <x v="1"/>
    <x v="8"/>
    <s v="Divya Nair"/>
    <s v="Corporate"/>
    <n v="7"/>
    <n v="1454"/>
    <n v="691.09"/>
    <n v="0"/>
    <n v="10178"/>
    <n v="4837.63"/>
    <n v="5340.37"/>
    <n v="0.52469738651994502"/>
  </r>
  <r>
    <s v="ORD-03620"/>
    <x v="535"/>
    <x v="2"/>
    <s v="Delhi"/>
    <x v="1"/>
    <x v="1"/>
    <s v="Amit Sharma"/>
    <s v="Small Business"/>
    <n v="5"/>
    <n v="619"/>
    <n v="306.05"/>
    <n v="0"/>
    <n v="3095"/>
    <n v="1530.25"/>
    <n v="1564.75"/>
    <n v="0.50557350565428105"/>
  </r>
  <r>
    <s v="ORD-03621"/>
    <x v="535"/>
    <x v="2"/>
    <s v="Haryana"/>
    <x v="0"/>
    <x v="3"/>
    <s v="Neha Verma"/>
    <s v="Consumer"/>
    <n v="6"/>
    <n v="345"/>
    <n v="285.45"/>
    <n v="0.1"/>
    <n v="1863"/>
    <n v="1712.6999999999998"/>
    <n v="150.30000000000018"/>
    <n v="8.0676328502415559E-2"/>
  </r>
  <r>
    <s v="ORD-03622"/>
    <x v="535"/>
    <x v="3"/>
    <s v="Karnataka"/>
    <x v="0"/>
    <x v="3"/>
    <s v="Divya Nair"/>
    <s v="Small Business"/>
    <n v="3"/>
    <n v="333"/>
    <n v="263.79000000000002"/>
    <n v="0.1"/>
    <n v="899.1"/>
    <n v="791.37000000000012"/>
    <n v="107.7299999999999"/>
    <n v="0.11981981981981971"/>
  </r>
  <r>
    <s v="ORD-03623"/>
    <x v="535"/>
    <x v="2"/>
    <s v="Haryana"/>
    <x v="1"/>
    <x v="7"/>
    <s v="Amit Sharma"/>
    <s v="Small Business"/>
    <n v="3"/>
    <n v="2106"/>
    <n v="1034.68"/>
    <n v="0"/>
    <n v="6318"/>
    <n v="3104.04"/>
    <n v="3213.96"/>
    <n v="0.50869895536562204"/>
  </r>
  <r>
    <s v="ORD-03624"/>
    <x v="535"/>
    <x v="3"/>
    <s v="Telangana"/>
    <x v="1"/>
    <x v="8"/>
    <s v="Karthik Rao"/>
    <s v="Corporate"/>
    <n v="4"/>
    <n v="1535"/>
    <n v="736.58"/>
    <n v="0.05"/>
    <n v="5833"/>
    <n v="2946.32"/>
    <n v="2886.68"/>
    <n v="0.49488770786902103"/>
  </r>
  <r>
    <s v="ORD-03625"/>
    <x v="535"/>
    <x v="3"/>
    <s v="Telangana"/>
    <x v="2"/>
    <x v="2"/>
    <s v="Divya Nair"/>
    <s v="Corporate"/>
    <n v="7"/>
    <n v="1155"/>
    <n v="861.37"/>
    <n v="0.15"/>
    <n v="6872.25"/>
    <n v="6029.59"/>
    <n v="842.65999999999985"/>
    <n v="0.12261777438248024"/>
  </r>
  <r>
    <s v="ORD-03626"/>
    <x v="536"/>
    <x v="1"/>
    <s v="Assam"/>
    <x v="0"/>
    <x v="5"/>
    <s v="Priya Sen"/>
    <s v="Corporate"/>
    <n v="3"/>
    <n v="756"/>
    <n v="625.64"/>
    <n v="0.05"/>
    <n v="2154.6"/>
    <n v="1876.92"/>
    <n v="277.67999999999984"/>
    <n v="0.12887774993038145"/>
  </r>
  <r>
    <s v="ORD-03627"/>
    <x v="536"/>
    <x v="1"/>
    <s v="Bihar"/>
    <x v="3"/>
    <x v="10"/>
    <s v="Priya Sen"/>
    <s v="Consumer"/>
    <n v="7"/>
    <n v="8230"/>
    <n v="4905.91"/>
    <n v="0.05"/>
    <n v="54729.5"/>
    <n v="34341.369999999995"/>
    <n v="20388.130000000005"/>
    <n v="0.37252542047707371"/>
  </r>
  <r>
    <s v="ORD-03628"/>
    <x v="536"/>
    <x v="0"/>
    <s v="Goa"/>
    <x v="1"/>
    <x v="8"/>
    <s v="Sneha Kulkarni"/>
    <s v="Small Business"/>
    <n v="4"/>
    <n v="1561"/>
    <n v="759.31"/>
    <n v="0.05"/>
    <n v="5931.7999999999993"/>
    <n v="3037.24"/>
    <n v="2894.5599999999995"/>
    <n v="0.4879732964698742"/>
  </r>
  <r>
    <s v="ORD-03629"/>
    <x v="536"/>
    <x v="3"/>
    <s v="Tamil Nadu"/>
    <x v="2"/>
    <x v="6"/>
    <s v="Karthik Rao"/>
    <s v="Corporate"/>
    <n v="8"/>
    <n v="14845"/>
    <n v="11611.1"/>
    <n v="0.15"/>
    <n v="100946"/>
    <n v="92888.8"/>
    <n v="8057.1999999999971"/>
    <n v="7.9816931824936072E-2"/>
  </r>
  <r>
    <s v="ORD-03630"/>
    <x v="536"/>
    <x v="2"/>
    <s v="Punjab"/>
    <x v="3"/>
    <x v="14"/>
    <s v="Amit Sharma"/>
    <s v="Consumer"/>
    <n v="2"/>
    <n v="4294"/>
    <n v="2561.7600000000002"/>
    <n v="0.15"/>
    <n v="7299.8"/>
    <n v="5123.5200000000004"/>
    <n v="2176.2799999999997"/>
    <n v="0.29812871585522888"/>
  </r>
  <r>
    <s v="ORD-03631"/>
    <x v="536"/>
    <x v="1"/>
    <s v="Bihar"/>
    <x v="0"/>
    <x v="5"/>
    <s v="Subhro Das"/>
    <s v="Consumer"/>
    <n v="4"/>
    <n v="751"/>
    <n v="577.09"/>
    <n v="0.05"/>
    <n v="2853.7999999999997"/>
    <n v="2308.36"/>
    <n v="545.4399999999996"/>
    <n v="0.19112761931459796"/>
  </r>
  <r>
    <s v="ORD-03632"/>
    <x v="536"/>
    <x v="0"/>
    <s v="Rajasthan"/>
    <x v="2"/>
    <x v="6"/>
    <s v="Rohan Patel"/>
    <s v="Consumer"/>
    <n v="2"/>
    <n v="15553"/>
    <n v="12126.74"/>
    <n v="0"/>
    <n v="31106"/>
    <n v="24253.48"/>
    <n v="6852.52"/>
    <n v="0.22029576287532954"/>
  </r>
  <r>
    <s v="ORD-03633"/>
    <x v="536"/>
    <x v="1"/>
    <s v="Bihar"/>
    <x v="3"/>
    <x v="10"/>
    <s v="Priya Sen"/>
    <s v="Consumer"/>
    <n v="5"/>
    <n v="8051"/>
    <n v="5020.07"/>
    <n v="0"/>
    <n v="40255"/>
    <n v="25100.35"/>
    <n v="15154.650000000001"/>
    <n v="0.37646627748105826"/>
  </r>
  <r>
    <s v="ORD-03634"/>
    <x v="536"/>
    <x v="2"/>
    <s v="Delhi"/>
    <x v="0"/>
    <x v="5"/>
    <s v="Neha Verma"/>
    <s v="Consumer"/>
    <n v="4"/>
    <n v="714"/>
    <n v="564.21"/>
    <n v="0.05"/>
    <n v="2713.2"/>
    <n v="2256.84"/>
    <n v="456.35999999999967"/>
    <n v="0.16819991154356467"/>
  </r>
  <r>
    <s v="ORD-03635"/>
    <x v="536"/>
    <x v="0"/>
    <s v="Gujarat"/>
    <x v="3"/>
    <x v="14"/>
    <s v="Rohan Patel"/>
    <s v="Corporate"/>
    <n v="8"/>
    <n v="4454"/>
    <n v="2922.03"/>
    <n v="0.05"/>
    <n v="33850.400000000001"/>
    <n v="23376.240000000002"/>
    <n v="10474.16"/>
    <n v="0.30942499940916501"/>
  </r>
  <r>
    <s v="ORD-03636"/>
    <x v="537"/>
    <x v="3"/>
    <s v="Tamil Nadu"/>
    <x v="2"/>
    <x v="4"/>
    <s v="Divya Nair"/>
    <s v="Small Business"/>
    <n v="2"/>
    <n v="3362"/>
    <n v="2597.3000000000002"/>
    <n v="0.15"/>
    <n v="5715.4"/>
    <n v="5194.6000000000004"/>
    <n v="520.79999999999927"/>
    <n v="9.1122231164922712E-2"/>
  </r>
  <r>
    <s v="ORD-03637"/>
    <x v="537"/>
    <x v="3"/>
    <s v="Karnataka"/>
    <x v="3"/>
    <x v="12"/>
    <s v="Karthik Rao"/>
    <s v="Corporate"/>
    <n v="8"/>
    <n v="11550"/>
    <n v="6754.76"/>
    <n v="0"/>
    <n v="92400"/>
    <n v="54038.080000000002"/>
    <n v="38361.919999999998"/>
    <n v="0.41517229437229436"/>
  </r>
  <r>
    <s v="ORD-03638"/>
    <x v="537"/>
    <x v="0"/>
    <s v="Maharashtra"/>
    <x v="0"/>
    <x v="5"/>
    <s v="Rohan Patel"/>
    <s v="Small Business"/>
    <n v="8"/>
    <n v="742"/>
    <n v="606.01"/>
    <n v="0.1"/>
    <n v="5342.4000000000005"/>
    <n v="4848.08"/>
    <n v="494.32000000000062"/>
    <n v="9.2527702905061501E-2"/>
  </r>
  <r>
    <s v="ORD-03639"/>
    <x v="538"/>
    <x v="1"/>
    <s v="West Bengal"/>
    <x v="2"/>
    <x v="2"/>
    <s v="Subhro Das"/>
    <s v="Corporate"/>
    <n v="2"/>
    <n v="1204"/>
    <n v="895.14"/>
    <n v="0"/>
    <n v="2408"/>
    <n v="1790.28"/>
    <n v="617.72"/>
    <n v="0.25652823920265783"/>
  </r>
  <r>
    <s v="ORD-03640"/>
    <x v="538"/>
    <x v="0"/>
    <s v="Goa"/>
    <x v="1"/>
    <x v="1"/>
    <s v="Rohan Patel"/>
    <s v="Consumer"/>
    <n v="8"/>
    <n v="577"/>
    <n v="267.36"/>
    <n v="0"/>
    <n v="4616"/>
    <n v="2138.88"/>
    <n v="2477.12"/>
    <n v="0.53663778162911613"/>
  </r>
  <r>
    <s v="ORD-03641"/>
    <x v="538"/>
    <x v="2"/>
    <s v="Punjab"/>
    <x v="0"/>
    <x v="0"/>
    <s v="Amit Sharma"/>
    <s v="Consumer"/>
    <n v="6"/>
    <n v="907"/>
    <n v="703.47"/>
    <n v="0"/>
    <n v="5442"/>
    <n v="4220.82"/>
    <n v="1221.1800000000003"/>
    <n v="0.22439911797133413"/>
  </r>
  <r>
    <s v="ORD-03642"/>
    <x v="538"/>
    <x v="0"/>
    <s v="Rajasthan"/>
    <x v="2"/>
    <x v="6"/>
    <s v="Sneha Kulkarni"/>
    <s v="Corporate"/>
    <n v="6"/>
    <n v="14974"/>
    <n v="11389.21"/>
    <n v="0.15"/>
    <n v="76367.399999999994"/>
    <n v="68335.259999999995"/>
    <n v="8032.1399999999994"/>
    <n v="0.10517760196104621"/>
  </r>
  <r>
    <s v="ORD-03643"/>
    <x v="538"/>
    <x v="0"/>
    <s v="Maharashtra"/>
    <x v="1"/>
    <x v="1"/>
    <s v="Sneha Kulkarni"/>
    <s v="Consumer"/>
    <n v="3"/>
    <n v="574"/>
    <n v="271.77"/>
    <n v="0"/>
    <n v="1722"/>
    <n v="815.31"/>
    <n v="906.69"/>
    <n v="0.52653310104529616"/>
  </r>
  <r>
    <s v="ORD-03644"/>
    <x v="538"/>
    <x v="3"/>
    <s v="Kerala"/>
    <x v="2"/>
    <x v="2"/>
    <s v="Karthik Rao"/>
    <s v="Consumer"/>
    <n v="5"/>
    <n v="1220"/>
    <n v="883.25"/>
    <n v="0"/>
    <n v="6100"/>
    <n v="4416.25"/>
    <n v="1683.75"/>
    <n v="0.27602459016393444"/>
  </r>
  <r>
    <s v="ORD-03645"/>
    <x v="538"/>
    <x v="3"/>
    <s v="Tamil Nadu"/>
    <x v="1"/>
    <x v="15"/>
    <s v="Karthik Rao"/>
    <s v="Small Business"/>
    <n v="7"/>
    <n v="2797"/>
    <n v="1484.28"/>
    <n v="0"/>
    <n v="19579"/>
    <n v="10389.959999999999"/>
    <n v="9189.0400000000009"/>
    <n v="0.46933142652842336"/>
  </r>
  <r>
    <s v="ORD-03646"/>
    <x v="538"/>
    <x v="1"/>
    <s v="Odisha"/>
    <x v="1"/>
    <x v="15"/>
    <s v="Priya Sen"/>
    <s v="Corporate"/>
    <n v="4"/>
    <n v="2787"/>
    <n v="1293.6400000000001"/>
    <n v="0.05"/>
    <n v="10590.6"/>
    <n v="5174.5600000000004"/>
    <n v="5416.04"/>
    <n v="0.51140067607123296"/>
  </r>
  <r>
    <s v="ORD-03647"/>
    <x v="539"/>
    <x v="0"/>
    <s v="Rajasthan"/>
    <x v="1"/>
    <x v="1"/>
    <s v="Rohan Patel"/>
    <s v="Corporate"/>
    <n v="6"/>
    <n v="599"/>
    <n v="292.33"/>
    <n v="0.15"/>
    <n v="3054.9"/>
    <n v="1753.98"/>
    <n v="1300.92"/>
    <n v="0.42584699990179714"/>
  </r>
  <r>
    <s v="ORD-03648"/>
    <x v="539"/>
    <x v="3"/>
    <s v="Telangana"/>
    <x v="1"/>
    <x v="15"/>
    <s v="Karthik Rao"/>
    <s v="Small Business"/>
    <n v="1"/>
    <n v="2671"/>
    <n v="1415.52"/>
    <n v="0.05"/>
    <n v="2537.4499999999998"/>
    <n v="1415.52"/>
    <n v="1121.9299999999998"/>
    <n v="0.44214861376578846"/>
  </r>
  <r>
    <s v="ORD-03649"/>
    <x v="539"/>
    <x v="3"/>
    <s v="Kerala"/>
    <x v="2"/>
    <x v="11"/>
    <s v="Karthik Rao"/>
    <s v="Corporate"/>
    <n v="4"/>
    <n v="1727"/>
    <n v="1347.59"/>
    <n v="0"/>
    <n v="6908"/>
    <n v="5390.36"/>
    <n v="1517.6400000000003"/>
    <n v="0.21969310943833242"/>
  </r>
  <r>
    <s v="ORD-03650"/>
    <x v="539"/>
    <x v="3"/>
    <s v="Karnataka"/>
    <x v="3"/>
    <x v="14"/>
    <s v="Karthik Rao"/>
    <s v="Consumer"/>
    <n v="2"/>
    <n v="4578"/>
    <n v="2867.91"/>
    <n v="0"/>
    <n v="9156"/>
    <n v="5735.82"/>
    <n v="3420.1800000000003"/>
    <n v="0.37354521625163828"/>
  </r>
  <r>
    <s v="ORD-03651"/>
    <x v="539"/>
    <x v="1"/>
    <s v="Bihar"/>
    <x v="1"/>
    <x v="8"/>
    <s v="Subhro Das"/>
    <s v="Consumer"/>
    <n v="7"/>
    <n v="1558"/>
    <n v="801.08"/>
    <n v="0"/>
    <n v="10906"/>
    <n v="5607.56"/>
    <n v="5298.44"/>
    <n v="0.48582798459563542"/>
  </r>
  <r>
    <s v="ORD-03652"/>
    <x v="540"/>
    <x v="3"/>
    <s v="Telangana"/>
    <x v="0"/>
    <x v="9"/>
    <s v="Divya Nair"/>
    <s v="Consumer"/>
    <n v="7"/>
    <n v="430"/>
    <n v="346.31"/>
    <n v="0"/>
    <n v="3010"/>
    <n v="2424.17"/>
    <n v="585.82999999999993"/>
    <n v="0.19462790697674417"/>
  </r>
  <r>
    <s v="ORD-03653"/>
    <x v="540"/>
    <x v="0"/>
    <s v="Maharashtra"/>
    <x v="0"/>
    <x v="0"/>
    <s v="Rohan Patel"/>
    <s v="Consumer"/>
    <n v="2"/>
    <n v="876"/>
    <n v="692.33"/>
    <n v="0"/>
    <n v="1752"/>
    <n v="1384.66"/>
    <n v="367.33999999999992"/>
    <n v="0.20966894977168946"/>
  </r>
  <r>
    <s v="ORD-03654"/>
    <x v="540"/>
    <x v="2"/>
    <s v="Haryana"/>
    <x v="2"/>
    <x v="6"/>
    <s v="Neha Verma"/>
    <s v="Corporate"/>
    <n v="5"/>
    <n v="15287"/>
    <n v="11001.84"/>
    <n v="0.1"/>
    <n v="68791.5"/>
    <n v="55009.2"/>
    <n v="13782.300000000003"/>
    <n v="0.20034888031224793"/>
  </r>
  <r>
    <s v="ORD-03655"/>
    <x v="540"/>
    <x v="2"/>
    <s v="Delhi"/>
    <x v="3"/>
    <x v="13"/>
    <s v="Amit Sharma"/>
    <s v="Small Business"/>
    <n v="1"/>
    <n v="6567"/>
    <n v="4143.43"/>
    <n v="0"/>
    <n v="6567"/>
    <n v="4143.43"/>
    <n v="2423.5699999999997"/>
    <n v="0.36905283995736254"/>
  </r>
  <r>
    <s v="ORD-03656"/>
    <x v="540"/>
    <x v="2"/>
    <s v="Haryana"/>
    <x v="0"/>
    <x v="3"/>
    <s v="Amit Sharma"/>
    <s v="Corporate"/>
    <n v="4"/>
    <n v="347"/>
    <n v="275.95999999999998"/>
    <n v="0"/>
    <n v="1388"/>
    <n v="1103.8399999999999"/>
    <n v="284.16000000000008"/>
    <n v="0.20472622478386174"/>
  </r>
  <r>
    <s v="ORD-03657"/>
    <x v="540"/>
    <x v="1"/>
    <s v="Odisha"/>
    <x v="1"/>
    <x v="8"/>
    <s v="Priya Sen"/>
    <s v="Consumer"/>
    <n v="4"/>
    <n v="1496"/>
    <n v="739.89"/>
    <n v="0"/>
    <n v="5984"/>
    <n v="2959.56"/>
    <n v="3024.44"/>
    <n v="0.50542112299465236"/>
  </r>
  <r>
    <s v="ORD-03658"/>
    <x v="540"/>
    <x v="2"/>
    <s v="Uttar Pradesh"/>
    <x v="2"/>
    <x v="11"/>
    <s v="Amit Sharma"/>
    <s v="Consumer"/>
    <n v="7"/>
    <n v="1855"/>
    <n v="1461.39"/>
    <n v="0.05"/>
    <n v="12335.75"/>
    <n v="10229.730000000001"/>
    <n v="2106.0199999999986"/>
    <n v="0.17072492552135043"/>
  </r>
  <r>
    <s v="ORD-03659"/>
    <x v="541"/>
    <x v="0"/>
    <s v="Gujarat"/>
    <x v="3"/>
    <x v="12"/>
    <s v="Sneha Kulkarni"/>
    <s v="Corporate"/>
    <n v="8"/>
    <n v="11426"/>
    <n v="6896.6"/>
    <n v="0"/>
    <n v="91408"/>
    <n v="55172.800000000003"/>
    <n v="36235.199999999997"/>
    <n v="0.39641169263084192"/>
  </r>
  <r>
    <s v="ORD-03660"/>
    <x v="541"/>
    <x v="0"/>
    <s v="Goa"/>
    <x v="3"/>
    <x v="14"/>
    <s v="Sneha Kulkarni"/>
    <s v="Consumer"/>
    <n v="3"/>
    <n v="4536"/>
    <n v="2764.13"/>
    <n v="0"/>
    <n v="13608"/>
    <n v="8292.39"/>
    <n v="5315.6100000000006"/>
    <n v="0.3906238977072311"/>
  </r>
  <r>
    <s v="ORD-03661"/>
    <x v="541"/>
    <x v="3"/>
    <s v="Tamil Nadu"/>
    <x v="0"/>
    <x v="9"/>
    <s v="Divya Nair"/>
    <s v="Consumer"/>
    <n v="6"/>
    <n v="459"/>
    <n v="373.72"/>
    <n v="0"/>
    <n v="2754"/>
    <n v="2242.3200000000002"/>
    <n v="511.67999999999984"/>
    <n v="0.18579520697167751"/>
  </r>
  <r>
    <s v="ORD-03662"/>
    <x v="542"/>
    <x v="0"/>
    <s v="Maharashtra"/>
    <x v="0"/>
    <x v="5"/>
    <s v="Sneha Kulkarni"/>
    <s v="Consumer"/>
    <n v="6"/>
    <n v="743"/>
    <n v="607.99"/>
    <n v="0"/>
    <n v="4458"/>
    <n v="3647.94"/>
    <n v="810.06"/>
    <n v="0.18170928667563929"/>
  </r>
  <r>
    <s v="ORD-03663"/>
    <x v="542"/>
    <x v="2"/>
    <s v="Haryana"/>
    <x v="2"/>
    <x v="4"/>
    <s v="Neha Verma"/>
    <s v="Corporate"/>
    <n v="5"/>
    <n v="3382"/>
    <n v="2472.4"/>
    <n v="0"/>
    <n v="16910"/>
    <n v="12362"/>
    <n v="4548"/>
    <n v="0.26895328208160851"/>
  </r>
  <r>
    <s v="ORD-03664"/>
    <x v="542"/>
    <x v="0"/>
    <s v="Maharashtra"/>
    <x v="1"/>
    <x v="8"/>
    <s v="Sneha Kulkarni"/>
    <s v="Small Business"/>
    <n v="5"/>
    <n v="1562"/>
    <n v="835.39"/>
    <n v="0.05"/>
    <n v="7419.5"/>
    <n v="4176.95"/>
    <n v="3242.55"/>
    <n v="0.43703079722353261"/>
  </r>
  <r>
    <s v="ORD-03665"/>
    <x v="542"/>
    <x v="2"/>
    <s v="Haryana"/>
    <x v="1"/>
    <x v="8"/>
    <s v="Neha Verma"/>
    <s v="Small Business"/>
    <n v="1"/>
    <n v="1527"/>
    <n v="751.56"/>
    <n v="0"/>
    <n v="1527"/>
    <n v="751.56"/>
    <n v="775.44"/>
    <n v="0.50781925343811396"/>
  </r>
  <r>
    <s v="ORD-03666"/>
    <x v="542"/>
    <x v="1"/>
    <s v="West Bengal"/>
    <x v="1"/>
    <x v="8"/>
    <s v="Priya Sen"/>
    <s v="Corporate"/>
    <n v="2"/>
    <n v="1454"/>
    <n v="669.71"/>
    <n v="0"/>
    <n v="2908"/>
    <n v="1339.42"/>
    <n v="1568.58"/>
    <n v="0.53940165061898204"/>
  </r>
  <r>
    <s v="ORD-03667"/>
    <x v="542"/>
    <x v="0"/>
    <s v="Maharashtra"/>
    <x v="2"/>
    <x v="6"/>
    <s v="Rohan Patel"/>
    <s v="Corporate"/>
    <n v="4"/>
    <n v="14559"/>
    <n v="11358.16"/>
    <n v="0"/>
    <n v="58236"/>
    <n v="45432.639999999999"/>
    <n v="12803.36"/>
    <n v="0.21985301188268427"/>
  </r>
  <r>
    <s v="ORD-03668"/>
    <x v="543"/>
    <x v="3"/>
    <s v="Kerala"/>
    <x v="0"/>
    <x v="5"/>
    <s v="Divya Nair"/>
    <s v="Small Business"/>
    <n v="7"/>
    <n v="747"/>
    <n v="569.49"/>
    <n v="0"/>
    <n v="5229"/>
    <n v="3986.4300000000003"/>
    <n v="1242.5699999999997"/>
    <n v="0.23763052208835336"/>
  </r>
  <r>
    <s v="ORD-03669"/>
    <x v="543"/>
    <x v="1"/>
    <s v="West Bengal"/>
    <x v="0"/>
    <x v="9"/>
    <s v="Priya Sen"/>
    <s v="Corporate"/>
    <n v="3"/>
    <n v="439"/>
    <n v="334.72"/>
    <n v="0.1"/>
    <n v="1185.3"/>
    <n v="1004.1600000000001"/>
    <n v="181.13999999999987"/>
    <n v="0.1528220703619336"/>
  </r>
  <r>
    <s v="ORD-03670"/>
    <x v="543"/>
    <x v="0"/>
    <s v="Maharashtra"/>
    <x v="0"/>
    <x v="9"/>
    <s v="Rohan Patel"/>
    <s v="Corporate"/>
    <n v="5"/>
    <n v="452"/>
    <n v="378.21"/>
    <n v="0"/>
    <n v="2260"/>
    <n v="1891.05"/>
    <n v="368.95000000000005"/>
    <n v="0.16325221238938056"/>
  </r>
  <r>
    <s v="ORD-03671"/>
    <x v="543"/>
    <x v="3"/>
    <s v="Karnataka"/>
    <x v="3"/>
    <x v="10"/>
    <s v="Divya Nair"/>
    <s v="Corporate"/>
    <n v="6"/>
    <n v="7842"/>
    <n v="4962.91"/>
    <n v="0"/>
    <n v="47052"/>
    <n v="29777.46"/>
    <n v="17274.54"/>
    <n v="0.36713720989543486"/>
  </r>
  <r>
    <s v="ORD-03672"/>
    <x v="543"/>
    <x v="1"/>
    <s v="Odisha"/>
    <x v="0"/>
    <x v="9"/>
    <s v="Subhro Das"/>
    <s v="Consumer"/>
    <n v="1"/>
    <n v="434"/>
    <n v="361.42"/>
    <n v="0.1"/>
    <n v="390.6"/>
    <n v="361.42"/>
    <n v="29.180000000000007"/>
    <n v="7.470558115719407E-2"/>
  </r>
  <r>
    <s v="ORD-03673"/>
    <x v="543"/>
    <x v="0"/>
    <s v="Goa"/>
    <x v="0"/>
    <x v="3"/>
    <s v="Sneha Kulkarni"/>
    <s v="Corporate"/>
    <n v="1"/>
    <n v="337"/>
    <n v="258.10000000000002"/>
    <n v="0"/>
    <n v="337"/>
    <n v="258.10000000000002"/>
    <n v="78.899999999999977"/>
    <n v="0.23412462908011863"/>
  </r>
  <r>
    <s v="ORD-03674"/>
    <x v="543"/>
    <x v="3"/>
    <s v="Tamil Nadu"/>
    <x v="1"/>
    <x v="15"/>
    <s v="Karthik Rao"/>
    <s v="Corporate"/>
    <n v="7"/>
    <n v="2687"/>
    <n v="1386.86"/>
    <n v="0.1"/>
    <n v="16928.100000000002"/>
    <n v="9708.0199999999986"/>
    <n v="7220.0800000000036"/>
    <n v="0.426514493652566"/>
  </r>
  <r>
    <s v="ORD-03675"/>
    <x v="543"/>
    <x v="0"/>
    <s v="Rajasthan"/>
    <x v="3"/>
    <x v="13"/>
    <s v="Sneha Kulkarni"/>
    <s v="Consumer"/>
    <n v="4"/>
    <n v="6725"/>
    <n v="4166.9399999999996"/>
    <n v="0.05"/>
    <n v="25555"/>
    <n v="16667.759999999998"/>
    <n v="8887.2400000000016"/>
    <n v="0.34776912541576999"/>
  </r>
  <r>
    <s v="ORD-03676"/>
    <x v="543"/>
    <x v="2"/>
    <s v="Delhi"/>
    <x v="0"/>
    <x v="3"/>
    <s v="Neha Verma"/>
    <s v="Small Business"/>
    <n v="5"/>
    <n v="353"/>
    <n v="277.16000000000003"/>
    <n v="0.05"/>
    <n v="1676.75"/>
    <n v="1385.8000000000002"/>
    <n v="290.94999999999982"/>
    <n v="0.17352020277322189"/>
  </r>
  <r>
    <s v="ORD-03677"/>
    <x v="543"/>
    <x v="2"/>
    <s v="Delhi"/>
    <x v="2"/>
    <x v="11"/>
    <s v="Amit Sharma"/>
    <s v="Small Business"/>
    <n v="5"/>
    <n v="1796"/>
    <n v="1418.76"/>
    <n v="0.15"/>
    <n v="7633"/>
    <n v="7093.8"/>
    <n v="539.19999999999982"/>
    <n v="7.064063932922833E-2"/>
  </r>
  <r>
    <s v="ORD-03678"/>
    <x v="543"/>
    <x v="0"/>
    <s v="Goa"/>
    <x v="0"/>
    <x v="0"/>
    <s v="Rohan Patel"/>
    <s v="Small Business"/>
    <n v="8"/>
    <n v="912"/>
    <n v="748.34"/>
    <n v="0"/>
    <n v="7296"/>
    <n v="5986.72"/>
    <n v="1309.2799999999997"/>
    <n v="0.17945175438596489"/>
  </r>
  <r>
    <s v="ORD-03679"/>
    <x v="543"/>
    <x v="0"/>
    <s v="Gujarat"/>
    <x v="1"/>
    <x v="15"/>
    <s v="Rohan Patel"/>
    <s v="Corporate"/>
    <n v="2"/>
    <n v="2787"/>
    <n v="1365.8"/>
    <n v="0"/>
    <n v="5574"/>
    <n v="2731.6"/>
    <n v="2842.4"/>
    <n v="0.50993900251166135"/>
  </r>
  <r>
    <s v="ORD-03680"/>
    <x v="544"/>
    <x v="1"/>
    <s v="Odisha"/>
    <x v="1"/>
    <x v="15"/>
    <s v="Subhro Das"/>
    <s v="Corporate"/>
    <n v="4"/>
    <n v="2839"/>
    <n v="1416.88"/>
    <n v="0.05"/>
    <n v="10788.199999999999"/>
    <n v="5667.52"/>
    <n v="5120.6799999999985"/>
    <n v="0.4746556422758198"/>
  </r>
  <r>
    <s v="ORD-03681"/>
    <x v="544"/>
    <x v="1"/>
    <s v="West Bengal"/>
    <x v="0"/>
    <x v="9"/>
    <s v="Subhro Das"/>
    <s v="Small Business"/>
    <n v="7"/>
    <n v="439"/>
    <n v="360.3"/>
    <n v="0.05"/>
    <n v="2919.35"/>
    <n v="2522.1"/>
    <n v="397.25"/>
    <n v="0.13607481117372019"/>
  </r>
  <r>
    <s v="ORD-03682"/>
    <x v="545"/>
    <x v="1"/>
    <s v="Assam"/>
    <x v="2"/>
    <x v="4"/>
    <s v="Priya Sen"/>
    <s v="Consumer"/>
    <n v="5"/>
    <n v="3618"/>
    <n v="2590.92"/>
    <n v="0.15"/>
    <n v="15376.5"/>
    <n v="12954.6"/>
    <n v="2421.8999999999996"/>
    <n v="0.15750658472344159"/>
  </r>
  <r>
    <s v="ORD-03683"/>
    <x v="545"/>
    <x v="2"/>
    <s v="Delhi"/>
    <x v="0"/>
    <x v="0"/>
    <s v="Neha Verma"/>
    <s v="Small Business"/>
    <n v="7"/>
    <n v="898"/>
    <n v="688.41"/>
    <n v="0.15"/>
    <n v="5343.0999999999995"/>
    <n v="4818.87"/>
    <n v="524.22999999999956"/>
    <n v="9.8113454736014599E-2"/>
  </r>
  <r>
    <s v="ORD-03684"/>
    <x v="545"/>
    <x v="0"/>
    <s v="Maharashtra"/>
    <x v="3"/>
    <x v="13"/>
    <s v="Sneha Kulkarni"/>
    <s v="Small Business"/>
    <n v="6"/>
    <n v="6655"/>
    <n v="4050.75"/>
    <n v="0.1"/>
    <n v="35937"/>
    <n v="24304.5"/>
    <n v="11632.5"/>
    <n v="0.32369146005509641"/>
  </r>
  <r>
    <s v="ORD-03685"/>
    <x v="545"/>
    <x v="2"/>
    <s v="Haryana"/>
    <x v="1"/>
    <x v="7"/>
    <s v="Neha Verma"/>
    <s v="Small Business"/>
    <n v="3"/>
    <n v="2293"/>
    <n v="1082.8800000000001"/>
    <n v="0"/>
    <n v="6879"/>
    <n v="3248.6400000000003"/>
    <n v="3630.3599999999997"/>
    <n v="0.5277453118185782"/>
  </r>
  <r>
    <s v="ORD-03686"/>
    <x v="545"/>
    <x v="0"/>
    <s v="Gujarat"/>
    <x v="1"/>
    <x v="8"/>
    <s v="Sneha Kulkarni"/>
    <s v="Consumer"/>
    <n v="7"/>
    <n v="1485"/>
    <n v="707.51"/>
    <n v="0.1"/>
    <n v="9355.5"/>
    <n v="4952.57"/>
    <n v="4402.93"/>
    <n v="0.47062476618032179"/>
  </r>
  <r>
    <s v="ORD-03687"/>
    <x v="545"/>
    <x v="2"/>
    <s v="Uttar Pradesh"/>
    <x v="2"/>
    <x v="4"/>
    <s v="Amit Sharma"/>
    <s v="Small Business"/>
    <n v="8"/>
    <n v="3627"/>
    <n v="2585.39"/>
    <n v="0.15"/>
    <n v="24663.599999999999"/>
    <n v="20683.12"/>
    <n v="3980.4799999999996"/>
    <n v="0.16139087562237467"/>
  </r>
  <r>
    <s v="ORD-03688"/>
    <x v="546"/>
    <x v="2"/>
    <s v="Delhi"/>
    <x v="1"/>
    <x v="8"/>
    <s v="Amit Sharma"/>
    <s v="Small Business"/>
    <n v="2"/>
    <n v="1484"/>
    <n v="777.5"/>
    <n v="0"/>
    <n v="2968"/>
    <n v="1555"/>
    <n v="1413"/>
    <n v="0.47607816711590295"/>
  </r>
  <r>
    <s v="ORD-03689"/>
    <x v="546"/>
    <x v="0"/>
    <s v="Gujarat"/>
    <x v="0"/>
    <x v="3"/>
    <s v="Rohan Patel"/>
    <s v="Consumer"/>
    <n v="2"/>
    <n v="354"/>
    <n v="293.91000000000003"/>
    <n v="0"/>
    <n v="708"/>
    <n v="587.82000000000005"/>
    <n v="120.17999999999995"/>
    <n v="0.16974576271186434"/>
  </r>
  <r>
    <s v="ORD-03690"/>
    <x v="546"/>
    <x v="3"/>
    <s v="Tamil Nadu"/>
    <x v="3"/>
    <x v="12"/>
    <s v="Divya Nair"/>
    <s v="Corporate"/>
    <n v="2"/>
    <n v="11998"/>
    <n v="7291.15"/>
    <n v="0.15"/>
    <n v="20396.599999999999"/>
    <n v="14582.3"/>
    <n v="5814.2999999999993"/>
    <n v="0.28506221625172823"/>
  </r>
  <r>
    <s v="ORD-03691"/>
    <x v="546"/>
    <x v="0"/>
    <s v="Maharashtra"/>
    <x v="2"/>
    <x v="2"/>
    <s v="Rohan Patel"/>
    <s v="Corporate"/>
    <n v="3"/>
    <n v="1224"/>
    <n v="962.84"/>
    <n v="0"/>
    <n v="3672"/>
    <n v="2888.52"/>
    <n v="783.48"/>
    <n v="0.21336601307189543"/>
  </r>
  <r>
    <s v="ORD-03692"/>
    <x v="546"/>
    <x v="0"/>
    <s v="Goa"/>
    <x v="0"/>
    <x v="9"/>
    <s v="Rohan Patel"/>
    <s v="Small Business"/>
    <n v="8"/>
    <n v="436"/>
    <n v="338.39"/>
    <n v="0.15"/>
    <n v="2964.7999999999997"/>
    <n v="2707.12"/>
    <n v="257.67999999999984"/>
    <n v="8.6913113869400926E-2"/>
  </r>
  <r>
    <s v="ORD-03693"/>
    <x v="546"/>
    <x v="1"/>
    <s v="West Bengal"/>
    <x v="2"/>
    <x v="6"/>
    <s v="Priya Sen"/>
    <s v="Consumer"/>
    <n v="1"/>
    <n v="15264"/>
    <n v="11215.4"/>
    <n v="0"/>
    <n v="15264"/>
    <n v="11215.4"/>
    <n v="4048.6000000000004"/>
    <n v="0.26523846960167718"/>
  </r>
  <r>
    <s v="ORD-03694"/>
    <x v="546"/>
    <x v="0"/>
    <s v="Goa"/>
    <x v="1"/>
    <x v="7"/>
    <s v="Rohan Patel"/>
    <s v="Small Business"/>
    <n v="5"/>
    <n v="2147"/>
    <n v="1051.1099999999999"/>
    <n v="0.1"/>
    <n v="9661.5"/>
    <n v="5255.5499999999993"/>
    <n v="4405.9500000000007"/>
    <n v="0.45603167210060558"/>
  </r>
  <r>
    <s v="ORD-03695"/>
    <x v="546"/>
    <x v="3"/>
    <s v="Tamil Nadu"/>
    <x v="3"/>
    <x v="14"/>
    <s v="Karthik Rao"/>
    <s v="Small Business"/>
    <n v="6"/>
    <n v="4723"/>
    <n v="2790.7"/>
    <n v="0"/>
    <n v="28338"/>
    <n v="16744.199999999997"/>
    <n v="11593.800000000003"/>
    <n v="0.409125555790811"/>
  </r>
  <r>
    <s v="ORD-03696"/>
    <x v="546"/>
    <x v="1"/>
    <s v="Odisha"/>
    <x v="0"/>
    <x v="9"/>
    <s v="Priya Sen"/>
    <s v="Corporate"/>
    <n v="3"/>
    <n v="450"/>
    <n v="370.83"/>
    <n v="0.15"/>
    <n v="1147.5"/>
    <n v="1112.49"/>
    <n v="35.009999999999991"/>
    <n v="3.0509803921568619E-2"/>
  </r>
  <r>
    <s v="ORD-03697"/>
    <x v="547"/>
    <x v="0"/>
    <s v="Maharashtra"/>
    <x v="2"/>
    <x v="4"/>
    <s v="Sneha Kulkarni"/>
    <s v="Small Business"/>
    <n v="2"/>
    <n v="3484"/>
    <n v="2535.66"/>
    <n v="0.15"/>
    <n v="5922.8"/>
    <n v="5071.32"/>
    <n v="851.48000000000047"/>
    <n v="0.14376308502735199"/>
  </r>
  <r>
    <s v="ORD-03698"/>
    <x v="547"/>
    <x v="3"/>
    <s v="Karnataka"/>
    <x v="1"/>
    <x v="8"/>
    <s v="Karthik Rao"/>
    <s v="Small Business"/>
    <n v="4"/>
    <n v="1461"/>
    <n v="684.18"/>
    <n v="0.15"/>
    <n v="4967.3999999999996"/>
    <n v="2736.72"/>
    <n v="2230.6799999999998"/>
    <n v="0.44906389660587026"/>
  </r>
  <r>
    <s v="ORD-03699"/>
    <x v="547"/>
    <x v="2"/>
    <s v="Delhi"/>
    <x v="2"/>
    <x v="2"/>
    <s v="Amit Sharma"/>
    <s v="Corporate"/>
    <n v="7"/>
    <n v="1179"/>
    <n v="872.27"/>
    <n v="0.15"/>
    <n v="7015.05"/>
    <n v="6105.8899999999994"/>
    <n v="909.16000000000076"/>
    <n v="0.12960135708227322"/>
  </r>
  <r>
    <s v="ORD-03700"/>
    <x v="547"/>
    <x v="1"/>
    <s v="Odisha"/>
    <x v="0"/>
    <x v="3"/>
    <s v="Subhro Das"/>
    <s v="Small Business"/>
    <n v="3"/>
    <n v="357"/>
    <n v="296.36"/>
    <n v="0"/>
    <n v="1071"/>
    <n v="889.08"/>
    <n v="181.91999999999996"/>
    <n v="0.16985994397759099"/>
  </r>
  <r>
    <s v="ORD-03701"/>
    <x v="547"/>
    <x v="3"/>
    <s v="Kerala"/>
    <x v="3"/>
    <x v="10"/>
    <s v="Divya Nair"/>
    <s v="Consumer"/>
    <n v="5"/>
    <n v="8325"/>
    <n v="5199.9399999999996"/>
    <n v="0"/>
    <n v="41625"/>
    <n v="25999.699999999997"/>
    <n v="15625.300000000003"/>
    <n v="0.37538258258258267"/>
  </r>
  <r>
    <s v="ORD-03702"/>
    <x v="548"/>
    <x v="3"/>
    <s v="Kerala"/>
    <x v="1"/>
    <x v="8"/>
    <s v="Divya Nair"/>
    <s v="Small Business"/>
    <n v="4"/>
    <n v="1462"/>
    <n v="673.92"/>
    <n v="0.1"/>
    <n v="5263.2"/>
    <n v="2695.68"/>
    <n v="2567.52"/>
    <n v="0.4878248974008208"/>
  </r>
  <r>
    <s v="ORD-03703"/>
    <x v="548"/>
    <x v="0"/>
    <s v="Gujarat"/>
    <x v="1"/>
    <x v="8"/>
    <s v="Rohan Patel"/>
    <s v="Corporate"/>
    <n v="1"/>
    <n v="1459"/>
    <n v="786.39"/>
    <n v="0.05"/>
    <n v="1386.05"/>
    <n v="786.39"/>
    <n v="599.66"/>
    <n v="0.43263951516900545"/>
  </r>
  <r>
    <s v="ORD-03704"/>
    <x v="548"/>
    <x v="2"/>
    <s v="Punjab"/>
    <x v="1"/>
    <x v="1"/>
    <s v="Amit Sharma"/>
    <s v="Corporate"/>
    <n v="5"/>
    <n v="597"/>
    <n v="292.39999999999998"/>
    <n v="0.1"/>
    <n v="2686.5"/>
    <n v="1462"/>
    <n v="1224.5"/>
    <n v="0.45579750604876235"/>
  </r>
  <r>
    <s v="ORD-03705"/>
    <x v="548"/>
    <x v="1"/>
    <s v="Bihar"/>
    <x v="0"/>
    <x v="0"/>
    <s v="Priya Sen"/>
    <s v="Small Business"/>
    <n v="4"/>
    <n v="904"/>
    <n v="701.31"/>
    <n v="0.15"/>
    <n v="3073.6"/>
    <n v="2805.24"/>
    <n v="268.36000000000013"/>
    <n v="8.731129619989593E-2"/>
  </r>
  <r>
    <s v="ORD-03706"/>
    <x v="548"/>
    <x v="2"/>
    <s v="Haryana"/>
    <x v="2"/>
    <x v="11"/>
    <s v="Neha Verma"/>
    <s v="Consumer"/>
    <n v="5"/>
    <n v="1790"/>
    <n v="1367.01"/>
    <n v="0.1"/>
    <n v="8055"/>
    <n v="6835.05"/>
    <n v="1219.9499999999998"/>
    <n v="0.15145251396648043"/>
  </r>
  <r>
    <s v="ORD-03707"/>
    <x v="548"/>
    <x v="1"/>
    <s v="West Bengal"/>
    <x v="3"/>
    <x v="13"/>
    <s v="Priya Sen"/>
    <s v="Consumer"/>
    <n v="6"/>
    <n v="6461"/>
    <n v="3999.76"/>
    <n v="0"/>
    <n v="38766"/>
    <n v="23998.560000000001"/>
    <n v="14767.439999999999"/>
    <n v="0.38093793530413245"/>
  </r>
  <r>
    <s v="ORD-03708"/>
    <x v="548"/>
    <x v="1"/>
    <s v="West Bengal"/>
    <x v="0"/>
    <x v="0"/>
    <s v="Subhro Das"/>
    <s v="Small Business"/>
    <n v="1"/>
    <n v="932"/>
    <n v="776.71"/>
    <n v="0.1"/>
    <n v="838.80000000000007"/>
    <n v="776.71"/>
    <n v="62.090000000000032"/>
    <n v="7.4022412970910861E-2"/>
  </r>
  <r>
    <s v="ORD-03709"/>
    <x v="549"/>
    <x v="3"/>
    <s v="Kerala"/>
    <x v="1"/>
    <x v="1"/>
    <s v="Divya Nair"/>
    <s v="Corporate"/>
    <n v="3"/>
    <n v="601"/>
    <n v="291.94"/>
    <n v="0"/>
    <n v="1803"/>
    <n v="875.81999999999994"/>
    <n v="927.18000000000006"/>
    <n v="0.51424292845257902"/>
  </r>
  <r>
    <s v="ORD-03710"/>
    <x v="549"/>
    <x v="1"/>
    <s v="Assam"/>
    <x v="1"/>
    <x v="15"/>
    <s v="Priya Sen"/>
    <s v="Consumer"/>
    <n v="6"/>
    <n v="2721"/>
    <n v="1266.93"/>
    <n v="0"/>
    <n v="16326"/>
    <n v="7601.58"/>
    <n v="8724.42"/>
    <n v="0.5343880926130099"/>
  </r>
  <r>
    <s v="ORD-03711"/>
    <x v="549"/>
    <x v="3"/>
    <s v="Telangana"/>
    <x v="3"/>
    <x v="13"/>
    <s v="Divya Nair"/>
    <s v="Consumer"/>
    <n v="7"/>
    <n v="6465"/>
    <n v="3758.05"/>
    <n v="0.05"/>
    <n v="42992.25"/>
    <n v="26306.350000000002"/>
    <n v="16685.899999999998"/>
    <n v="0.38811413685024621"/>
  </r>
  <r>
    <s v="ORD-03712"/>
    <x v="549"/>
    <x v="3"/>
    <s v="Telangana"/>
    <x v="0"/>
    <x v="0"/>
    <s v="Karthik Rao"/>
    <s v="Consumer"/>
    <n v="6"/>
    <n v="863"/>
    <n v="695.44"/>
    <n v="0"/>
    <n v="5178"/>
    <n v="4172.6400000000003"/>
    <n v="1005.3599999999997"/>
    <n v="0.19415990730011581"/>
  </r>
  <r>
    <s v="ORD-03713"/>
    <x v="549"/>
    <x v="1"/>
    <s v="West Bengal"/>
    <x v="0"/>
    <x v="5"/>
    <s v="Subhro Das"/>
    <s v="Corporate"/>
    <n v="1"/>
    <n v="757"/>
    <n v="605"/>
    <n v="0.15"/>
    <n v="643.44999999999993"/>
    <n v="605"/>
    <n v="38.449999999999932"/>
    <n v="5.9756002797420056E-2"/>
  </r>
  <r>
    <s v="ORD-03714"/>
    <x v="549"/>
    <x v="3"/>
    <s v="Telangana"/>
    <x v="1"/>
    <x v="8"/>
    <s v="Karthik Rao"/>
    <s v="Consumer"/>
    <n v="7"/>
    <n v="1571"/>
    <n v="723.72"/>
    <n v="0"/>
    <n v="10997"/>
    <n v="5066.04"/>
    <n v="5930.96"/>
    <n v="0.53932527052832591"/>
  </r>
  <r>
    <s v="ORD-03715"/>
    <x v="549"/>
    <x v="2"/>
    <s v="Haryana"/>
    <x v="0"/>
    <x v="0"/>
    <s v="Amit Sharma"/>
    <s v="Consumer"/>
    <n v="8"/>
    <n v="934"/>
    <n v="776.8"/>
    <n v="0"/>
    <n v="7472"/>
    <n v="6214.4"/>
    <n v="1257.6000000000004"/>
    <n v="0.16830835117773024"/>
  </r>
  <r>
    <s v="ORD-03716"/>
    <x v="549"/>
    <x v="3"/>
    <s v="Kerala"/>
    <x v="0"/>
    <x v="9"/>
    <s v="Karthik Rao"/>
    <s v="Corporate"/>
    <n v="7"/>
    <n v="436"/>
    <n v="340.79"/>
    <n v="0.15"/>
    <n v="2594.1999999999998"/>
    <n v="2385.5300000000002"/>
    <n v="208.66999999999962"/>
    <n v="8.0437128980032233E-2"/>
  </r>
  <r>
    <s v="ORD-03717"/>
    <x v="549"/>
    <x v="1"/>
    <s v="West Bengal"/>
    <x v="0"/>
    <x v="0"/>
    <s v="Priya Sen"/>
    <s v="Corporate"/>
    <n v="3"/>
    <n v="868"/>
    <n v="720.72"/>
    <n v="0"/>
    <n v="2604"/>
    <n v="2162.16"/>
    <n v="441.84000000000015"/>
    <n v="0.16967741935483877"/>
  </r>
  <r>
    <s v="ORD-03718"/>
    <x v="549"/>
    <x v="2"/>
    <s v="Delhi"/>
    <x v="3"/>
    <x v="10"/>
    <s v="Amit Sharma"/>
    <s v="Consumer"/>
    <n v="8"/>
    <n v="7908"/>
    <n v="5165.63"/>
    <n v="0.05"/>
    <n v="60100.799999999996"/>
    <n v="41325.040000000001"/>
    <n v="18775.759999999995"/>
    <n v="0.31240449378377655"/>
  </r>
  <r>
    <s v="ORD-03719"/>
    <x v="549"/>
    <x v="3"/>
    <s v="Karnataka"/>
    <x v="0"/>
    <x v="5"/>
    <s v="Karthik Rao"/>
    <s v="Corporate"/>
    <n v="6"/>
    <n v="759"/>
    <n v="605.78"/>
    <n v="0.15"/>
    <n v="3870.9"/>
    <n v="3634.68"/>
    <n v="236.22000000000025"/>
    <n v="6.1024567929938836E-2"/>
  </r>
  <r>
    <s v="ORD-03720"/>
    <x v="550"/>
    <x v="2"/>
    <s v="Haryana"/>
    <x v="0"/>
    <x v="5"/>
    <s v="Neha Verma"/>
    <s v="Corporate"/>
    <n v="7"/>
    <n v="755"/>
    <n v="619.30999999999995"/>
    <n v="0.05"/>
    <n v="5020.75"/>
    <n v="4335.17"/>
    <n v="685.57999999999993"/>
    <n v="0.13654932032066922"/>
  </r>
  <r>
    <s v="ORD-03721"/>
    <x v="550"/>
    <x v="1"/>
    <s v="West Bengal"/>
    <x v="0"/>
    <x v="9"/>
    <s v="Priya Sen"/>
    <s v="Corporate"/>
    <n v="5"/>
    <n v="472"/>
    <n v="386.82"/>
    <n v="0.15"/>
    <n v="2006"/>
    <n v="1934.1"/>
    <n v="71.900000000000091"/>
    <n v="3.5842472582253287E-2"/>
  </r>
  <r>
    <s v="ORD-03722"/>
    <x v="550"/>
    <x v="3"/>
    <s v="Kerala"/>
    <x v="2"/>
    <x v="4"/>
    <s v="Karthik Rao"/>
    <s v="Corporate"/>
    <n v="6"/>
    <n v="3416"/>
    <n v="2678.57"/>
    <n v="0.15"/>
    <n v="17421.599999999999"/>
    <n v="16071.420000000002"/>
    <n v="1350.1799999999967"/>
    <n v="7.7500344400054919E-2"/>
  </r>
  <r>
    <s v="ORD-03723"/>
    <x v="550"/>
    <x v="0"/>
    <s v="Maharashtra"/>
    <x v="1"/>
    <x v="15"/>
    <s v="Sneha Kulkarni"/>
    <s v="Small Business"/>
    <n v="8"/>
    <n v="2663"/>
    <n v="1392.66"/>
    <n v="0"/>
    <n v="21304"/>
    <n v="11141.28"/>
    <n v="10162.719999999999"/>
    <n v="0.47703342095381146"/>
  </r>
  <r>
    <s v="ORD-03724"/>
    <x v="550"/>
    <x v="1"/>
    <s v="Odisha"/>
    <x v="1"/>
    <x v="1"/>
    <s v="Priya Sen"/>
    <s v="Small Business"/>
    <n v="2"/>
    <n v="572"/>
    <n v="308.01"/>
    <n v="0"/>
    <n v="1144"/>
    <n v="616.02"/>
    <n v="527.98"/>
    <n v="0.46152097902097905"/>
  </r>
  <r>
    <s v="ORD-03725"/>
    <x v="550"/>
    <x v="1"/>
    <s v="Assam"/>
    <x v="0"/>
    <x v="3"/>
    <s v="Subhro Das"/>
    <s v="Small Business"/>
    <n v="2"/>
    <n v="358"/>
    <n v="287.51"/>
    <n v="0.05"/>
    <n v="680.19999999999993"/>
    <n v="575.02"/>
    <n v="105.17999999999995"/>
    <n v="0.15463099088503376"/>
  </r>
  <r>
    <s v="ORD-03726"/>
    <x v="550"/>
    <x v="1"/>
    <s v="Bihar"/>
    <x v="0"/>
    <x v="3"/>
    <s v="Subhro Das"/>
    <s v="Consumer"/>
    <n v="1"/>
    <n v="366"/>
    <n v="288.68"/>
    <n v="0.1"/>
    <n v="329.40000000000003"/>
    <n v="288.68"/>
    <n v="40.720000000000027"/>
    <n v="0.12361870066788107"/>
  </r>
  <r>
    <s v="ORD-03727"/>
    <x v="550"/>
    <x v="2"/>
    <s v="Haryana"/>
    <x v="0"/>
    <x v="5"/>
    <s v="Neha Verma"/>
    <s v="Small Business"/>
    <n v="8"/>
    <n v="714"/>
    <n v="583.38"/>
    <n v="0"/>
    <n v="5712"/>
    <n v="4667.04"/>
    <n v="1044.96"/>
    <n v="0.18294117647058825"/>
  </r>
  <r>
    <s v="ORD-03728"/>
    <x v="551"/>
    <x v="0"/>
    <s v="Rajasthan"/>
    <x v="1"/>
    <x v="1"/>
    <s v="Rohan Patel"/>
    <s v="Corporate"/>
    <n v="7"/>
    <n v="588"/>
    <n v="316"/>
    <n v="0.05"/>
    <n v="3910.2"/>
    <n v="2212"/>
    <n v="1698.1999999999998"/>
    <n v="0.43430003580379517"/>
  </r>
  <r>
    <s v="ORD-03729"/>
    <x v="551"/>
    <x v="2"/>
    <s v="Haryana"/>
    <x v="3"/>
    <x v="10"/>
    <s v="Neha Verma"/>
    <s v="Corporate"/>
    <n v="1"/>
    <n v="8288"/>
    <n v="5069.8100000000004"/>
    <n v="0"/>
    <n v="8288"/>
    <n v="5069.8100000000004"/>
    <n v="3218.1899999999996"/>
    <n v="0.38829512548262546"/>
  </r>
  <r>
    <s v="ORD-03730"/>
    <x v="551"/>
    <x v="2"/>
    <s v="Delhi"/>
    <x v="0"/>
    <x v="5"/>
    <s v="Amit Sharma"/>
    <s v="Small Business"/>
    <n v="2"/>
    <n v="765"/>
    <n v="618.27"/>
    <n v="0.15"/>
    <n v="1300.5"/>
    <n v="1236.54"/>
    <n v="63.960000000000036"/>
    <n v="4.9181084198385266E-2"/>
  </r>
  <r>
    <s v="ORD-03731"/>
    <x v="551"/>
    <x v="3"/>
    <s v="Kerala"/>
    <x v="0"/>
    <x v="5"/>
    <s v="Karthik Rao"/>
    <s v="Small Business"/>
    <n v="2"/>
    <n v="772"/>
    <n v="610.44000000000005"/>
    <n v="0"/>
    <n v="1544"/>
    <n v="1220.8800000000001"/>
    <n v="323.11999999999989"/>
    <n v="0.20927461139896367"/>
  </r>
  <r>
    <s v="ORD-03732"/>
    <x v="551"/>
    <x v="1"/>
    <s v="Assam"/>
    <x v="1"/>
    <x v="8"/>
    <s v="Subhro Das"/>
    <s v="Corporate"/>
    <n v="5"/>
    <n v="1471"/>
    <n v="689.47"/>
    <n v="0"/>
    <n v="7355"/>
    <n v="3447.3500000000004"/>
    <n v="3907.6499999999996"/>
    <n v="0.53129163834126436"/>
  </r>
  <r>
    <s v="ORD-03733"/>
    <x v="551"/>
    <x v="2"/>
    <s v="Uttar Pradesh"/>
    <x v="1"/>
    <x v="15"/>
    <s v="Amit Sharma"/>
    <s v="Consumer"/>
    <n v="1"/>
    <n v="2795"/>
    <n v="1465.46"/>
    <n v="0.15"/>
    <n v="2375.75"/>
    <n v="1465.46"/>
    <n v="910.29"/>
    <n v="0.38315900242028833"/>
  </r>
  <r>
    <s v="ORD-03734"/>
    <x v="551"/>
    <x v="3"/>
    <s v="Telangana"/>
    <x v="0"/>
    <x v="0"/>
    <s v="Divya Nair"/>
    <s v="Consumer"/>
    <n v="3"/>
    <n v="918"/>
    <n v="706.61"/>
    <n v="0.05"/>
    <n v="2616.2999999999997"/>
    <n v="2119.83"/>
    <n v="496.4699999999998"/>
    <n v="0.18976034858387794"/>
  </r>
  <r>
    <s v="ORD-03735"/>
    <x v="552"/>
    <x v="1"/>
    <s v="Bihar"/>
    <x v="3"/>
    <x v="12"/>
    <s v="Priya Sen"/>
    <s v="Small Business"/>
    <n v="7"/>
    <n v="11520"/>
    <n v="7151.52"/>
    <n v="0"/>
    <n v="80640"/>
    <n v="50060.639999999999"/>
    <n v="30579.360000000001"/>
    <n v="0.37920833333333331"/>
  </r>
  <r>
    <s v="ORD-03736"/>
    <x v="552"/>
    <x v="1"/>
    <s v="Odisha"/>
    <x v="1"/>
    <x v="1"/>
    <s v="Subhro Das"/>
    <s v="Small Business"/>
    <n v="2"/>
    <n v="585"/>
    <n v="283.52999999999997"/>
    <n v="0.15"/>
    <n v="994.5"/>
    <n v="567.05999999999995"/>
    <n v="427.44000000000005"/>
    <n v="0.42980392156862751"/>
  </r>
  <r>
    <s v="ORD-03737"/>
    <x v="552"/>
    <x v="2"/>
    <s v="Haryana"/>
    <x v="0"/>
    <x v="0"/>
    <s v="Neha Verma"/>
    <s v="Small Business"/>
    <n v="3"/>
    <n v="933"/>
    <n v="756.31"/>
    <n v="0"/>
    <n v="2799"/>
    <n v="2268.9299999999998"/>
    <n v="530.07000000000016"/>
    <n v="0.1893783494105038"/>
  </r>
  <r>
    <s v="ORD-03738"/>
    <x v="552"/>
    <x v="0"/>
    <s v="Rajasthan"/>
    <x v="0"/>
    <x v="3"/>
    <s v="Sneha Kulkarni"/>
    <s v="Consumer"/>
    <n v="1"/>
    <n v="367"/>
    <n v="281.63"/>
    <n v="0"/>
    <n v="367"/>
    <n v="281.63"/>
    <n v="85.37"/>
    <n v="0.23261580381471392"/>
  </r>
  <r>
    <s v="ORD-03739"/>
    <x v="552"/>
    <x v="1"/>
    <s v="Odisha"/>
    <x v="1"/>
    <x v="15"/>
    <s v="Priya Sen"/>
    <s v="Small Business"/>
    <n v="8"/>
    <n v="2911"/>
    <n v="1393.7"/>
    <n v="0.1"/>
    <n v="20959.2"/>
    <n v="11149.6"/>
    <n v="9809.6"/>
    <n v="0.46803313103553573"/>
  </r>
  <r>
    <s v="ORD-03740"/>
    <x v="552"/>
    <x v="2"/>
    <s v="Uttar Pradesh"/>
    <x v="0"/>
    <x v="9"/>
    <s v="Neha Verma"/>
    <s v="Corporate"/>
    <n v="8"/>
    <n v="461"/>
    <n v="368"/>
    <n v="0.15"/>
    <n v="3134.7999999999997"/>
    <n v="2944"/>
    <n v="190.79999999999973"/>
    <n v="6.0865126961847565E-2"/>
  </r>
  <r>
    <s v="ORD-03741"/>
    <x v="552"/>
    <x v="3"/>
    <s v="Kerala"/>
    <x v="1"/>
    <x v="8"/>
    <s v="Karthik Rao"/>
    <s v="Small Business"/>
    <n v="2"/>
    <n v="1473"/>
    <n v="709.89"/>
    <n v="0"/>
    <n v="2946"/>
    <n v="1419.78"/>
    <n v="1526.22"/>
    <n v="0.51806517311608957"/>
  </r>
  <r>
    <s v="ORD-03742"/>
    <x v="552"/>
    <x v="0"/>
    <s v="Goa"/>
    <x v="2"/>
    <x v="11"/>
    <s v="Sneha Kulkarni"/>
    <s v="Corporate"/>
    <n v="7"/>
    <n v="1862"/>
    <n v="1407.17"/>
    <n v="0"/>
    <n v="13034"/>
    <n v="9850.19"/>
    <n v="3183.8099999999995"/>
    <n v="0.24426960257787322"/>
  </r>
  <r>
    <s v="ORD-03743"/>
    <x v="552"/>
    <x v="0"/>
    <s v="Maharashtra"/>
    <x v="0"/>
    <x v="9"/>
    <s v="Rohan Patel"/>
    <s v="Corporate"/>
    <n v="3"/>
    <n v="461"/>
    <n v="375.88"/>
    <n v="0"/>
    <n v="1383"/>
    <n v="1127.6399999999999"/>
    <n v="255.36000000000013"/>
    <n v="0.18464208242950117"/>
  </r>
  <r>
    <s v="ORD-03744"/>
    <x v="553"/>
    <x v="0"/>
    <s v="Gujarat"/>
    <x v="0"/>
    <x v="0"/>
    <s v="Rohan Patel"/>
    <s v="Corporate"/>
    <n v="7"/>
    <n v="886"/>
    <n v="719.99"/>
    <n v="0.1"/>
    <n v="5581.8"/>
    <n v="5039.93"/>
    <n v="541.86999999999989"/>
    <n v="9.7078003511412062E-2"/>
  </r>
  <r>
    <s v="ORD-03745"/>
    <x v="553"/>
    <x v="0"/>
    <s v="Rajasthan"/>
    <x v="0"/>
    <x v="5"/>
    <s v="Rohan Patel"/>
    <s v="Consumer"/>
    <n v="6"/>
    <n v="752"/>
    <n v="592.88"/>
    <n v="0.05"/>
    <n v="4286.3999999999996"/>
    <n v="3557.2799999999997"/>
    <n v="729.11999999999989"/>
    <n v="0.17010078387458005"/>
  </r>
  <r>
    <s v="ORD-03746"/>
    <x v="553"/>
    <x v="0"/>
    <s v="Goa"/>
    <x v="0"/>
    <x v="0"/>
    <s v="Sneha Kulkarni"/>
    <s v="Consumer"/>
    <n v="5"/>
    <n v="927"/>
    <n v="758.93"/>
    <n v="0.15"/>
    <n v="3939.75"/>
    <n v="3794.6499999999996"/>
    <n v="145.10000000000036"/>
    <n v="3.6829748080462049E-2"/>
  </r>
  <r>
    <s v="ORD-03747"/>
    <x v="553"/>
    <x v="1"/>
    <s v="Bihar"/>
    <x v="0"/>
    <x v="9"/>
    <s v="Subhro Das"/>
    <s v="Corporate"/>
    <n v="8"/>
    <n v="471"/>
    <n v="392.5"/>
    <n v="0"/>
    <n v="3768"/>
    <n v="3140"/>
    <n v="628"/>
    <n v="0.16666666666666666"/>
  </r>
  <r>
    <s v="ORD-03748"/>
    <x v="553"/>
    <x v="0"/>
    <s v="Maharashtra"/>
    <x v="0"/>
    <x v="5"/>
    <s v="Rohan Patel"/>
    <s v="Corporate"/>
    <n v="6"/>
    <n v="723"/>
    <n v="570.6"/>
    <n v="0.15"/>
    <n v="3687.2999999999997"/>
    <n v="3423.6000000000004"/>
    <n v="263.69999999999936"/>
    <n v="7.1515743226751111E-2"/>
  </r>
  <r>
    <s v="ORD-03749"/>
    <x v="553"/>
    <x v="1"/>
    <s v="Bihar"/>
    <x v="3"/>
    <x v="14"/>
    <s v="Priya Sen"/>
    <s v="Corporate"/>
    <n v="3"/>
    <n v="4291"/>
    <n v="2773.95"/>
    <n v="0.1"/>
    <n v="11585.7"/>
    <n v="8321.8499999999985"/>
    <n v="3263.8500000000022"/>
    <n v="0.28171366425852579"/>
  </r>
  <r>
    <s v="ORD-03750"/>
    <x v="554"/>
    <x v="1"/>
    <s v="Bihar"/>
    <x v="1"/>
    <x v="1"/>
    <s v="Priya Sen"/>
    <s v="Corporate"/>
    <n v="6"/>
    <n v="599"/>
    <n v="321.05"/>
    <n v="0"/>
    <n v="3594"/>
    <n v="1926.3000000000002"/>
    <n v="1667.6999999999998"/>
    <n v="0.46402337228714519"/>
  </r>
  <r>
    <s v="ORD-03751"/>
    <x v="554"/>
    <x v="0"/>
    <s v="Rajasthan"/>
    <x v="1"/>
    <x v="7"/>
    <s v="Rohan Patel"/>
    <s v="Consumer"/>
    <n v="6"/>
    <n v="2136"/>
    <n v="1124.06"/>
    <n v="0.15"/>
    <n v="10893.6"/>
    <n v="6744.36"/>
    <n v="4149.2400000000007"/>
    <n v="0.38088786076228248"/>
  </r>
  <r>
    <s v="ORD-03752"/>
    <x v="554"/>
    <x v="2"/>
    <s v="Uttar Pradesh"/>
    <x v="0"/>
    <x v="3"/>
    <s v="Amit Sharma"/>
    <s v="Corporate"/>
    <n v="8"/>
    <n v="366"/>
    <n v="301.01"/>
    <n v="0.15"/>
    <n v="2488.7999999999997"/>
    <n v="2408.08"/>
    <n v="80.7199999999998"/>
    <n v="3.2433301189328113E-2"/>
  </r>
  <r>
    <s v="ORD-03753"/>
    <x v="554"/>
    <x v="3"/>
    <s v="Telangana"/>
    <x v="1"/>
    <x v="1"/>
    <s v="Karthik Rao"/>
    <s v="Small Business"/>
    <n v="5"/>
    <n v="598"/>
    <n v="302.43"/>
    <n v="0.15"/>
    <n v="2541.5"/>
    <n v="1512.15"/>
    <n v="1029.3499999999999"/>
    <n v="0.40501672240802672"/>
  </r>
  <r>
    <s v="ORD-03754"/>
    <x v="555"/>
    <x v="3"/>
    <s v="Telangana"/>
    <x v="0"/>
    <x v="9"/>
    <s v="Karthik Rao"/>
    <s v="Small Business"/>
    <n v="3"/>
    <n v="464"/>
    <n v="353.49"/>
    <n v="0.05"/>
    <n v="1322.3999999999999"/>
    <n v="1060.47"/>
    <n v="261.92999999999984"/>
    <n v="0.19807168784029028"/>
  </r>
  <r>
    <s v="ORD-03755"/>
    <x v="555"/>
    <x v="0"/>
    <s v="Rajasthan"/>
    <x v="1"/>
    <x v="15"/>
    <s v="Rohan Patel"/>
    <s v="Small Business"/>
    <n v="6"/>
    <n v="2734"/>
    <n v="1295.3599999999999"/>
    <n v="0.1"/>
    <n v="14763.6"/>
    <n v="7772.16"/>
    <n v="6991.4400000000005"/>
    <n v="0.47355929448102091"/>
  </r>
  <r>
    <s v="ORD-03756"/>
    <x v="555"/>
    <x v="2"/>
    <s v="Uttar Pradesh"/>
    <x v="2"/>
    <x v="2"/>
    <s v="Neha Verma"/>
    <s v="Consumer"/>
    <n v="8"/>
    <n v="1212"/>
    <n v="899.12"/>
    <n v="0"/>
    <n v="9696"/>
    <n v="7192.96"/>
    <n v="2503.04"/>
    <n v="0.25815181518151814"/>
  </r>
  <r>
    <s v="ORD-03757"/>
    <x v="555"/>
    <x v="0"/>
    <s v="Goa"/>
    <x v="0"/>
    <x v="9"/>
    <s v="Rohan Patel"/>
    <s v="Corporate"/>
    <n v="5"/>
    <n v="458"/>
    <n v="357.46"/>
    <n v="0"/>
    <n v="2290"/>
    <n v="1787.3"/>
    <n v="502.70000000000005"/>
    <n v="0.21951965065502185"/>
  </r>
  <r>
    <s v="ORD-03758"/>
    <x v="555"/>
    <x v="2"/>
    <s v="Haryana"/>
    <x v="1"/>
    <x v="7"/>
    <s v="Amit Sharma"/>
    <s v="Small Business"/>
    <n v="8"/>
    <n v="2132"/>
    <n v="1096.76"/>
    <n v="0.1"/>
    <n v="15350.4"/>
    <n v="8774.08"/>
    <n v="6576.32"/>
    <n v="0.42841359182822597"/>
  </r>
  <r>
    <s v="ORD-03759"/>
    <x v="555"/>
    <x v="3"/>
    <s v="Karnataka"/>
    <x v="3"/>
    <x v="10"/>
    <s v="Divya Nair"/>
    <s v="Corporate"/>
    <n v="8"/>
    <n v="7875"/>
    <n v="4629.9399999999996"/>
    <n v="0.1"/>
    <n v="56700"/>
    <n v="37039.519999999997"/>
    <n v="19660.480000000003"/>
    <n v="0.34674567901234571"/>
  </r>
  <r>
    <s v="ORD-03760"/>
    <x v="555"/>
    <x v="2"/>
    <s v="Delhi"/>
    <x v="1"/>
    <x v="1"/>
    <s v="Amit Sharma"/>
    <s v="Consumer"/>
    <n v="4"/>
    <n v="582"/>
    <n v="289.99"/>
    <n v="0"/>
    <n v="2328"/>
    <n v="1159.96"/>
    <n v="1168.04"/>
    <n v="0.50173539518900345"/>
  </r>
  <r>
    <s v="ORD-03761"/>
    <x v="556"/>
    <x v="1"/>
    <s v="Bihar"/>
    <x v="0"/>
    <x v="5"/>
    <s v="Subhro Das"/>
    <s v="Consumer"/>
    <n v="7"/>
    <n v="723"/>
    <n v="604.25"/>
    <n v="0.05"/>
    <n v="4807.95"/>
    <n v="4229.75"/>
    <n v="578.19999999999982"/>
    <n v="0.12025915410933971"/>
  </r>
  <r>
    <s v="ORD-03762"/>
    <x v="556"/>
    <x v="3"/>
    <s v="Karnataka"/>
    <x v="0"/>
    <x v="3"/>
    <s v="Divya Nair"/>
    <s v="Small Business"/>
    <n v="6"/>
    <n v="354"/>
    <n v="271.81"/>
    <n v="0"/>
    <n v="2124"/>
    <n v="1630.8600000000001"/>
    <n v="493.13999999999987"/>
    <n v="0.23217514124293778"/>
  </r>
  <r>
    <s v="ORD-03763"/>
    <x v="556"/>
    <x v="2"/>
    <s v="Delhi"/>
    <x v="2"/>
    <x v="11"/>
    <s v="Amit Sharma"/>
    <s v="Consumer"/>
    <n v="2"/>
    <n v="1813"/>
    <n v="1330.82"/>
    <n v="0"/>
    <n v="3626"/>
    <n v="2661.64"/>
    <n v="964.36000000000013"/>
    <n v="0.26595697738554885"/>
  </r>
  <r>
    <s v="ORD-03764"/>
    <x v="556"/>
    <x v="3"/>
    <s v="Kerala"/>
    <x v="1"/>
    <x v="8"/>
    <s v="Karthik Rao"/>
    <s v="Consumer"/>
    <n v="3"/>
    <n v="1464"/>
    <n v="780.59"/>
    <n v="0.1"/>
    <n v="3952.8"/>
    <n v="2341.77"/>
    <n v="1611.0300000000002"/>
    <n v="0.40756678809957503"/>
  </r>
  <r>
    <s v="ORD-03765"/>
    <x v="556"/>
    <x v="2"/>
    <s v="Haryana"/>
    <x v="0"/>
    <x v="0"/>
    <s v="Neha Verma"/>
    <s v="Corporate"/>
    <n v="7"/>
    <n v="906"/>
    <n v="754.22"/>
    <n v="0"/>
    <n v="6342"/>
    <n v="5279.54"/>
    <n v="1062.46"/>
    <n v="0.16752759381898455"/>
  </r>
  <r>
    <s v="ORD-03766"/>
    <x v="556"/>
    <x v="1"/>
    <s v="Assam"/>
    <x v="2"/>
    <x v="4"/>
    <s v="Priya Sen"/>
    <s v="Small Business"/>
    <n v="5"/>
    <n v="3614"/>
    <n v="2727.16"/>
    <n v="0"/>
    <n v="18070"/>
    <n v="13635.8"/>
    <n v="4434.2000000000007"/>
    <n v="0.24539014941892645"/>
  </r>
  <r>
    <s v="ORD-03767"/>
    <x v="556"/>
    <x v="3"/>
    <s v="Tamil Nadu"/>
    <x v="1"/>
    <x v="15"/>
    <s v="Divya Nair"/>
    <s v="Small Business"/>
    <n v="6"/>
    <n v="2768"/>
    <n v="1378.25"/>
    <n v="0.05"/>
    <n v="15777.599999999999"/>
    <n v="8269.5"/>
    <n v="7508.0999999999985"/>
    <n v="0.4758708548828719"/>
  </r>
  <r>
    <s v="ORD-03768"/>
    <x v="556"/>
    <x v="2"/>
    <s v="Uttar Pradesh"/>
    <x v="0"/>
    <x v="5"/>
    <s v="Amit Sharma"/>
    <s v="Small Business"/>
    <n v="2"/>
    <n v="774"/>
    <n v="633.51"/>
    <n v="0.05"/>
    <n v="1470.6"/>
    <n v="1267.02"/>
    <n v="203.57999999999993"/>
    <n v="0.13843329253365969"/>
  </r>
  <r>
    <s v="ORD-03769"/>
    <x v="556"/>
    <x v="0"/>
    <s v="Rajasthan"/>
    <x v="1"/>
    <x v="8"/>
    <s v="Rohan Patel"/>
    <s v="Consumer"/>
    <n v="7"/>
    <n v="1485"/>
    <n v="725.6"/>
    <n v="0"/>
    <n v="10395"/>
    <n v="5079.2"/>
    <n v="5315.8"/>
    <n v="0.51138047138047138"/>
  </r>
  <r>
    <s v="ORD-03770"/>
    <x v="557"/>
    <x v="0"/>
    <s v="Rajasthan"/>
    <x v="1"/>
    <x v="1"/>
    <s v="Rohan Patel"/>
    <s v="Small Business"/>
    <n v="8"/>
    <n v="587"/>
    <n v="309.56"/>
    <n v="0.15"/>
    <n v="3991.6"/>
    <n v="2476.48"/>
    <n v="1515.12"/>
    <n v="0.3795771119350636"/>
  </r>
  <r>
    <s v="ORD-03771"/>
    <x v="557"/>
    <x v="3"/>
    <s v="Kerala"/>
    <x v="1"/>
    <x v="7"/>
    <s v="Karthik Rao"/>
    <s v="Consumer"/>
    <n v="7"/>
    <n v="2258"/>
    <n v="1126.73"/>
    <n v="0"/>
    <n v="15806"/>
    <n v="7887.1100000000006"/>
    <n v="7918.8899999999994"/>
    <n v="0.50100531443755536"/>
  </r>
  <r>
    <s v="ORD-03772"/>
    <x v="557"/>
    <x v="0"/>
    <s v="Goa"/>
    <x v="2"/>
    <x v="2"/>
    <s v="Rohan Patel"/>
    <s v="Consumer"/>
    <n v="5"/>
    <n v="1198"/>
    <n v="898.3"/>
    <n v="0.1"/>
    <n v="5391"/>
    <n v="4491.5"/>
    <n v="899.5"/>
    <n v="0.16685216100908923"/>
  </r>
  <r>
    <s v="ORD-03773"/>
    <x v="557"/>
    <x v="2"/>
    <s v="Haryana"/>
    <x v="1"/>
    <x v="1"/>
    <s v="Amit Sharma"/>
    <s v="Small Business"/>
    <n v="5"/>
    <n v="606"/>
    <n v="320.75"/>
    <n v="0.05"/>
    <n v="2878.5"/>
    <n v="1603.75"/>
    <n v="1274.75"/>
    <n v="0.44285217995483761"/>
  </r>
  <r>
    <s v="ORD-03774"/>
    <x v="557"/>
    <x v="2"/>
    <s v="Punjab"/>
    <x v="0"/>
    <x v="9"/>
    <s v="Amit Sharma"/>
    <s v="Corporate"/>
    <n v="1"/>
    <n v="437"/>
    <n v="355.39"/>
    <n v="0"/>
    <n v="437"/>
    <n v="355.39"/>
    <n v="81.610000000000014"/>
    <n v="0.18675057208237988"/>
  </r>
  <r>
    <s v="ORD-03775"/>
    <x v="557"/>
    <x v="1"/>
    <s v="Odisha"/>
    <x v="2"/>
    <x v="6"/>
    <s v="Priya Sen"/>
    <s v="Consumer"/>
    <n v="4"/>
    <n v="14940"/>
    <n v="10729.65"/>
    <n v="0"/>
    <n v="59760"/>
    <n v="42918.6"/>
    <n v="16841.400000000001"/>
    <n v="0.28181726907630522"/>
  </r>
  <r>
    <s v="ORD-03776"/>
    <x v="558"/>
    <x v="0"/>
    <s v="Rajasthan"/>
    <x v="2"/>
    <x v="11"/>
    <s v="Sneha Kulkarni"/>
    <s v="Consumer"/>
    <n v="6"/>
    <n v="1786"/>
    <n v="1330.61"/>
    <n v="0"/>
    <n v="10716"/>
    <n v="7983.66"/>
    <n v="2732.34"/>
    <n v="0.25497760358342669"/>
  </r>
  <r>
    <s v="ORD-03777"/>
    <x v="558"/>
    <x v="1"/>
    <s v="West Bengal"/>
    <x v="2"/>
    <x v="11"/>
    <s v="Subhro Das"/>
    <s v="Consumer"/>
    <n v="6"/>
    <n v="1777"/>
    <n v="1389.99"/>
    <n v="0.15"/>
    <n v="9062.6999999999989"/>
    <n v="8339.94"/>
    <n v="722.7599999999984"/>
    <n v="7.975106756264673E-2"/>
  </r>
  <r>
    <s v="ORD-03778"/>
    <x v="558"/>
    <x v="1"/>
    <s v="Odisha"/>
    <x v="1"/>
    <x v="7"/>
    <s v="Priya Sen"/>
    <s v="Consumer"/>
    <n v="1"/>
    <n v="2276"/>
    <n v="1220.74"/>
    <n v="0"/>
    <n v="2276"/>
    <n v="1220.74"/>
    <n v="1055.26"/>
    <n v="0.46364674868189804"/>
  </r>
  <r>
    <s v="ORD-03779"/>
    <x v="558"/>
    <x v="2"/>
    <s v="Haryana"/>
    <x v="0"/>
    <x v="9"/>
    <s v="Neha Verma"/>
    <s v="Consumer"/>
    <n v="8"/>
    <n v="440"/>
    <n v="341.11"/>
    <n v="0.05"/>
    <n v="3344"/>
    <n v="2728.88"/>
    <n v="615.11999999999989"/>
    <n v="0.18394736842105261"/>
  </r>
  <r>
    <s v="ORD-03780"/>
    <x v="558"/>
    <x v="3"/>
    <s v="Tamil Nadu"/>
    <x v="2"/>
    <x v="6"/>
    <s v="Divya Nair"/>
    <s v="Consumer"/>
    <n v="4"/>
    <n v="15308"/>
    <n v="11726.17"/>
    <n v="0.05"/>
    <n v="58170.399999999994"/>
    <n v="46904.68"/>
    <n v="11265.719999999994"/>
    <n v="0.19366756976056543"/>
  </r>
  <r>
    <s v="ORD-03781"/>
    <x v="558"/>
    <x v="0"/>
    <s v="Maharashtra"/>
    <x v="0"/>
    <x v="5"/>
    <s v="Sneha Kulkarni"/>
    <s v="Small Business"/>
    <n v="3"/>
    <n v="719"/>
    <n v="597.38"/>
    <n v="0"/>
    <n v="2157"/>
    <n v="1792.1399999999999"/>
    <n v="364.86000000000013"/>
    <n v="0.16915159944367184"/>
  </r>
  <r>
    <s v="ORD-03782"/>
    <x v="559"/>
    <x v="0"/>
    <s v="Rajasthan"/>
    <x v="2"/>
    <x v="11"/>
    <s v="Rohan Patel"/>
    <s v="Consumer"/>
    <n v="7"/>
    <n v="1875"/>
    <n v="1355.14"/>
    <n v="0.15"/>
    <n v="11156.25"/>
    <n v="9485.9800000000014"/>
    <n v="1670.2699999999986"/>
    <n v="0.14971607843137241"/>
  </r>
  <r>
    <s v="ORD-03783"/>
    <x v="559"/>
    <x v="2"/>
    <s v="Uttar Pradesh"/>
    <x v="2"/>
    <x v="2"/>
    <s v="Neha Verma"/>
    <s v="Consumer"/>
    <n v="3"/>
    <n v="1180"/>
    <n v="917.71"/>
    <n v="0.1"/>
    <n v="3186"/>
    <n v="2753.13"/>
    <n v="432.86999999999989"/>
    <n v="0.13586629001883235"/>
  </r>
  <r>
    <s v="ORD-03784"/>
    <x v="559"/>
    <x v="1"/>
    <s v="Bihar"/>
    <x v="0"/>
    <x v="3"/>
    <s v="Priya Sen"/>
    <s v="Consumer"/>
    <n v="2"/>
    <n v="341"/>
    <n v="273.95999999999998"/>
    <n v="0"/>
    <n v="682"/>
    <n v="547.91999999999996"/>
    <n v="134.08000000000004"/>
    <n v="0.19659824046920826"/>
  </r>
  <r>
    <s v="ORD-03785"/>
    <x v="559"/>
    <x v="2"/>
    <s v="Haryana"/>
    <x v="0"/>
    <x v="5"/>
    <s v="Amit Sharma"/>
    <s v="Consumer"/>
    <n v="2"/>
    <n v="784"/>
    <n v="617.1"/>
    <n v="0"/>
    <n v="1568"/>
    <n v="1234.2"/>
    <n v="333.79999999999995"/>
    <n v="0.21288265306122445"/>
  </r>
  <r>
    <s v="ORD-03786"/>
    <x v="559"/>
    <x v="1"/>
    <s v="Assam"/>
    <x v="1"/>
    <x v="7"/>
    <s v="Subhro Das"/>
    <s v="Small Business"/>
    <n v="5"/>
    <n v="2103"/>
    <n v="1129.58"/>
    <n v="0.05"/>
    <n v="9989.25"/>
    <n v="5647.9"/>
    <n v="4341.3500000000004"/>
    <n v="0.43460219736216438"/>
  </r>
  <r>
    <s v="ORD-03787"/>
    <x v="559"/>
    <x v="0"/>
    <s v="Rajasthan"/>
    <x v="0"/>
    <x v="9"/>
    <s v="Sneha Kulkarni"/>
    <s v="Consumer"/>
    <n v="6"/>
    <n v="446"/>
    <n v="369.19"/>
    <n v="0"/>
    <n v="2676"/>
    <n v="2215.14"/>
    <n v="460.86000000000013"/>
    <n v="0.17221973094170409"/>
  </r>
  <r>
    <s v="ORD-03788"/>
    <x v="559"/>
    <x v="0"/>
    <s v="Maharashtra"/>
    <x v="3"/>
    <x v="14"/>
    <s v="Sneha Kulkarni"/>
    <s v="Small Business"/>
    <n v="5"/>
    <n v="4351"/>
    <n v="2631.35"/>
    <n v="0"/>
    <n v="21755"/>
    <n v="13156.75"/>
    <n v="8598.25"/>
    <n v="0.39523098138358997"/>
  </r>
  <r>
    <s v="ORD-03789"/>
    <x v="559"/>
    <x v="0"/>
    <s v="Gujarat"/>
    <x v="0"/>
    <x v="9"/>
    <s v="Sneha Kulkarni"/>
    <s v="Corporate"/>
    <n v="2"/>
    <n v="443"/>
    <n v="345.82"/>
    <n v="0"/>
    <n v="886"/>
    <n v="691.64"/>
    <n v="194.36"/>
    <n v="0.21936794582392777"/>
  </r>
  <r>
    <s v="ORD-03790"/>
    <x v="559"/>
    <x v="2"/>
    <s v="Delhi"/>
    <x v="3"/>
    <x v="13"/>
    <s v="Amit Sharma"/>
    <s v="Small Business"/>
    <n v="8"/>
    <n v="6424"/>
    <n v="3915.6"/>
    <n v="0.1"/>
    <n v="46252.800000000003"/>
    <n v="31324.799999999999"/>
    <n v="14928.000000000004"/>
    <n v="0.32274802822748033"/>
  </r>
  <r>
    <s v="ORD-03791"/>
    <x v="560"/>
    <x v="1"/>
    <s v="Assam"/>
    <x v="3"/>
    <x v="12"/>
    <s v="Priya Sen"/>
    <s v="Consumer"/>
    <n v="5"/>
    <n v="11450"/>
    <n v="6797.09"/>
    <n v="0.05"/>
    <n v="54387.5"/>
    <n v="33985.449999999997"/>
    <n v="20402.050000000003"/>
    <n v="0.37512387956791549"/>
  </r>
  <r>
    <s v="ORD-03792"/>
    <x v="560"/>
    <x v="1"/>
    <s v="Odisha"/>
    <x v="0"/>
    <x v="5"/>
    <s v="Priya Sen"/>
    <s v="Consumer"/>
    <n v="7"/>
    <n v="780"/>
    <n v="649.34"/>
    <n v="0"/>
    <n v="5460"/>
    <n v="4545.38"/>
    <n v="914.61999999999989"/>
    <n v="0.16751282051282049"/>
  </r>
  <r>
    <s v="ORD-03793"/>
    <x v="560"/>
    <x v="0"/>
    <s v="Maharashtra"/>
    <x v="0"/>
    <x v="5"/>
    <s v="Rohan Patel"/>
    <s v="Corporate"/>
    <n v="2"/>
    <n v="752"/>
    <n v="575.16"/>
    <n v="0"/>
    <n v="1504"/>
    <n v="1150.32"/>
    <n v="353.68000000000006"/>
    <n v="0.23515957446808514"/>
  </r>
  <r>
    <s v="ORD-03794"/>
    <x v="560"/>
    <x v="3"/>
    <s v="Kerala"/>
    <x v="1"/>
    <x v="7"/>
    <s v="Divya Nair"/>
    <s v="Consumer"/>
    <n v="5"/>
    <n v="2305"/>
    <n v="1222.94"/>
    <n v="0.05"/>
    <n v="10948.75"/>
    <n v="6114.7000000000007"/>
    <n v="4834.0499999999993"/>
    <n v="0.44151615481219308"/>
  </r>
  <r>
    <s v="ORD-03795"/>
    <x v="561"/>
    <x v="3"/>
    <s v="Kerala"/>
    <x v="3"/>
    <x v="12"/>
    <s v="Karthik Rao"/>
    <s v="Consumer"/>
    <n v="8"/>
    <n v="12271"/>
    <n v="7770.28"/>
    <n v="0"/>
    <n v="98168"/>
    <n v="62162.239999999998"/>
    <n v="36005.760000000002"/>
    <n v="0.3667769537934969"/>
  </r>
  <r>
    <s v="ORD-03796"/>
    <x v="561"/>
    <x v="0"/>
    <s v="Maharashtra"/>
    <x v="0"/>
    <x v="5"/>
    <s v="Sneha Kulkarni"/>
    <s v="Consumer"/>
    <n v="7"/>
    <n v="745"/>
    <n v="566.83000000000004"/>
    <n v="0.05"/>
    <n v="4954.25"/>
    <n v="3967.8100000000004"/>
    <n v="986.4399999999996"/>
    <n v="0.1991098551748498"/>
  </r>
  <r>
    <s v="ORD-03797"/>
    <x v="561"/>
    <x v="1"/>
    <s v="Assam"/>
    <x v="1"/>
    <x v="1"/>
    <s v="Priya Sen"/>
    <s v="Corporate"/>
    <n v="2"/>
    <n v="610"/>
    <n v="291.61"/>
    <n v="0.15"/>
    <n v="1037"/>
    <n v="583.22"/>
    <n v="453.78"/>
    <n v="0.4375891996142719"/>
  </r>
  <r>
    <s v="ORD-03798"/>
    <x v="561"/>
    <x v="2"/>
    <s v="Delhi"/>
    <x v="3"/>
    <x v="13"/>
    <s v="Amit Sharma"/>
    <s v="Corporate"/>
    <n v="7"/>
    <n v="6738"/>
    <n v="4330.34"/>
    <n v="0"/>
    <n v="47166"/>
    <n v="30312.38"/>
    <n v="16853.62"/>
    <n v="0.35732561590976547"/>
  </r>
  <r>
    <s v="ORD-03799"/>
    <x v="561"/>
    <x v="2"/>
    <s v="Delhi"/>
    <x v="2"/>
    <x v="2"/>
    <s v="Amit Sharma"/>
    <s v="Corporate"/>
    <n v="8"/>
    <n v="1182"/>
    <n v="930.14"/>
    <n v="0.15"/>
    <n v="8037.5999999999995"/>
    <n v="7441.12"/>
    <n v="596.47999999999956"/>
    <n v="7.4211207325569767E-2"/>
  </r>
  <r>
    <s v="ORD-03800"/>
    <x v="562"/>
    <x v="1"/>
    <s v="West Bengal"/>
    <x v="2"/>
    <x v="4"/>
    <s v="Priya Sen"/>
    <s v="Corporate"/>
    <n v="8"/>
    <n v="3666"/>
    <n v="2709.2"/>
    <n v="0.05"/>
    <n v="27861.599999999999"/>
    <n v="21673.599999999999"/>
    <n v="6188"/>
    <n v="0.22209779768570365"/>
  </r>
  <r>
    <s v="ORD-03801"/>
    <x v="562"/>
    <x v="2"/>
    <s v="Punjab"/>
    <x v="1"/>
    <x v="7"/>
    <s v="Amit Sharma"/>
    <s v="Small Business"/>
    <n v="4"/>
    <n v="2119"/>
    <n v="990.39"/>
    <n v="0.15"/>
    <n v="7204.5999999999995"/>
    <n v="3961.56"/>
    <n v="3243.0399999999995"/>
    <n v="0.450134636204647"/>
  </r>
  <r>
    <s v="ORD-03802"/>
    <x v="562"/>
    <x v="1"/>
    <s v="Odisha"/>
    <x v="1"/>
    <x v="8"/>
    <s v="Subhro Das"/>
    <s v="Corporate"/>
    <n v="3"/>
    <n v="1464"/>
    <n v="674.69"/>
    <n v="0.15"/>
    <n v="3733.2"/>
    <n v="2024.0700000000002"/>
    <n v="1709.1299999999997"/>
    <n v="0.45781902925104462"/>
  </r>
  <r>
    <s v="ORD-03803"/>
    <x v="562"/>
    <x v="0"/>
    <s v="Goa"/>
    <x v="0"/>
    <x v="3"/>
    <s v="Sneha Kulkarni"/>
    <s v="Corporate"/>
    <n v="1"/>
    <n v="354"/>
    <n v="284.18"/>
    <n v="0"/>
    <n v="354"/>
    <n v="284.18"/>
    <n v="69.819999999999993"/>
    <n v="0.19723163841807909"/>
  </r>
  <r>
    <s v="ORD-03804"/>
    <x v="562"/>
    <x v="2"/>
    <s v="Haryana"/>
    <x v="2"/>
    <x v="6"/>
    <s v="Neha Verma"/>
    <s v="Small Business"/>
    <n v="7"/>
    <n v="14768"/>
    <n v="11175.24"/>
    <n v="0"/>
    <n v="103376"/>
    <n v="78226.679999999993"/>
    <n v="25149.320000000007"/>
    <n v="0.24328006500541718"/>
  </r>
  <r>
    <s v="ORD-03805"/>
    <x v="563"/>
    <x v="2"/>
    <s v="Delhi"/>
    <x v="2"/>
    <x v="11"/>
    <s v="Amit Sharma"/>
    <s v="Corporate"/>
    <n v="2"/>
    <n v="1772"/>
    <n v="1315.53"/>
    <n v="0"/>
    <n v="3544"/>
    <n v="2631.06"/>
    <n v="912.94"/>
    <n v="0.25760158013544021"/>
  </r>
  <r>
    <s v="ORD-03806"/>
    <x v="563"/>
    <x v="2"/>
    <s v="Delhi"/>
    <x v="0"/>
    <x v="5"/>
    <s v="Amit Sharma"/>
    <s v="Corporate"/>
    <n v="3"/>
    <n v="724"/>
    <n v="578.66999999999996"/>
    <n v="0.15"/>
    <n v="1846.2"/>
    <n v="1736.0099999999998"/>
    <n v="110.19000000000028"/>
    <n v="5.9684757881053124E-2"/>
  </r>
  <r>
    <s v="ORD-03807"/>
    <x v="563"/>
    <x v="2"/>
    <s v="Haryana"/>
    <x v="0"/>
    <x v="9"/>
    <s v="Neha Verma"/>
    <s v="Small Business"/>
    <n v="6"/>
    <n v="460"/>
    <n v="366.44"/>
    <n v="0"/>
    <n v="2760"/>
    <n v="2198.64"/>
    <n v="561.36000000000013"/>
    <n v="0.20339130434782612"/>
  </r>
  <r>
    <s v="ORD-03808"/>
    <x v="563"/>
    <x v="2"/>
    <s v="Uttar Pradesh"/>
    <x v="3"/>
    <x v="12"/>
    <s v="Neha Verma"/>
    <s v="Consumer"/>
    <n v="7"/>
    <n v="11926"/>
    <n v="7278.47"/>
    <n v="0"/>
    <n v="83482"/>
    <n v="50949.29"/>
    <n v="32532.71"/>
    <n v="0.38969730001677005"/>
  </r>
  <r>
    <s v="ORD-03809"/>
    <x v="563"/>
    <x v="1"/>
    <s v="West Bengal"/>
    <x v="1"/>
    <x v="7"/>
    <s v="Subhro Das"/>
    <s v="Corporate"/>
    <n v="4"/>
    <n v="2293"/>
    <n v="1191.6600000000001"/>
    <n v="0.05"/>
    <n v="8713.4"/>
    <n v="4766.6400000000003"/>
    <n v="3946.7599999999993"/>
    <n v="0.45295292308398555"/>
  </r>
  <r>
    <s v="ORD-03810"/>
    <x v="563"/>
    <x v="0"/>
    <s v="Gujarat"/>
    <x v="1"/>
    <x v="1"/>
    <s v="Rohan Patel"/>
    <s v="Corporate"/>
    <n v="5"/>
    <n v="626"/>
    <n v="328.49"/>
    <n v="0.1"/>
    <n v="2817"/>
    <n v="1642.45"/>
    <n v="1174.55"/>
    <n v="0.41695065672701453"/>
  </r>
  <r>
    <s v="ORD-03811"/>
    <x v="563"/>
    <x v="1"/>
    <s v="Assam"/>
    <x v="2"/>
    <x v="6"/>
    <s v="Priya Sen"/>
    <s v="Consumer"/>
    <n v="8"/>
    <n v="14831"/>
    <n v="10848.26"/>
    <n v="0.1"/>
    <n v="106783.2"/>
    <n v="86786.08"/>
    <n v="19997.119999999995"/>
    <n v="0.18726840926288027"/>
  </r>
  <r>
    <s v="ORD-03812"/>
    <x v="563"/>
    <x v="2"/>
    <s v="Delhi"/>
    <x v="0"/>
    <x v="0"/>
    <s v="Amit Sharma"/>
    <s v="Small Business"/>
    <n v="1"/>
    <n v="912"/>
    <n v="714.1"/>
    <n v="0"/>
    <n v="912"/>
    <n v="714.1"/>
    <n v="197.89999999999998"/>
    <n v="0.21699561403508769"/>
  </r>
  <r>
    <s v="ORD-03813"/>
    <x v="563"/>
    <x v="0"/>
    <s v="Gujarat"/>
    <x v="1"/>
    <x v="15"/>
    <s v="Rohan Patel"/>
    <s v="Consumer"/>
    <n v="5"/>
    <n v="2804"/>
    <n v="1512.43"/>
    <n v="0"/>
    <n v="14020"/>
    <n v="7562.1500000000005"/>
    <n v="6457.8499999999995"/>
    <n v="0.46061697574893007"/>
  </r>
  <r>
    <s v="ORD-03814"/>
    <x v="563"/>
    <x v="0"/>
    <s v="Goa"/>
    <x v="2"/>
    <x v="4"/>
    <s v="Rohan Patel"/>
    <s v="Corporate"/>
    <n v="5"/>
    <n v="3618"/>
    <n v="2775.6"/>
    <n v="0"/>
    <n v="18090"/>
    <n v="13878"/>
    <n v="4212"/>
    <n v="0.23283582089552238"/>
  </r>
  <r>
    <s v="ORD-03815"/>
    <x v="564"/>
    <x v="3"/>
    <s v="Karnataka"/>
    <x v="1"/>
    <x v="8"/>
    <s v="Divya Nair"/>
    <s v="Small Business"/>
    <n v="4"/>
    <n v="1468"/>
    <n v="730.18"/>
    <n v="0.1"/>
    <n v="5284.8"/>
    <n v="2920.72"/>
    <n v="2364.0800000000004"/>
    <n v="0.44733575537390258"/>
  </r>
  <r>
    <s v="ORD-03816"/>
    <x v="564"/>
    <x v="2"/>
    <s v="Delhi"/>
    <x v="3"/>
    <x v="13"/>
    <s v="Amit Sharma"/>
    <s v="Corporate"/>
    <n v="7"/>
    <n v="6257"/>
    <n v="3956.85"/>
    <n v="0.1"/>
    <n v="39419.1"/>
    <n v="27697.95"/>
    <n v="11721.149999999998"/>
    <n v="0.29734697139204086"/>
  </r>
  <r>
    <s v="ORD-03817"/>
    <x v="564"/>
    <x v="1"/>
    <s v="Bihar"/>
    <x v="1"/>
    <x v="1"/>
    <s v="Subhro Das"/>
    <s v="Consumer"/>
    <n v="6"/>
    <n v="570"/>
    <n v="305.25"/>
    <n v="0"/>
    <n v="3420"/>
    <n v="1831.5"/>
    <n v="1588.5"/>
    <n v="0.46447368421052632"/>
  </r>
  <r>
    <s v="ORD-03818"/>
    <x v="564"/>
    <x v="0"/>
    <s v="Rajasthan"/>
    <x v="3"/>
    <x v="12"/>
    <s v="Rohan Patel"/>
    <s v="Corporate"/>
    <n v="5"/>
    <n v="11652"/>
    <n v="7263.5"/>
    <n v="0"/>
    <n v="58260"/>
    <n v="36317.5"/>
    <n v="21942.5"/>
    <n v="0.37663062135255748"/>
  </r>
  <r>
    <s v="ORD-03819"/>
    <x v="564"/>
    <x v="2"/>
    <s v="Punjab"/>
    <x v="1"/>
    <x v="1"/>
    <s v="Neha Verma"/>
    <s v="Corporate"/>
    <n v="4"/>
    <n v="600"/>
    <n v="313.63"/>
    <n v="0.05"/>
    <n v="2280"/>
    <n v="1254.52"/>
    <n v="1025.48"/>
    <n v="0.44977192982456143"/>
  </r>
  <r>
    <s v="ORD-03820"/>
    <x v="564"/>
    <x v="3"/>
    <s v="Kerala"/>
    <x v="2"/>
    <x v="11"/>
    <s v="Karthik Rao"/>
    <s v="Consumer"/>
    <n v="4"/>
    <n v="1883"/>
    <n v="1391.27"/>
    <n v="0"/>
    <n v="7532"/>
    <n v="5565.08"/>
    <n v="1966.92"/>
    <n v="0.26114179500796603"/>
  </r>
  <r>
    <s v="ORD-03821"/>
    <x v="564"/>
    <x v="1"/>
    <s v="Assam"/>
    <x v="2"/>
    <x v="2"/>
    <s v="Priya Sen"/>
    <s v="Consumer"/>
    <n v="6"/>
    <n v="1150"/>
    <n v="890.19"/>
    <n v="0.1"/>
    <n v="6210"/>
    <n v="5341.14"/>
    <n v="868.85999999999967"/>
    <n v="0.13991304347826081"/>
  </r>
  <r>
    <s v="ORD-03822"/>
    <x v="564"/>
    <x v="2"/>
    <s v="Delhi"/>
    <x v="2"/>
    <x v="6"/>
    <s v="Neha Verma"/>
    <s v="Small Business"/>
    <n v="2"/>
    <n v="15566"/>
    <n v="11842.74"/>
    <n v="0"/>
    <n v="31132"/>
    <n v="23685.48"/>
    <n v="7446.52"/>
    <n v="0.2391918283438263"/>
  </r>
  <r>
    <s v="ORD-03823"/>
    <x v="564"/>
    <x v="1"/>
    <s v="Assam"/>
    <x v="2"/>
    <x v="6"/>
    <s v="Priya Sen"/>
    <s v="Small Business"/>
    <n v="1"/>
    <n v="15702"/>
    <n v="12324.59"/>
    <n v="0"/>
    <n v="15702"/>
    <n v="12324.59"/>
    <n v="3377.41"/>
    <n v="0.21509425550885236"/>
  </r>
  <r>
    <s v="ORD-03824"/>
    <x v="565"/>
    <x v="1"/>
    <s v="Odisha"/>
    <x v="0"/>
    <x v="3"/>
    <s v="Subhro Das"/>
    <s v="Consumer"/>
    <n v="8"/>
    <n v="335"/>
    <n v="266.07"/>
    <n v="0.1"/>
    <n v="2412"/>
    <n v="2128.56"/>
    <n v="283.44000000000005"/>
    <n v="0.11751243781094529"/>
  </r>
  <r>
    <s v="ORD-03825"/>
    <x v="565"/>
    <x v="0"/>
    <s v="Rajasthan"/>
    <x v="0"/>
    <x v="0"/>
    <s v="Sneha Kulkarni"/>
    <s v="Consumer"/>
    <n v="8"/>
    <n v="926"/>
    <n v="732.11"/>
    <n v="0.1"/>
    <n v="6667.2"/>
    <n v="5856.88"/>
    <n v="810.31999999999971"/>
    <n v="0.12153827693784493"/>
  </r>
  <r>
    <s v="ORD-03826"/>
    <x v="565"/>
    <x v="3"/>
    <s v="Karnataka"/>
    <x v="2"/>
    <x v="11"/>
    <s v="Divya Nair"/>
    <s v="Consumer"/>
    <n v="6"/>
    <n v="1831"/>
    <n v="1326.11"/>
    <n v="0"/>
    <n v="10986"/>
    <n v="7956.66"/>
    <n v="3029.34"/>
    <n v="0.27574549426542871"/>
  </r>
  <r>
    <s v="ORD-03827"/>
    <x v="565"/>
    <x v="0"/>
    <s v="Gujarat"/>
    <x v="2"/>
    <x v="6"/>
    <s v="Sneha Kulkarni"/>
    <s v="Consumer"/>
    <n v="5"/>
    <n v="14908"/>
    <n v="10762.04"/>
    <n v="0"/>
    <n v="74540"/>
    <n v="53810.200000000004"/>
    <n v="20729.799999999996"/>
    <n v="0.27810303192916547"/>
  </r>
  <r>
    <s v="ORD-03828"/>
    <x v="565"/>
    <x v="2"/>
    <s v="Punjab"/>
    <x v="2"/>
    <x v="4"/>
    <s v="Neha Verma"/>
    <s v="Corporate"/>
    <n v="5"/>
    <n v="3512"/>
    <n v="2722.25"/>
    <n v="0.1"/>
    <n v="15804"/>
    <n v="13611.25"/>
    <n v="2192.75"/>
    <n v="0.13874651986838776"/>
  </r>
  <r>
    <s v="ORD-03829"/>
    <x v="565"/>
    <x v="3"/>
    <s v="Tamil Nadu"/>
    <x v="1"/>
    <x v="1"/>
    <s v="Karthik Rao"/>
    <s v="Small Business"/>
    <n v="5"/>
    <n v="628"/>
    <n v="306.45999999999998"/>
    <n v="0.15"/>
    <n v="2669"/>
    <n v="1532.3"/>
    <n v="1136.7"/>
    <n v="0.42588984638441363"/>
  </r>
  <r>
    <s v="ORD-03830"/>
    <x v="565"/>
    <x v="1"/>
    <s v="Bihar"/>
    <x v="0"/>
    <x v="3"/>
    <s v="Subhro Das"/>
    <s v="Small Business"/>
    <n v="6"/>
    <n v="346"/>
    <n v="274.61"/>
    <n v="0"/>
    <n v="2076"/>
    <n v="1647.66"/>
    <n v="428.33999999999992"/>
    <n v="0.2063294797687861"/>
  </r>
  <r>
    <s v="ORD-03831"/>
    <x v="565"/>
    <x v="2"/>
    <s v="Uttar Pradesh"/>
    <x v="0"/>
    <x v="9"/>
    <s v="Neha Verma"/>
    <s v="Corporate"/>
    <n v="4"/>
    <n v="459"/>
    <n v="377.84"/>
    <n v="0"/>
    <n v="1836"/>
    <n v="1511.36"/>
    <n v="324.6400000000001"/>
    <n v="0.17681917211328982"/>
  </r>
  <r>
    <s v="ORD-03832"/>
    <x v="565"/>
    <x v="3"/>
    <s v="Tamil Nadu"/>
    <x v="0"/>
    <x v="5"/>
    <s v="Karthik Rao"/>
    <s v="Consumer"/>
    <n v="4"/>
    <n v="722"/>
    <n v="549.16999999999996"/>
    <n v="0"/>
    <n v="2888"/>
    <n v="2196.6799999999998"/>
    <n v="691.32000000000016"/>
    <n v="0.23937673130193912"/>
  </r>
  <r>
    <s v="ORD-03833"/>
    <x v="566"/>
    <x v="2"/>
    <s v="Punjab"/>
    <x v="0"/>
    <x v="9"/>
    <s v="Neha Verma"/>
    <s v="Consumer"/>
    <n v="5"/>
    <n v="428"/>
    <n v="330.25"/>
    <n v="0"/>
    <n v="2140"/>
    <n v="1651.25"/>
    <n v="488.75"/>
    <n v="0.22838785046728971"/>
  </r>
  <r>
    <s v="ORD-03834"/>
    <x v="566"/>
    <x v="2"/>
    <s v="Uttar Pradesh"/>
    <x v="2"/>
    <x v="4"/>
    <s v="Neha Verma"/>
    <s v="Small Business"/>
    <n v="5"/>
    <n v="3411"/>
    <n v="2649.68"/>
    <n v="0.05"/>
    <n v="16202.25"/>
    <n v="13248.4"/>
    <n v="2953.8500000000004"/>
    <n v="0.18231109876714657"/>
  </r>
  <r>
    <s v="ORD-03835"/>
    <x v="566"/>
    <x v="0"/>
    <s v="Gujarat"/>
    <x v="2"/>
    <x v="2"/>
    <s v="Sneha Kulkarni"/>
    <s v="Corporate"/>
    <n v="8"/>
    <n v="1218"/>
    <n v="902.65"/>
    <n v="0.15"/>
    <n v="8282.4"/>
    <n v="7221.2"/>
    <n v="1061.1999999999998"/>
    <n v="0.12812711291413115"/>
  </r>
  <r>
    <s v="ORD-03836"/>
    <x v="566"/>
    <x v="0"/>
    <s v="Goa"/>
    <x v="0"/>
    <x v="0"/>
    <s v="Rohan Patel"/>
    <s v="Small Business"/>
    <n v="1"/>
    <n v="892"/>
    <n v="679.99"/>
    <n v="0"/>
    <n v="892"/>
    <n v="679.99"/>
    <n v="212.01"/>
    <n v="0.23767937219730942"/>
  </r>
  <r>
    <s v="ORD-03837"/>
    <x v="566"/>
    <x v="3"/>
    <s v="Tamil Nadu"/>
    <x v="2"/>
    <x v="6"/>
    <s v="Divya Nair"/>
    <s v="Corporate"/>
    <n v="8"/>
    <n v="15096"/>
    <n v="10753.84"/>
    <n v="0.1"/>
    <n v="108691.2"/>
    <n v="86030.720000000001"/>
    <n v="22660.479999999996"/>
    <n v="0.20848495554377905"/>
  </r>
  <r>
    <s v="ORD-03838"/>
    <x v="566"/>
    <x v="2"/>
    <s v="Punjab"/>
    <x v="1"/>
    <x v="7"/>
    <s v="Amit Sharma"/>
    <s v="Consumer"/>
    <n v="7"/>
    <n v="2170"/>
    <n v="1089.0999999999999"/>
    <n v="0.05"/>
    <n v="14430.5"/>
    <n v="7623.6999999999989"/>
    <n v="6806.8000000000011"/>
    <n v="0.47169536745088536"/>
  </r>
  <r>
    <s v="ORD-03839"/>
    <x v="566"/>
    <x v="3"/>
    <s v="Telangana"/>
    <x v="1"/>
    <x v="1"/>
    <s v="Karthik Rao"/>
    <s v="Consumer"/>
    <n v="7"/>
    <n v="600"/>
    <n v="307.20999999999998"/>
    <n v="0.05"/>
    <n v="3990"/>
    <n v="2150.4699999999998"/>
    <n v="1839.5300000000002"/>
    <n v="0.4610350877192983"/>
  </r>
  <r>
    <s v="ORD-03840"/>
    <x v="566"/>
    <x v="0"/>
    <s v="Maharashtra"/>
    <x v="0"/>
    <x v="5"/>
    <s v="Sneha Kulkarni"/>
    <s v="Small Business"/>
    <n v="3"/>
    <n v="778"/>
    <n v="601.22"/>
    <n v="0.1"/>
    <n v="2100.6"/>
    <n v="1803.66"/>
    <n v="296.93999999999983"/>
    <n v="0.14135961153956006"/>
  </r>
  <r>
    <s v="ORD-03841"/>
    <x v="566"/>
    <x v="1"/>
    <s v="Assam"/>
    <x v="2"/>
    <x v="4"/>
    <s v="Subhro Das"/>
    <s v="Small Business"/>
    <n v="8"/>
    <n v="3457"/>
    <n v="2593.7399999999998"/>
    <n v="0"/>
    <n v="27656"/>
    <n v="20749.919999999998"/>
    <n v="6906.0800000000017"/>
    <n v="0.24971362452993931"/>
  </r>
  <r>
    <s v="ORD-03842"/>
    <x v="566"/>
    <x v="3"/>
    <s v="Telangana"/>
    <x v="2"/>
    <x v="4"/>
    <s v="Karthik Rao"/>
    <s v="Consumer"/>
    <n v="2"/>
    <n v="3360"/>
    <n v="2549.88"/>
    <n v="0.05"/>
    <n v="6384"/>
    <n v="5099.76"/>
    <n v="1284.2399999999998"/>
    <n v="0.20116541353383455"/>
  </r>
  <r>
    <s v="ORD-03843"/>
    <x v="566"/>
    <x v="2"/>
    <s v="Haryana"/>
    <x v="1"/>
    <x v="1"/>
    <s v="Neha Verma"/>
    <s v="Corporate"/>
    <n v="8"/>
    <n v="586"/>
    <n v="303.54000000000002"/>
    <n v="0.1"/>
    <n v="4219.2"/>
    <n v="2428.3200000000002"/>
    <n v="1790.8799999999997"/>
    <n v="0.42445961319681452"/>
  </r>
  <r>
    <s v="ORD-03844"/>
    <x v="567"/>
    <x v="2"/>
    <s v="Haryana"/>
    <x v="0"/>
    <x v="3"/>
    <s v="Neha Verma"/>
    <s v="Corporate"/>
    <n v="7"/>
    <n v="364"/>
    <n v="292.19"/>
    <n v="0"/>
    <n v="2548"/>
    <n v="2045.33"/>
    <n v="502.67000000000007"/>
    <n v="0.19728021978021981"/>
  </r>
  <r>
    <s v="ORD-03845"/>
    <x v="567"/>
    <x v="0"/>
    <s v="Maharashtra"/>
    <x v="0"/>
    <x v="0"/>
    <s v="Rohan Patel"/>
    <s v="Corporate"/>
    <n v="7"/>
    <n v="890"/>
    <n v="689.42"/>
    <n v="0"/>
    <n v="6230"/>
    <n v="4825.9399999999996"/>
    <n v="1404.0600000000004"/>
    <n v="0.22537078651685399"/>
  </r>
  <r>
    <s v="ORD-03846"/>
    <x v="567"/>
    <x v="0"/>
    <s v="Goa"/>
    <x v="3"/>
    <x v="14"/>
    <s v="Sneha Kulkarni"/>
    <s v="Consumer"/>
    <n v="1"/>
    <n v="4690"/>
    <n v="2947.51"/>
    <n v="0.1"/>
    <n v="4221"/>
    <n v="2947.51"/>
    <n v="1273.4899999999998"/>
    <n v="0.30170338782279077"/>
  </r>
  <r>
    <s v="ORD-03847"/>
    <x v="567"/>
    <x v="0"/>
    <s v="Gujarat"/>
    <x v="0"/>
    <x v="5"/>
    <s v="Sneha Kulkarni"/>
    <s v="Small Business"/>
    <n v="4"/>
    <n v="776"/>
    <n v="602.9"/>
    <n v="0.1"/>
    <n v="2793.6"/>
    <n v="2411.6"/>
    <n v="382"/>
    <n v="0.13674112256586485"/>
  </r>
  <r>
    <s v="ORD-03848"/>
    <x v="567"/>
    <x v="0"/>
    <s v="Goa"/>
    <x v="2"/>
    <x v="2"/>
    <s v="Rohan Patel"/>
    <s v="Corporate"/>
    <n v="2"/>
    <n v="1228"/>
    <n v="957.79"/>
    <n v="0.1"/>
    <n v="2210.4"/>
    <n v="1915.58"/>
    <n v="294.82000000000016"/>
    <n v="0.13337857401375325"/>
  </r>
  <r>
    <s v="ORD-03849"/>
    <x v="567"/>
    <x v="1"/>
    <s v="Odisha"/>
    <x v="0"/>
    <x v="3"/>
    <s v="Priya Sen"/>
    <s v="Consumer"/>
    <n v="2"/>
    <n v="350"/>
    <n v="292.61"/>
    <n v="0"/>
    <n v="700"/>
    <n v="585.22"/>
    <n v="114.77999999999997"/>
    <n v="0.16397142857142855"/>
  </r>
  <r>
    <s v="ORD-03850"/>
    <x v="567"/>
    <x v="1"/>
    <s v="Odisha"/>
    <x v="0"/>
    <x v="5"/>
    <s v="Priya Sen"/>
    <s v="Corporate"/>
    <n v="5"/>
    <n v="776"/>
    <n v="631.27"/>
    <n v="0.05"/>
    <n v="3686"/>
    <n v="3156.35"/>
    <n v="529.65000000000009"/>
    <n v="0.14369234943027676"/>
  </r>
  <r>
    <s v="ORD-03851"/>
    <x v="567"/>
    <x v="1"/>
    <s v="Odisha"/>
    <x v="3"/>
    <x v="13"/>
    <s v="Subhro Das"/>
    <s v="Corporate"/>
    <n v="8"/>
    <n v="6498"/>
    <n v="4051.95"/>
    <n v="0.05"/>
    <n v="49384.799999999996"/>
    <n v="32415.599999999999"/>
    <n v="16969.199999999997"/>
    <n v="0.34361179958205762"/>
  </r>
  <r>
    <s v="ORD-03852"/>
    <x v="567"/>
    <x v="0"/>
    <s v="Rajasthan"/>
    <x v="1"/>
    <x v="8"/>
    <s v="Sneha Kulkarni"/>
    <s v="Corporate"/>
    <n v="1"/>
    <n v="1504"/>
    <n v="791.09"/>
    <n v="0.05"/>
    <n v="1428.8"/>
    <n v="791.09"/>
    <n v="637.70999999999992"/>
    <n v="0.44632558790593502"/>
  </r>
  <r>
    <s v="ORD-03853"/>
    <x v="567"/>
    <x v="2"/>
    <s v="Delhi"/>
    <x v="3"/>
    <x v="12"/>
    <s v="Neha Verma"/>
    <s v="Small Business"/>
    <n v="6"/>
    <n v="11753"/>
    <n v="7729.27"/>
    <n v="0"/>
    <n v="70518"/>
    <n v="46375.62"/>
    <n v="24142.379999999997"/>
    <n v="0.34235769590742787"/>
  </r>
  <r>
    <s v="ORD-03854"/>
    <x v="568"/>
    <x v="0"/>
    <s v="Gujarat"/>
    <x v="3"/>
    <x v="10"/>
    <s v="Sneha Kulkarni"/>
    <s v="Corporate"/>
    <n v="7"/>
    <n v="7853"/>
    <n v="4770.6099999999997"/>
    <n v="0"/>
    <n v="54971"/>
    <n v="33394.269999999997"/>
    <n v="21576.730000000003"/>
    <n v="0.39251114223863498"/>
  </r>
  <r>
    <s v="ORD-03855"/>
    <x v="568"/>
    <x v="0"/>
    <s v="Gujarat"/>
    <x v="1"/>
    <x v="1"/>
    <s v="Rohan Patel"/>
    <s v="Small Business"/>
    <n v="7"/>
    <n v="604"/>
    <n v="280.49"/>
    <n v="0.05"/>
    <n v="4016.6"/>
    <n v="1963.43"/>
    <n v="2053.17"/>
    <n v="0.51117113976995476"/>
  </r>
  <r>
    <s v="ORD-03856"/>
    <x v="568"/>
    <x v="0"/>
    <s v="Rajasthan"/>
    <x v="1"/>
    <x v="8"/>
    <s v="Rohan Patel"/>
    <s v="Consumer"/>
    <n v="3"/>
    <n v="1490"/>
    <n v="688.2"/>
    <n v="0"/>
    <n v="4470"/>
    <n v="2064.6000000000004"/>
    <n v="2405.3999999999996"/>
    <n v="0.53812080536912743"/>
  </r>
  <r>
    <s v="ORD-03857"/>
    <x v="569"/>
    <x v="0"/>
    <s v="Gujarat"/>
    <x v="0"/>
    <x v="0"/>
    <s v="Rohan Patel"/>
    <s v="Small Business"/>
    <n v="3"/>
    <n v="905"/>
    <n v="736.37"/>
    <n v="0.1"/>
    <n v="2443.5"/>
    <n v="2209.11"/>
    <n v="234.38999999999987"/>
    <n v="9.5923879680785709E-2"/>
  </r>
  <r>
    <s v="ORD-03858"/>
    <x v="569"/>
    <x v="3"/>
    <s v="Telangana"/>
    <x v="0"/>
    <x v="9"/>
    <s v="Divya Nair"/>
    <s v="Consumer"/>
    <n v="7"/>
    <n v="434"/>
    <n v="342.28"/>
    <n v="0"/>
    <n v="3038"/>
    <n v="2395.96"/>
    <n v="642.04"/>
    <n v="0.21133640552995389"/>
  </r>
  <r>
    <s v="ORD-03859"/>
    <x v="569"/>
    <x v="0"/>
    <s v="Rajasthan"/>
    <x v="0"/>
    <x v="5"/>
    <s v="Rohan Patel"/>
    <s v="Small Business"/>
    <n v="5"/>
    <n v="729"/>
    <n v="577.45000000000005"/>
    <n v="0.05"/>
    <n v="3462.75"/>
    <n v="2887.25"/>
    <n v="575.5"/>
    <n v="0.16619738647029095"/>
  </r>
  <r>
    <s v="ORD-03860"/>
    <x v="569"/>
    <x v="3"/>
    <s v="Tamil Nadu"/>
    <x v="1"/>
    <x v="8"/>
    <s v="Divya Nair"/>
    <s v="Consumer"/>
    <n v="8"/>
    <n v="1531"/>
    <n v="806.22"/>
    <n v="0.1"/>
    <n v="11023.2"/>
    <n v="6449.76"/>
    <n v="4573.4400000000005"/>
    <n v="0.41489222730241676"/>
  </r>
  <r>
    <s v="ORD-03861"/>
    <x v="569"/>
    <x v="3"/>
    <s v="Karnataka"/>
    <x v="1"/>
    <x v="8"/>
    <s v="Karthik Rao"/>
    <s v="Corporate"/>
    <n v="7"/>
    <n v="1522"/>
    <n v="703.95"/>
    <n v="0.15"/>
    <n v="9055.9"/>
    <n v="4927.6500000000005"/>
    <n v="4128.2499999999991"/>
    <n v="0.45586302852284138"/>
  </r>
  <r>
    <s v="ORD-03862"/>
    <x v="569"/>
    <x v="1"/>
    <s v="West Bengal"/>
    <x v="0"/>
    <x v="5"/>
    <s v="Subhro Das"/>
    <s v="Consumer"/>
    <n v="1"/>
    <n v="756"/>
    <n v="600.79999999999995"/>
    <n v="0"/>
    <n v="756"/>
    <n v="600.79999999999995"/>
    <n v="155.20000000000005"/>
    <n v="0.20529100529100536"/>
  </r>
  <r>
    <s v="ORD-03863"/>
    <x v="569"/>
    <x v="2"/>
    <s v="Haryana"/>
    <x v="1"/>
    <x v="15"/>
    <s v="Neha Verma"/>
    <s v="Corporate"/>
    <n v="4"/>
    <n v="2894"/>
    <n v="1468.5"/>
    <n v="0"/>
    <n v="11576"/>
    <n v="5874"/>
    <n v="5702"/>
    <n v="0.49257083621285419"/>
  </r>
  <r>
    <s v="ORD-03864"/>
    <x v="570"/>
    <x v="2"/>
    <s v="Punjab"/>
    <x v="2"/>
    <x v="2"/>
    <s v="Neha Verma"/>
    <s v="Small Business"/>
    <n v="5"/>
    <n v="1246"/>
    <n v="971.31"/>
    <n v="0.05"/>
    <n v="5918.5"/>
    <n v="4856.5499999999993"/>
    <n v="1061.9500000000007"/>
    <n v="0.1794289093520319"/>
  </r>
  <r>
    <s v="ORD-03865"/>
    <x v="570"/>
    <x v="3"/>
    <s v="Tamil Nadu"/>
    <x v="0"/>
    <x v="5"/>
    <s v="Divya Nair"/>
    <s v="Small Business"/>
    <n v="8"/>
    <n v="781"/>
    <n v="613.23"/>
    <n v="0.15"/>
    <n v="5310.8"/>
    <n v="4905.84"/>
    <n v="404.96000000000004"/>
    <n v="7.6252165398809982E-2"/>
  </r>
  <r>
    <s v="ORD-03866"/>
    <x v="570"/>
    <x v="3"/>
    <s v="Kerala"/>
    <x v="2"/>
    <x v="11"/>
    <s v="Divya Nair"/>
    <s v="Small Business"/>
    <n v="2"/>
    <n v="1738"/>
    <n v="1291.22"/>
    <n v="0.05"/>
    <n v="3302.2"/>
    <n v="2582.44"/>
    <n v="719.75999999999976"/>
    <n v="0.21796378172127667"/>
  </r>
  <r>
    <s v="ORD-03867"/>
    <x v="570"/>
    <x v="2"/>
    <s v="Delhi"/>
    <x v="0"/>
    <x v="5"/>
    <s v="Amit Sharma"/>
    <s v="Corporate"/>
    <n v="2"/>
    <n v="760"/>
    <n v="618.87"/>
    <n v="0.05"/>
    <n v="1444"/>
    <n v="1237.74"/>
    <n v="206.26"/>
    <n v="0.1428393351800554"/>
  </r>
  <r>
    <s v="ORD-03868"/>
    <x v="570"/>
    <x v="3"/>
    <s v="Karnataka"/>
    <x v="0"/>
    <x v="3"/>
    <s v="Divya Nair"/>
    <s v="Corporate"/>
    <n v="3"/>
    <n v="333"/>
    <n v="256.99"/>
    <n v="0"/>
    <n v="999"/>
    <n v="770.97"/>
    <n v="228.02999999999997"/>
    <n v="0.22825825825825824"/>
  </r>
  <r>
    <s v="ORD-03869"/>
    <x v="570"/>
    <x v="3"/>
    <s v="Kerala"/>
    <x v="0"/>
    <x v="9"/>
    <s v="Divya Nair"/>
    <s v="Corporate"/>
    <n v="3"/>
    <n v="468"/>
    <n v="365.31"/>
    <n v="0"/>
    <n v="1404"/>
    <n v="1095.93"/>
    <n v="308.06999999999994"/>
    <n v="0.21942307692307689"/>
  </r>
  <r>
    <s v="ORD-03870"/>
    <x v="570"/>
    <x v="0"/>
    <s v="Rajasthan"/>
    <x v="0"/>
    <x v="3"/>
    <s v="Sneha Kulkarni"/>
    <s v="Corporate"/>
    <n v="5"/>
    <n v="335"/>
    <n v="263.17"/>
    <n v="0"/>
    <n v="1675"/>
    <n v="1315.8500000000001"/>
    <n v="359.14999999999986"/>
    <n v="0.21441791044776112"/>
  </r>
  <r>
    <s v="ORD-03871"/>
    <x v="571"/>
    <x v="2"/>
    <s v="Haryana"/>
    <x v="2"/>
    <x v="2"/>
    <s v="Amit Sharma"/>
    <s v="Small Business"/>
    <n v="8"/>
    <n v="1142"/>
    <n v="857.26"/>
    <n v="0.15"/>
    <n v="7765.5999999999995"/>
    <n v="6858.08"/>
    <n v="907.51999999999953"/>
    <n v="0.11686411867724317"/>
  </r>
  <r>
    <s v="ORD-03872"/>
    <x v="571"/>
    <x v="1"/>
    <s v="Odisha"/>
    <x v="1"/>
    <x v="7"/>
    <s v="Subhro Das"/>
    <s v="Corporate"/>
    <n v="2"/>
    <n v="2293"/>
    <n v="1158.2"/>
    <n v="0.15"/>
    <n v="3898.1"/>
    <n v="2316.4"/>
    <n v="1581.6999999999998"/>
    <n v="0.40576178138067259"/>
  </r>
  <r>
    <s v="ORD-03873"/>
    <x v="571"/>
    <x v="1"/>
    <s v="Odisha"/>
    <x v="0"/>
    <x v="0"/>
    <s v="Subhro Das"/>
    <s v="Consumer"/>
    <n v="2"/>
    <n v="942"/>
    <n v="788.6"/>
    <n v="0.15"/>
    <n v="1601.3999999999999"/>
    <n v="1577.2"/>
    <n v="24.199999999999818"/>
    <n v="1.5111777194954303E-2"/>
  </r>
  <r>
    <s v="ORD-03874"/>
    <x v="571"/>
    <x v="0"/>
    <s v="Gujarat"/>
    <x v="0"/>
    <x v="3"/>
    <s v="Rohan Patel"/>
    <s v="Small Business"/>
    <n v="8"/>
    <n v="358"/>
    <n v="272.67"/>
    <n v="0.15"/>
    <n v="2434.4"/>
    <n v="2181.36"/>
    <n v="253.03999999999996"/>
    <n v="0.1039434768320736"/>
  </r>
  <r>
    <s v="ORD-03875"/>
    <x v="571"/>
    <x v="0"/>
    <s v="Gujarat"/>
    <x v="0"/>
    <x v="3"/>
    <s v="Sneha Kulkarni"/>
    <s v="Corporate"/>
    <n v="8"/>
    <n v="355"/>
    <n v="277.95999999999998"/>
    <n v="0"/>
    <n v="2840"/>
    <n v="2223.6799999999998"/>
    <n v="616.32000000000016"/>
    <n v="0.21701408450704232"/>
  </r>
  <r>
    <s v="ORD-03876"/>
    <x v="571"/>
    <x v="0"/>
    <s v="Maharashtra"/>
    <x v="0"/>
    <x v="9"/>
    <s v="Sneha Kulkarni"/>
    <s v="Corporate"/>
    <n v="8"/>
    <n v="459"/>
    <n v="375.7"/>
    <n v="0.15"/>
    <n v="3121.2"/>
    <n v="3005.6"/>
    <n v="115.59999999999991"/>
    <n v="3.7037037037037007E-2"/>
  </r>
  <r>
    <s v="ORD-03877"/>
    <x v="571"/>
    <x v="3"/>
    <s v="Tamil Nadu"/>
    <x v="3"/>
    <x v="12"/>
    <s v="Karthik Rao"/>
    <s v="Small Business"/>
    <n v="5"/>
    <n v="12263"/>
    <n v="8008.73"/>
    <n v="0.05"/>
    <n v="58249.25"/>
    <n v="40043.649999999994"/>
    <n v="18205.600000000006"/>
    <n v="0.31254651347442253"/>
  </r>
  <r>
    <s v="ORD-03878"/>
    <x v="572"/>
    <x v="2"/>
    <s v="Delhi"/>
    <x v="1"/>
    <x v="8"/>
    <s v="Amit Sharma"/>
    <s v="Consumer"/>
    <n v="8"/>
    <n v="1487"/>
    <n v="758.71"/>
    <n v="0.15"/>
    <n v="10111.6"/>
    <n v="6069.68"/>
    <n v="4041.92"/>
    <n v="0.39973100201748485"/>
  </r>
  <r>
    <s v="ORD-03879"/>
    <x v="572"/>
    <x v="1"/>
    <s v="Odisha"/>
    <x v="3"/>
    <x v="10"/>
    <s v="Subhro Das"/>
    <s v="Corporate"/>
    <n v="5"/>
    <n v="8091"/>
    <n v="4799.6099999999997"/>
    <n v="0.1"/>
    <n v="36409.5"/>
    <n v="23998.05"/>
    <n v="12411.45"/>
    <n v="0.34088493387714747"/>
  </r>
  <r>
    <s v="ORD-03880"/>
    <x v="572"/>
    <x v="3"/>
    <s v="Telangana"/>
    <x v="2"/>
    <x v="11"/>
    <s v="Karthik Rao"/>
    <s v="Consumer"/>
    <n v="5"/>
    <n v="1786"/>
    <n v="1340.35"/>
    <n v="0.1"/>
    <n v="8037"/>
    <n v="6701.75"/>
    <n v="1335.25"/>
    <n v="0.16613786238646261"/>
  </r>
  <r>
    <s v="ORD-03881"/>
    <x v="572"/>
    <x v="2"/>
    <s v="Haryana"/>
    <x v="2"/>
    <x v="4"/>
    <s v="Neha Verma"/>
    <s v="Consumer"/>
    <n v="5"/>
    <n v="3489"/>
    <n v="2637.12"/>
    <n v="0"/>
    <n v="17445"/>
    <n v="13185.599999999999"/>
    <n v="4259.4000000000015"/>
    <n v="0.24416165090283756"/>
  </r>
  <r>
    <s v="ORD-03882"/>
    <x v="572"/>
    <x v="1"/>
    <s v="Bihar"/>
    <x v="0"/>
    <x v="3"/>
    <s v="Subhro Das"/>
    <s v="Corporate"/>
    <n v="5"/>
    <n v="366"/>
    <n v="297.20999999999998"/>
    <n v="0"/>
    <n v="1830"/>
    <n v="1486.05"/>
    <n v="343.95000000000005"/>
    <n v="0.18795081967213118"/>
  </r>
  <r>
    <s v="ORD-03883"/>
    <x v="572"/>
    <x v="2"/>
    <s v="Uttar Pradesh"/>
    <x v="0"/>
    <x v="9"/>
    <s v="Amit Sharma"/>
    <s v="Consumer"/>
    <n v="4"/>
    <n v="459"/>
    <n v="367.72"/>
    <n v="0"/>
    <n v="1836"/>
    <n v="1470.88"/>
    <n v="365.11999999999989"/>
    <n v="0.19886710239651409"/>
  </r>
  <r>
    <s v="ORD-03884"/>
    <x v="572"/>
    <x v="1"/>
    <s v="Bihar"/>
    <x v="1"/>
    <x v="15"/>
    <s v="Priya Sen"/>
    <s v="Small Business"/>
    <n v="1"/>
    <n v="2727"/>
    <n v="1457.95"/>
    <n v="0.1"/>
    <n v="2454.3000000000002"/>
    <n v="1457.95"/>
    <n v="996.35000000000014"/>
    <n v="0.40596096646701707"/>
  </r>
  <r>
    <s v="ORD-03885"/>
    <x v="573"/>
    <x v="0"/>
    <s v="Maharashtra"/>
    <x v="2"/>
    <x v="6"/>
    <s v="Rohan Patel"/>
    <s v="Consumer"/>
    <n v="7"/>
    <n v="14484"/>
    <n v="10473.129999999999"/>
    <n v="0.15"/>
    <n v="86179.8"/>
    <n v="73311.909999999989"/>
    <n v="12867.890000000014"/>
    <n v="0.14931445651997352"/>
  </r>
  <r>
    <s v="ORD-03886"/>
    <x v="573"/>
    <x v="1"/>
    <s v="Bihar"/>
    <x v="1"/>
    <x v="8"/>
    <s v="Priya Sen"/>
    <s v="Corporate"/>
    <n v="4"/>
    <n v="1571"/>
    <n v="786.87"/>
    <n v="0"/>
    <n v="6284"/>
    <n v="3147.48"/>
    <n v="3136.52"/>
    <n v="0.4991279439847231"/>
  </r>
  <r>
    <s v="ORD-03887"/>
    <x v="573"/>
    <x v="0"/>
    <s v="Goa"/>
    <x v="1"/>
    <x v="7"/>
    <s v="Rohan Patel"/>
    <s v="Small Business"/>
    <n v="6"/>
    <n v="2101"/>
    <n v="976.25"/>
    <n v="0"/>
    <n v="12606"/>
    <n v="5857.5"/>
    <n v="6748.5"/>
    <n v="0.53534031413612571"/>
  </r>
  <r>
    <s v="ORD-03888"/>
    <x v="574"/>
    <x v="2"/>
    <s v="Uttar Pradesh"/>
    <x v="1"/>
    <x v="1"/>
    <s v="Amit Sharma"/>
    <s v="Corporate"/>
    <n v="4"/>
    <n v="593"/>
    <n v="283.08999999999997"/>
    <n v="0.05"/>
    <n v="2253.4"/>
    <n v="1132.3599999999999"/>
    <n v="1121.0400000000002"/>
    <n v="0.49748823999289971"/>
  </r>
  <r>
    <s v="ORD-03889"/>
    <x v="574"/>
    <x v="3"/>
    <s v="Karnataka"/>
    <x v="1"/>
    <x v="7"/>
    <s v="Divya Nair"/>
    <s v="Small Business"/>
    <n v="8"/>
    <n v="2124"/>
    <n v="1139.79"/>
    <n v="0.05"/>
    <n v="16142.4"/>
    <n v="9118.32"/>
    <n v="7024.08"/>
    <n v="0.43513232233125188"/>
  </r>
  <r>
    <s v="ORD-03890"/>
    <x v="574"/>
    <x v="2"/>
    <s v="Uttar Pradesh"/>
    <x v="1"/>
    <x v="1"/>
    <s v="Neha Verma"/>
    <s v="Consumer"/>
    <n v="4"/>
    <n v="596"/>
    <n v="318.25"/>
    <n v="0.05"/>
    <n v="2264.7999999999997"/>
    <n v="1273"/>
    <n v="991.79999999999973"/>
    <n v="0.43791946308724827"/>
  </r>
  <r>
    <s v="ORD-03891"/>
    <x v="574"/>
    <x v="0"/>
    <s v="Rajasthan"/>
    <x v="0"/>
    <x v="0"/>
    <s v="Sneha Kulkarni"/>
    <s v="Corporate"/>
    <n v="5"/>
    <n v="890"/>
    <n v="733.75"/>
    <n v="0.1"/>
    <n v="4005"/>
    <n v="3668.75"/>
    <n v="336.25"/>
    <n v="8.3957553058676651E-2"/>
  </r>
  <r>
    <s v="ORD-03892"/>
    <x v="574"/>
    <x v="2"/>
    <s v="Punjab"/>
    <x v="0"/>
    <x v="0"/>
    <s v="Amit Sharma"/>
    <s v="Corporate"/>
    <n v="3"/>
    <n v="943"/>
    <n v="785.67"/>
    <n v="0.05"/>
    <n v="2687.5499999999997"/>
    <n v="2357.0099999999998"/>
    <n v="330.53999999999996"/>
    <n v="0.12298933973321427"/>
  </r>
  <r>
    <s v="ORD-03893"/>
    <x v="574"/>
    <x v="2"/>
    <s v="Haryana"/>
    <x v="2"/>
    <x v="4"/>
    <s v="Amit Sharma"/>
    <s v="Corporate"/>
    <n v="5"/>
    <n v="3362"/>
    <n v="2549.2800000000002"/>
    <n v="0.1"/>
    <n v="15129"/>
    <n v="12746.400000000001"/>
    <n v="2382.5999999999985"/>
    <n v="0.15748562363672408"/>
  </r>
  <r>
    <s v="ORD-03894"/>
    <x v="574"/>
    <x v="0"/>
    <s v="Gujarat"/>
    <x v="0"/>
    <x v="9"/>
    <s v="Rohan Patel"/>
    <s v="Consumer"/>
    <n v="2"/>
    <n v="471"/>
    <n v="371.57"/>
    <n v="0"/>
    <n v="942"/>
    <n v="743.14"/>
    <n v="198.86"/>
    <n v="0.21110403397027602"/>
  </r>
  <r>
    <s v="ORD-03895"/>
    <x v="575"/>
    <x v="0"/>
    <s v="Rajasthan"/>
    <x v="1"/>
    <x v="1"/>
    <s v="Sneha Kulkarni"/>
    <s v="Corporate"/>
    <n v="7"/>
    <n v="574"/>
    <n v="294.58"/>
    <n v="0.15"/>
    <n v="3415.2999999999997"/>
    <n v="2062.06"/>
    <n v="1353.2399999999998"/>
    <n v="0.39622873539659764"/>
  </r>
  <r>
    <s v="ORD-03896"/>
    <x v="575"/>
    <x v="2"/>
    <s v="Haryana"/>
    <x v="1"/>
    <x v="7"/>
    <s v="Amit Sharma"/>
    <s v="Consumer"/>
    <n v="2"/>
    <n v="2255"/>
    <n v="1192.33"/>
    <n v="0.05"/>
    <n v="4284.5"/>
    <n v="2384.66"/>
    <n v="1899.8400000000001"/>
    <n v="0.44342163613023694"/>
  </r>
  <r>
    <s v="ORD-03897"/>
    <x v="575"/>
    <x v="2"/>
    <s v="Haryana"/>
    <x v="0"/>
    <x v="5"/>
    <s v="Neha Verma"/>
    <s v="Consumer"/>
    <n v="1"/>
    <n v="725"/>
    <n v="581.64"/>
    <n v="0"/>
    <n v="725"/>
    <n v="581.64"/>
    <n v="143.36000000000001"/>
    <n v="0.19773793103448278"/>
  </r>
  <r>
    <s v="ORD-03898"/>
    <x v="575"/>
    <x v="1"/>
    <s v="West Bengal"/>
    <x v="2"/>
    <x v="11"/>
    <s v="Priya Sen"/>
    <s v="Consumer"/>
    <n v="2"/>
    <n v="1880"/>
    <n v="1368.99"/>
    <n v="0.15"/>
    <n v="3196"/>
    <n v="2737.98"/>
    <n v="458.02"/>
    <n v="0.14331038798498122"/>
  </r>
  <r>
    <s v="ORD-03899"/>
    <x v="575"/>
    <x v="2"/>
    <s v="Punjab"/>
    <x v="3"/>
    <x v="10"/>
    <s v="Amit Sharma"/>
    <s v="Small Business"/>
    <n v="8"/>
    <n v="8310"/>
    <n v="5374.7"/>
    <n v="0.05"/>
    <n v="63156"/>
    <n v="42997.599999999999"/>
    <n v="20158.400000000001"/>
    <n v="0.31918424219393249"/>
  </r>
  <r>
    <s v="ORD-03900"/>
    <x v="575"/>
    <x v="3"/>
    <s v="Tamil Nadu"/>
    <x v="0"/>
    <x v="9"/>
    <s v="Karthik Rao"/>
    <s v="Corporate"/>
    <n v="8"/>
    <n v="440"/>
    <n v="364.06"/>
    <n v="0.05"/>
    <n v="3344"/>
    <n v="2912.48"/>
    <n v="431.52"/>
    <n v="0.12904306220095693"/>
  </r>
  <r>
    <s v="ORD-03901"/>
    <x v="575"/>
    <x v="1"/>
    <s v="Bihar"/>
    <x v="2"/>
    <x v="6"/>
    <s v="Subhro Das"/>
    <s v="Small Business"/>
    <n v="8"/>
    <n v="15370"/>
    <n v="11340.49"/>
    <n v="0.15"/>
    <n v="104516"/>
    <n v="90723.92"/>
    <n v="13792.080000000002"/>
    <n v="0.13196142217459531"/>
  </r>
  <r>
    <s v="ORD-03902"/>
    <x v="575"/>
    <x v="3"/>
    <s v="Karnataka"/>
    <x v="0"/>
    <x v="5"/>
    <s v="Divya Nair"/>
    <s v="Small Business"/>
    <n v="5"/>
    <n v="746"/>
    <n v="593.58000000000004"/>
    <n v="0"/>
    <n v="3730"/>
    <n v="2967.9"/>
    <n v="762.09999999999991"/>
    <n v="0.20431635388739944"/>
  </r>
  <r>
    <s v="ORD-03903"/>
    <x v="575"/>
    <x v="1"/>
    <s v="Assam"/>
    <x v="0"/>
    <x v="3"/>
    <s v="Priya Sen"/>
    <s v="Corporate"/>
    <n v="7"/>
    <n v="361"/>
    <n v="297.44"/>
    <n v="0.1"/>
    <n v="2274.3000000000002"/>
    <n v="2082.08"/>
    <n v="192.22000000000025"/>
    <n v="8.4518313327177699E-2"/>
  </r>
  <r>
    <s v="ORD-03904"/>
    <x v="576"/>
    <x v="3"/>
    <s v="Tamil Nadu"/>
    <x v="1"/>
    <x v="1"/>
    <s v="Divya Nair"/>
    <s v="Corporate"/>
    <n v="2"/>
    <n v="603"/>
    <n v="277.69"/>
    <n v="0.1"/>
    <n v="1085.4000000000001"/>
    <n v="555.38"/>
    <n v="530.0200000000001"/>
    <n v="0.4883176709047356"/>
  </r>
  <r>
    <s v="ORD-03905"/>
    <x v="576"/>
    <x v="1"/>
    <s v="West Bengal"/>
    <x v="1"/>
    <x v="1"/>
    <s v="Priya Sen"/>
    <s v="Consumer"/>
    <n v="6"/>
    <n v="610"/>
    <n v="300.8"/>
    <n v="0"/>
    <n v="3660"/>
    <n v="1804.8000000000002"/>
    <n v="1855.1999999999998"/>
    <n v="0.5068852459016393"/>
  </r>
  <r>
    <s v="ORD-03906"/>
    <x v="576"/>
    <x v="2"/>
    <s v="Delhi"/>
    <x v="0"/>
    <x v="0"/>
    <s v="Amit Sharma"/>
    <s v="Consumer"/>
    <n v="7"/>
    <n v="886"/>
    <n v="719.17"/>
    <n v="0"/>
    <n v="6202"/>
    <n v="5034.1899999999996"/>
    <n v="1167.8100000000004"/>
    <n v="0.18829571106094814"/>
  </r>
  <r>
    <s v="ORD-03907"/>
    <x v="576"/>
    <x v="0"/>
    <s v="Rajasthan"/>
    <x v="2"/>
    <x v="6"/>
    <s v="Sneha Kulkarni"/>
    <s v="Corporate"/>
    <n v="7"/>
    <n v="14965"/>
    <n v="11318.39"/>
    <n v="0"/>
    <n v="104755"/>
    <n v="79228.73"/>
    <n v="25526.270000000004"/>
    <n v="0.24367591045773476"/>
  </r>
  <r>
    <s v="ORD-03908"/>
    <x v="576"/>
    <x v="2"/>
    <s v="Delhi"/>
    <x v="1"/>
    <x v="7"/>
    <s v="Neha Verma"/>
    <s v="Consumer"/>
    <n v="5"/>
    <n v="2250"/>
    <n v="1158.53"/>
    <n v="0"/>
    <n v="11250"/>
    <n v="5792.65"/>
    <n v="5457.35"/>
    <n v="0.48509777777777779"/>
  </r>
  <r>
    <s v="ORD-03909"/>
    <x v="576"/>
    <x v="3"/>
    <s v="Telangana"/>
    <x v="3"/>
    <x v="13"/>
    <s v="Divya Nair"/>
    <s v="Corporate"/>
    <n v="8"/>
    <n v="6675"/>
    <n v="3872.04"/>
    <n v="0"/>
    <n v="53400"/>
    <n v="30976.32"/>
    <n v="22423.68"/>
    <n v="0.41991910112359548"/>
  </r>
  <r>
    <s v="ORD-03910"/>
    <x v="576"/>
    <x v="0"/>
    <s v="Rajasthan"/>
    <x v="0"/>
    <x v="9"/>
    <s v="Sneha Kulkarni"/>
    <s v="Consumer"/>
    <n v="3"/>
    <n v="444"/>
    <n v="367.42"/>
    <n v="0.05"/>
    <n v="1265.3999999999999"/>
    <n v="1102.26"/>
    <n v="163.13999999999987"/>
    <n v="0.12892366050260778"/>
  </r>
  <r>
    <s v="ORD-03911"/>
    <x v="576"/>
    <x v="0"/>
    <s v="Goa"/>
    <x v="1"/>
    <x v="15"/>
    <s v="Sneha Kulkarni"/>
    <s v="Small Business"/>
    <n v="1"/>
    <n v="2683"/>
    <n v="1246.77"/>
    <n v="0"/>
    <n v="2683"/>
    <n v="1246.77"/>
    <n v="1436.23"/>
    <n v="0.53530749161386504"/>
  </r>
  <r>
    <s v="ORD-03912"/>
    <x v="577"/>
    <x v="3"/>
    <s v="Tamil Nadu"/>
    <x v="3"/>
    <x v="13"/>
    <s v="Karthik Rao"/>
    <s v="Corporate"/>
    <n v="8"/>
    <n v="6573"/>
    <n v="3968.5"/>
    <n v="0.05"/>
    <n v="49954.799999999996"/>
    <n v="31748"/>
    <n v="18206.799999999996"/>
    <n v="0.36446547679101904"/>
  </r>
  <r>
    <s v="ORD-03913"/>
    <x v="577"/>
    <x v="2"/>
    <s v="Punjab"/>
    <x v="0"/>
    <x v="5"/>
    <s v="Neha Verma"/>
    <s v="Consumer"/>
    <n v="1"/>
    <n v="775"/>
    <n v="647.95000000000005"/>
    <n v="0"/>
    <n v="775"/>
    <n v="647.95000000000005"/>
    <n v="127.04999999999995"/>
    <n v="0.16393548387096768"/>
  </r>
  <r>
    <s v="ORD-03914"/>
    <x v="577"/>
    <x v="1"/>
    <s v="West Bengal"/>
    <x v="2"/>
    <x v="4"/>
    <s v="Priya Sen"/>
    <s v="Consumer"/>
    <n v="4"/>
    <n v="3383"/>
    <n v="2563.34"/>
    <n v="0.05"/>
    <n v="12855.4"/>
    <n v="10253.36"/>
    <n v="2602.0399999999991"/>
    <n v="0.20240832646203144"/>
  </r>
  <r>
    <s v="ORD-03915"/>
    <x v="577"/>
    <x v="2"/>
    <s v="Delhi"/>
    <x v="0"/>
    <x v="9"/>
    <s v="Amit Sharma"/>
    <s v="Corporate"/>
    <n v="7"/>
    <n v="433"/>
    <n v="359.14"/>
    <n v="0.05"/>
    <n v="2879.45"/>
    <n v="2513.98"/>
    <n v="365.4699999999998"/>
    <n v="0.12692354442688702"/>
  </r>
  <r>
    <s v="ORD-03916"/>
    <x v="577"/>
    <x v="2"/>
    <s v="Delhi"/>
    <x v="1"/>
    <x v="8"/>
    <s v="Neha Verma"/>
    <s v="Small Business"/>
    <n v="1"/>
    <n v="1458"/>
    <n v="769.52"/>
    <n v="0.05"/>
    <n v="1385.1"/>
    <n v="769.52"/>
    <n v="615.57999999999993"/>
    <n v="0.44443000505378671"/>
  </r>
  <r>
    <s v="ORD-03917"/>
    <x v="577"/>
    <x v="1"/>
    <s v="Assam"/>
    <x v="2"/>
    <x v="2"/>
    <s v="Priya Sen"/>
    <s v="Small Business"/>
    <n v="7"/>
    <n v="1219"/>
    <n v="921.48"/>
    <n v="0.15"/>
    <n v="7253.05"/>
    <n v="6450.3600000000006"/>
    <n v="802.6899999999996"/>
    <n v="0.1106693046373594"/>
  </r>
  <r>
    <s v="ORD-03918"/>
    <x v="577"/>
    <x v="3"/>
    <s v="Telangana"/>
    <x v="2"/>
    <x v="4"/>
    <s v="Karthik Rao"/>
    <s v="Small Business"/>
    <n v="8"/>
    <n v="3469"/>
    <n v="2471.9499999999998"/>
    <n v="0.1"/>
    <n v="24976.799999999999"/>
    <n v="19775.599999999999"/>
    <n v="5201.2000000000007"/>
    <n v="0.20824124787803086"/>
  </r>
  <r>
    <s v="ORD-03919"/>
    <x v="577"/>
    <x v="1"/>
    <s v="Odisha"/>
    <x v="1"/>
    <x v="8"/>
    <s v="Subhro Das"/>
    <s v="Small Business"/>
    <n v="8"/>
    <n v="1554"/>
    <n v="733.44"/>
    <n v="0.1"/>
    <n v="11188.800000000001"/>
    <n v="5867.52"/>
    <n v="5321.2800000000007"/>
    <n v="0.47558987558987559"/>
  </r>
  <r>
    <s v="ORD-03920"/>
    <x v="577"/>
    <x v="1"/>
    <s v="Odisha"/>
    <x v="0"/>
    <x v="9"/>
    <s v="Priya Sen"/>
    <s v="Consumer"/>
    <n v="8"/>
    <n v="466"/>
    <n v="374.26"/>
    <n v="0.1"/>
    <n v="3355.2000000000003"/>
    <n v="2994.08"/>
    <n v="361.12000000000035"/>
    <n v="0.10762994754411073"/>
  </r>
  <r>
    <s v="ORD-03921"/>
    <x v="577"/>
    <x v="1"/>
    <s v="Assam"/>
    <x v="1"/>
    <x v="7"/>
    <s v="Priya Sen"/>
    <s v="Small Business"/>
    <n v="3"/>
    <n v="2208"/>
    <n v="1091.78"/>
    <n v="0"/>
    <n v="6624"/>
    <n v="3275.34"/>
    <n v="3348.66"/>
    <n v="0.50553442028985507"/>
  </r>
  <r>
    <s v="ORD-03922"/>
    <x v="577"/>
    <x v="3"/>
    <s v="Kerala"/>
    <x v="2"/>
    <x v="6"/>
    <s v="Divya Nair"/>
    <s v="Corporate"/>
    <n v="6"/>
    <n v="15105"/>
    <n v="11256.58"/>
    <n v="0"/>
    <n v="90630"/>
    <n v="67539.48"/>
    <n v="23090.520000000004"/>
    <n v="0.25477788811651775"/>
  </r>
  <r>
    <s v="ORD-03923"/>
    <x v="577"/>
    <x v="2"/>
    <s v="Uttar Pradesh"/>
    <x v="2"/>
    <x v="11"/>
    <s v="Neha Verma"/>
    <s v="Consumer"/>
    <n v="2"/>
    <n v="1863"/>
    <n v="1442.24"/>
    <n v="0"/>
    <n v="3726"/>
    <n v="2884.48"/>
    <n v="841.52"/>
    <n v="0.22585077831454642"/>
  </r>
  <r>
    <s v="ORD-03924"/>
    <x v="578"/>
    <x v="2"/>
    <s v="Haryana"/>
    <x v="0"/>
    <x v="9"/>
    <s v="Amit Sharma"/>
    <s v="Small Business"/>
    <n v="3"/>
    <n v="448"/>
    <n v="366.71"/>
    <n v="0"/>
    <n v="1344"/>
    <n v="1100.1299999999999"/>
    <n v="243.87000000000012"/>
    <n v="0.18145089285714294"/>
  </r>
  <r>
    <s v="ORD-03925"/>
    <x v="578"/>
    <x v="3"/>
    <s v="Tamil Nadu"/>
    <x v="0"/>
    <x v="9"/>
    <s v="Divya Nair"/>
    <s v="Consumer"/>
    <n v="7"/>
    <n v="441"/>
    <n v="356.65"/>
    <n v="0"/>
    <n v="3087"/>
    <n v="2496.5499999999997"/>
    <n v="590.45000000000027"/>
    <n v="0.19126984126984137"/>
  </r>
  <r>
    <s v="ORD-03926"/>
    <x v="578"/>
    <x v="1"/>
    <s v="West Bengal"/>
    <x v="2"/>
    <x v="4"/>
    <s v="Priya Sen"/>
    <s v="Small Business"/>
    <n v="7"/>
    <n v="3560"/>
    <n v="2575.35"/>
    <n v="0"/>
    <n v="24920"/>
    <n v="18027.45"/>
    <n v="6892.5499999999993"/>
    <n v="0.27658707865168536"/>
  </r>
  <r>
    <s v="ORD-03927"/>
    <x v="578"/>
    <x v="3"/>
    <s v="Karnataka"/>
    <x v="1"/>
    <x v="8"/>
    <s v="Divya Nair"/>
    <s v="Consumer"/>
    <n v="2"/>
    <n v="1544"/>
    <n v="724.84"/>
    <n v="0.15"/>
    <n v="2624.7999999999997"/>
    <n v="1449.68"/>
    <n v="1175.1199999999997"/>
    <n v="0.44769887229503191"/>
  </r>
  <r>
    <s v="ORD-03928"/>
    <x v="578"/>
    <x v="3"/>
    <s v="Karnataka"/>
    <x v="1"/>
    <x v="8"/>
    <s v="Divya Nair"/>
    <s v="Corporate"/>
    <n v="5"/>
    <n v="1429"/>
    <n v="760.54"/>
    <n v="0.1"/>
    <n v="6430.5"/>
    <n v="3802.7"/>
    <n v="2627.8"/>
    <n v="0.40864629500038879"/>
  </r>
  <r>
    <s v="ORD-03929"/>
    <x v="578"/>
    <x v="1"/>
    <s v="West Bengal"/>
    <x v="1"/>
    <x v="8"/>
    <s v="Priya Sen"/>
    <s v="Consumer"/>
    <n v="4"/>
    <n v="1540"/>
    <n v="792.47"/>
    <n v="0.1"/>
    <n v="5544"/>
    <n v="3169.88"/>
    <n v="2374.12"/>
    <n v="0.42823232323232319"/>
  </r>
  <r>
    <s v="ORD-03930"/>
    <x v="579"/>
    <x v="1"/>
    <s v="West Bengal"/>
    <x v="0"/>
    <x v="9"/>
    <s v="Subhro Das"/>
    <s v="Corporate"/>
    <n v="1"/>
    <n v="453"/>
    <n v="376.41"/>
    <n v="0.15"/>
    <n v="385.05"/>
    <n v="376.41"/>
    <n v="8.6399999999999864"/>
    <n v="2.243864433190491E-2"/>
  </r>
  <r>
    <s v="ORD-03931"/>
    <x v="579"/>
    <x v="2"/>
    <s v="Delhi"/>
    <x v="1"/>
    <x v="7"/>
    <s v="Neha Verma"/>
    <s v="Corporate"/>
    <n v="2"/>
    <n v="2301"/>
    <n v="1067.6600000000001"/>
    <n v="0.05"/>
    <n v="4371.8999999999996"/>
    <n v="2135.3200000000002"/>
    <n v="2236.5799999999995"/>
    <n v="0.5115807772364418"/>
  </r>
  <r>
    <s v="ORD-03932"/>
    <x v="579"/>
    <x v="0"/>
    <s v="Goa"/>
    <x v="0"/>
    <x v="9"/>
    <s v="Sneha Kulkarni"/>
    <s v="Small Business"/>
    <n v="3"/>
    <n v="467"/>
    <n v="369.44"/>
    <n v="0"/>
    <n v="1401"/>
    <n v="1108.32"/>
    <n v="292.68000000000006"/>
    <n v="0.20890792291220561"/>
  </r>
  <r>
    <s v="ORD-03933"/>
    <x v="579"/>
    <x v="1"/>
    <s v="West Bengal"/>
    <x v="2"/>
    <x v="6"/>
    <s v="Priya Sen"/>
    <s v="Small Business"/>
    <n v="6"/>
    <n v="14864"/>
    <n v="11582.54"/>
    <n v="0"/>
    <n v="89184"/>
    <n v="69495.240000000005"/>
    <n v="19688.759999999995"/>
    <n v="0.22076560818083957"/>
  </r>
  <r>
    <s v="ORD-03934"/>
    <x v="579"/>
    <x v="3"/>
    <s v="Kerala"/>
    <x v="3"/>
    <x v="13"/>
    <s v="Divya Nair"/>
    <s v="Consumer"/>
    <n v="5"/>
    <n v="6341"/>
    <n v="4006.26"/>
    <n v="0.05"/>
    <n v="30119.75"/>
    <n v="20031.300000000003"/>
    <n v="10088.449999999997"/>
    <n v="0.33494467915570336"/>
  </r>
  <r>
    <s v="ORD-03935"/>
    <x v="579"/>
    <x v="2"/>
    <s v="Uttar Pradesh"/>
    <x v="2"/>
    <x v="6"/>
    <s v="Amit Sharma"/>
    <s v="Corporate"/>
    <n v="6"/>
    <n v="14546"/>
    <n v="10752.99"/>
    <n v="0.15"/>
    <n v="74184.599999999991"/>
    <n v="64517.94"/>
    <n v="9666.6599999999889"/>
    <n v="0.130305481191514"/>
  </r>
  <r>
    <s v="ORD-03936"/>
    <x v="579"/>
    <x v="0"/>
    <s v="Goa"/>
    <x v="2"/>
    <x v="11"/>
    <s v="Sneha Kulkarni"/>
    <s v="Corporate"/>
    <n v="2"/>
    <n v="1834"/>
    <n v="1391.75"/>
    <n v="0.15"/>
    <n v="3117.7999999999997"/>
    <n v="2783.5"/>
    <n v="334.29999999999973"/>
    <n v="0.10722304188851105"/>
  </r>
  <r>
    <s v="ORD-03937"/>
    <x v="579"/>
    <x v="1"/>
    <s v="Bihar"/>
    <x v="1"/>
    <x v="15"/>
    <s v="Subhro Das"/>
    <s v="Small Business"/>
    <n v="1"/>
    <n v="2902"/>
    <n v="1551.34"/>
    <n v="0"/>
    <n v="2902"/>
    <n v="1551.34"/>
    <n v="1350.66"/>
    <n v="0.46542384562370781"/>
  </r>
  <r>
    <s v="ORD-03938"/>
    <x v="579"/>
    <x v="2"/>
    <s v="Punjab"/>
    <x v="2"/>
    <x v="2"/>
    <s v="Amit Sharma"/>
    <s v="Corporate"/>
    <n v="8"/>
    <n v="1168"/>
    <n v="853.79"/>
    <n v="0.1"/>
    <n v="8409.6"/>
    <n v="6830.32"/>
    <n v="1579.2800000000007"/>
    <n v="0.18779490106544908"/>
  </r>
  <r>
    <s v="ORD-03939"/>
    <x v="580"/>
    <x v="0"/>
    <s v="Goa"/>
    <x v="2"/>
    <x v="4"/>
    <s v="Rohan Patel"/>
    <s v="Consumer"/>
    <n v="6"/>
    <n v="3527"/>
    <n v="2744.1"/>
    <n v="0"/>
    <n v="21162"/>
    <n v="16464.599999999999"/>
    <n v="4697.4000000000015"/>
    <n v="0.22197334845477751"/>
  </r>
  <r>
    <s v="ORD-03940"/>
    <x v="580"/>
    <x v="1"/>
    <s v="Odisha"/>
    <x v="3"/>
    <x v="14"/>
    <s v="Subhro Das"/>
    <s v="Consumer"/>
    <n v="2"/>
    <n v="4390"/>
    <n v="2822.89"/>
    <n v="0"/>
    <n v="8780"/>
    <n v="5645.78"/>
    <n v="3134.2200000000003"/>
    <n v="0.35697266514806381"/>
  </r>
  <r>
    <s v="ORD-03941"/>
    <x v="580"/>
    <x v="1"/>
    <s v="Bihar"/>
    <x v="0"/>
    <x v="3"/>
    <s v="Subhro Das"/>
    <s v="Consumer"/>
    <n v="6"/>
    <n v="349"/>
    <n v="282.05"/>
    <n v="0"/>
    <n v="2094"/>
    <n v="1692.3000000000002"/>
    <n v="401.69999999999982"/>
    <n v="0.19183381088825205"/>
  </r>
  <r>
    <s v="ORD-03942"/>
    <x v="580"/>
    <x v="1"/>
    <s v="Bihar"/>
    <x v="0"/>
    <x v="0"/>
    <s v="Subhro Das"/>
    <s v="Small Business"/>
    <n v="4"/>
    <n v="869"/>
    <n v="725.45"/>
    <n v="0.05"/>
    <n v="3302.2"/>
    <n v="2901.8"/>
    <n v="400.39999999999964"/>
    <n v="0.1212524983344436"/>
  </r>
  <r>
    <s v="ORD-03943"/>
    <x v="580"/>
    <x v="0"/>
    <s v="Gujarat"/>
    <x v="3"/>
    <x v="12"/>
    <s v="Rohan Patel"/>
    <s v="Consumer"/>
    <n v="5"/>
    <n v="11784"/>
    <n v="6992"/>
    <n v="0"/>
    <n v="58920"/>
    <n v="34960"/>
    <n v="23960"/>
    <n v="0.40665308893414798"/>
  </r>
  <r>
    <s v="ORD-03944"/>
    <x v="580"/>
    <x v="3"/>
    <s v="Telangana"/>
    <x v="3"/>
    <x v="10"/>
    <s v="Divya Nair"/>
    <s v="Corporate"/>
    <n v="7"/>
    <n v="7677"/>
    <n v="4578.2700000000004"/>
    <n v="0"/>
    <n v="53739"/>
    <n v="32047.890000000003"/>
    <n v="21691.109999999997"/>
    <n v="0.40363813989839775"/>
  </r>
  <r>
    <s v="ORD-03945"/>
    <x v="580"/>
    <x v="3"/>
    <s v="Karnataka"/>
    <x v="1"/>
    <x v="7"/>
    <s v="Divya Nair"/>
    <s v="Small Business"/>
    <n v="5"/>
    <n v="2133"/>
    <n v="1019.18"/>
    <n v="0"/>
    <n v="10665"/>
    <n v="5095.8999999999996"/>
    <n v="5569.1"/>
    <n v="0.52218471636193153"/>
  </r>
  <r>
    <s v="ORD-03946"/>
    <x v="581"/>
    <x v="1"/>
    <s v="Odisha"/>
    <x v="0"/>
    <x v="5"/>
    <s v="Priya Sen"/>
    <s v="Consumer"/>
    <n v="8"/>
    <n v="787"/>
    <n v="617.30999999999995"/>
    <n v="0.1"/>
    <n v="5666.4000000000005"/>
    <n v="4938.4799999999996"/>
    <n v="727.92000000000098"/>
    <n v="0.12846251588310054"/>
  </r>
  <r>
    <s v="ORD-03947"/>
    <x v="581"/>
    <x v="3"/>
    <s v="Tamil Nadu"/>
    <x v="1"/>
    <x v="1"/>
    <s v="Karthik Rao"/>
    <s v="Small Business"/>
    <n v="8"/>
    <n v="592"/>
    <n v="288.77"/>
    <n v="0.05"/>
    <n v="4499.2"/>
    <n v="2310.16"/>
    <n v="2189.04"/>
    <n v="0.48653982930298723"/>
  </r>
  <r>
    <s v="ORD-03948"/>
    <x v="581"/>
    <x v="2"/>
    <s v="Uttar Pradesh"/>
    <x v="0"/>
    <x v="0"/>
    <s v="Amit Sharma"/>
    <s v="Corporate"/>
    <n v="1"/>
    <n v="912"/>
    <n v="719.47"/>
    <n v="0.1"/>
    <n v="820.80000000000007"/>
    <n v="719.47"/>
    <n v="101.33000000000004"/>
    <n v="0.12345272904483434"/>
  </r>
  <r>
    <s v="ORD-03949"/>
    <x v="581"/>
    <x v="2"/>
    <s v="Punjab"/>
    <x v="1"/>
    <x v="1"/>
    <s v="Amit Sharma"/>
    <s v="Corporate"/>
    <n v="8"/>
    <n v="620"/>
    <n v="291.94"/>
    <n v="0"/>
    <n v="4960"/>
    <n v="2335.52"/>
    <n v="2624.48"/>
    <n v="0.52912903225806451"/>
  </r>
  <r>
    <s v="ORD-03950"/>
    <x v="581"/>
    <x v="1"/>
    <s v="Assam"/>
    <x v="0"/>
    <x v="5"/>
    <s v="Subhro Das"/>
    <s v="Consumer"/>
    <n v="5"/>
    <n v="719"/>
    <n v="557.83000000000004"/>
    <n v="0"/>
    <n v="3595"/>
    <n v="2789.15"/>
    <n v="805.84999999999991"/>
    <n v="0.22415855354659248"/>
  </r>
  <r>
    <s v="ORD-03951"/>
    <x v="581"/>
    <x v="2"/>
    <s v="Uttar Pradesh"/>
    <x v="0"/>
    <x v="3"/>
    <s v="Neha Verma"/>
    <s v="Consumer"/>
    <n v="8"/>
    <n v="365"/>
    <n v="290.36"/>
    <n v="0"/>
    <n v="2920"/>
    <n v="2322.88"/>
    <n v="597.11999999999989"/>
    <n v="0.20449315068493146"/>
  </r>
  <r>
    <s v="ORD-03952"/>
    <x v="582"/>
    <x v="2"/>
    <s v="Delhi"/>
    <x v="3"/>
    <x v="12"/>
    <s v="Amit Sharma"/>
    <s v="Small Business"/>
    <n v="6"/>
    <n v="12585"/>
    <n v="7891.15"/>
    <n v="0.05"/>
    <n v="71734.5"/>
    <n v="47346.899999999994"/>
    <n v="24387.600000000006"/>
    <n v="0.33997030717437227"/>
  </r>
  <r>
    <s v="ORD-03953"/>
    <x v="582"/>
    <x v="3"/>
    <s v="Tamil Nadu"/>
    <x v="1"/>
    <x v="8"/>
    <s v="Divya Nair"/>
    <s v="Corporate"/>
    <n v="8"/>
    <n v="1545"/>
    <n v="797.77"/>
    <n v="0.15"/>
    <n v="10506"/>
    <n v="6382.16"/>
    <n v="4123.84"/>
    <n v="0.39252236817056924"/>
  </r>
  <r>
    <s v="ORD-03954"/>
    <x v="582"/>
    <x v="1"/>
    <s v="Bihar"/>
    <x v="0"/>
    <x v="9"/>
    <s v="Subhro Das"/>
    <s v="Consumer"/>
    <n v="6"/>
    <n v="463"/>
    <n v="366.29"/>
    <n v="0"/>
    <n v="2778"/>
    <n v="2197.7400000000002"/>
    <n v="580.25999999999976"/>
    <n v="0.208876889848812"/>
  </r>
  <r>
    <s v="ORD-03955"/>
    <x v="582"/>
    <x v="0"/>
    <s v="Gujarat"/>
    <x v="2"/>
    <x v="11"/>
    <s v="Sneha Kulkarni"/>
    <s v="Corporate"/>
    <n v="5"/>
    <n v="1738"/>
    <n v="1309.29"/>
    <n v="0.15"/>
    <n v="7386.5"/>
    <n v="6546.45"/>
    <n v="840.05000000000018"/>
    <n v="0.11372774656467884"/>
  </r>
  <r>
    <s v="ORD-03956"/>
    <x v="582"/>
    <x v="1"/>
    <s v="West Bengal"/>
    <x v="0"/>
    <x v="0"/>
    <s v="Subhro Das"/>
    <s v="Small Business"/>
    <n v="1"/>
    <n v="908"/>
    <n v="740"/>
    <n v="0.05"/>
    <n v="862.59999999999991"/>
    <n v="740"/>
    <n v="122.59999999999991"/>
    <n v="0.14212844887549261"/>
  </r>
  <r>
    <s v="ORD-03957"/>
    <x v="582"/>
    <x v="0"/>
    <s v="Gujarat"/>
    <x v="2"/>
    <x v="2"/>
    <s v="Sneha Kulkarni"/>
    <s v="Corporate"/>
    <n v="2"/>
    <n v="1145"/>
    <n v="879.72"/>
    <n v="0.1"/>
    <n v="2061"/>
    <n v="1759.44"/>
    <n v="301.55999999999995"/>
    <n v="0.1463173216885007"/>
  </r>
  <r>
    <s v="ORD-03958"/>
    <x v="583"/>
    <x v="2"/>
    <s v="Delhi"/>
    <x v="0"/>
    <x v="0"/>
    <s v="Neha Verma"/>
    <s v="Consumer"/>
    <n v="7"/>
    <n v="902"/>
    <n v="696.49"/>
    <n v="0"/>
    <n v="6314"/>
    <n v="4875.43"/>
    <n v="1438.5699999999997"/>
    <n v="0.22783813747228376"/>
  </r>
  <r>
    <s v="ORD-03959"/>
    <x v="583"/>
    <x v="2"/>
    <s v="Delhi"/>
    <x v="3"/>
    <x v="10"/>
    <s v="Amit Sharma"/>
    <s v="Consumer"/>
    <n v="7"/>
    <n v="7988"/>
    <n v="4871.57"/>
    <n v="0.05"/>
    <n v="53120.2"/>
    <n v="34100.99"/>
    <n v="19019.21"/>
    <n v="0.35804100888174367"/>
  </r>
  <r>
    <s v="ORD-03960"/>
    <x v="583"/>
    <x v="3"/>
    <s v="Telangana"/>
    <x v="1"/>
    <x v="15"/>
    <s v="Karthik Rao"/>
    <s v="Corporate"/>
    <n v="1"/>
    <n v="2765"/>
    <n v="1345.57"/>
    <n v="0.15"/>
    <n v="2350.25"/>
    <n v="1345.57"/>
    <n v="1004.6800000000001"/>
    <n v="0.42747792788001276"/>
  </r>
  <r>
    <s v="ORD-03961"/>
    <x v="583"/>
    <x v="0"/>
    <s v="Maharashtra"/>
    <x v="1"/>
    <x v="8"/>
    <s v="Sneha Kulkarni"/>
    <s v="Consumer"/>
    <n v="2"/>
    <n v="1446"/>
    <n v="702.07"/>
    <n v="0.1"/>
    <n v="2602.8000000000002"/>
    <n v="1404.14"/>
    <n v="1198.6600000000001"/>
    <n v="0.46052712463500844"/>
  </r>
  <r>
    <s v="ORD-03962"/>
    <x v="583"/>
    <x v="2"/>
    <s v="Punjab"/>
    <x v="0"/>
    <x v="5"/>
    <s v="Amit Sharma"/>
    <s v="Small Business"/>
    <n v="7"/>
    <n v="747"/>
    <n v="584.59"/>
    <n v="0.15"/>
    <n v="4444.6499999999996"/>
    <n v="4092.13"/>
    <n v="352.51999999999953"/>
    <n v="7.9313331758406075E-2"/>
  </r>
  <r>
    <s v="ORD-03963"/>
    <x v="583"/>
    <x v="2"/>
    <s v="Haryana"/>
    <x v="3"/>
    <x v="12"/>
    <s v="Neha Verma"/>
    <s v="Corporate"/>
    <n v="4"/>
    <n v="12014"/>
    <n v="7455.98"/>
    <n v="0"/>
    <n v="48056"/>
    <n v="29823.919999999998"/>
    <n v="18232.080000000002"/>
    <n v="0.37939237556184457"/>
  </r>
  <r>
    <s v="ORD-03964"/>
    <x v="584"/>
    <x v="0"/>
    <s v="Goa"/>
    <x v="2"/>
    <x v="6"/>
    <s v="Sneha Kulkarni"/>
    <s v="Corporate"/>
    <n v="4"/>
    <n v="15511"/>
    <n v="11228.46"/>
    <n v="0.15"/>
    <n v="52737.4"/>
    <n v="44913.84"/>
    <n v="7823.5600000000049"/>
    <n v="0.1483493687591729"/>
  </r>
  <r>
    <s v="ORD-03965"/>
    <x v="584"/>
    <x v="3"/>
    <s v="Karnataka"/>
    <x v="0"/>
    <x v="5"/>
    <s v="Divya Nair"/>
    <s v="Consumer"/>
    <n v="5"/>
    <n v="766"/>
    <n v="586.80999999999995"/>
    <n v="0.1"/>
    <n v="3447"/>
    <n v="2934.0499999999997"/>
    <n v="512.95000000000027"/>
    <n v="0.14881055990716574"/>
  </r>
  <r>
    <s v="ORD-03966"/>
    <x v="584"/>
    <x v="3"/>
    <s v="Kerala"/>
    <x v="2"/>
    <x v="2"/>
    <s v="Karthik Rao"/>
    <s v="Consumer"/>
    <n v="2"/>
    <n v="1208"/>
    <n v="904.86"/>
    <n v="0.05"/>
    <n v="2295.1999999999998"/>
    <n v="1809.72"/>
    <n v="485.47999999999979"/>
    <n v="0.21151969327291731"/>
  </r>
  <r>
    <s v="ORD-03967"/>
    <x v="584"/>
    <x v="2"/>
    <s v="Punjab"/>
    <x v="2"/>
    <x v="2"/>
    <s v="Amit Sharma"/>
    <s v="Consumer"/>
    <n v="3"/>
    <n v="1174"/>
    <n v="849.14"/>
    <n v="0"/>
    <n v="3522"/>
    <n v="2547.42"/>
    <n v="974.57999999999993"/>
    <n v="0.2767120954003407"/>
  </r>
  <r>
    <s v="ORD-03968"/>
    <x v="585"/>
    <x v="0"/>
    <s v="Gujarat"/>
    <x v="3"/>
    <x v="12"/>
    <s v="Rohan Patel"/>
    <s v="Consumer"/>
    <n v="3"/>
    <n v="11771"/>
    <n v="6834.12"/>
    <n v="0"/>
    <n v="35313"/>
    <n v="20502.36"/>
    <n v="14810.64"/>
    <n v="0.41941041542774615"/>
  </r>
  <r>
    <s v="ORD-03969"/>
    <x v="585"/>
    <x v="2"/>
    <s v="Punjab"/>
    <x v="1"/>
    <x v="8"/>
    <s v="Amit Sharma"/>
    <s v="Consumer"/>
    <n v="8"/>
    <n v="1492"/>
    <n v="775.98"/>
    <n v="0"/>
    <n v="11936"/>
    <n v="6207.84"/>
    <n v="5728.16"/>
    <n v="0.47990616621983911"/>
  </r>
  <r>
    <s v="ORD-03970"/>
    <x v="585"/>
    <x v="1"/>
    <s v="Odisha"/>
    <x v="1"/>
    <x v="8"/>
    <s v="Subhro Das"/>
    <s v="Corporate"/>
    <n v="4"/>
    <n v="1556"/>
    <n v="782.12"/>
    <n v="0.1"/>
    <n v="5601.6"/>
    <n v="3128.48"/>
    <n v="2473.1200000000003"/>
    <n v="0.44150242787774924"/>
  </r>
  <r>
    <s v="ORD-03971"/>
    <x v="585"/>
    <x v="2"/>
    <s v="Punjab"/>
    <x v="0"/>
    <x v="5"/>
    <s v="Neha Verma"/>
    <s v="Consumer"/>
    <n v="2"/>
    <n v="741"/>
    <n v="570.88"/>
    <n v="0.05"/>
    <n v="1407.8999999999999"/>
    <n v="1141.76"/>
    <n v="266.13999999999987"/>
    <n v="0.1890333120250017"/>
  </r>
  <r>
    <s v="ORD-03972"/>
    <x v="585"/>
    <x v="2"/>
    <s v="Uttar Pradesh"/>
    <x v="1"/>
    <x v="1"/>
    <s v="Amit Sharma"/>
    <s v="Corporate"/>
    <n v="2"/>
    <n v="576"/>
    <n v="266.92"/>
    <n v="0"/>
    <n v="1152"/>
    <n v="533.84"/>
    <n v="618.16"/>
    <n v="0.53659722222222217"/>
  </r>
  <r>
    <s v="ORD-03973"/>
    <x v="585"/>
    <x v="3"/>
    <s v="Karnataka"/>
    <x v="1"/>
    <x v="1"/>
    <s v="Karthik Rao"/>
    <s v="Small Business"/>
    <n v="8"/>
    <n v="579"/>
    <n v="291.5"/>
    <n v="0"/>
    <n v="4632"/>
    <n v="2332"/>
    <n v="2300"/>
    <n v="0.49654576856649396"/>
  </r>
  <r>
    <s v="ORD-03974"/>
    <x v="585"/>
    <x v="2"/>
    <s v="Haryana"/>
    <x v="2"/>
    <x v="6"/>
    <s v="Neha Verma"/>
    <s v="Small Business"/>
    <n v="7"/>
    <n v="15499"/>
    <n v="11390.82"/>
    <n v="0"/>
    <n v="108493"/>
    <n v="79735.739999999991"/>
    <n v="28757.260000000009"/>
    <n v="0.26506097167559206"/>
  </r>
  <r>
    <s v="ORD-03975"/>
    <x v="585"/>
    <x v="2"/>
    <s v="Uttar Pradesh"/>
    <x v="0"/>
    <x v="0"/>
    <s v="Amit Sharma"/>
    <s v="Corporate"/>
    <n v="3"/>
    <n v="928"/>
    <n v="707.94"/>
    <n v="0.05"/>
    <n v="2644.7999999999997"/>
    <n v="2123.8200000000002"/>
    <n v="520.97999999999956"/>
    <n v="0.19698275862068951"/>
  </r>
  <r>
    <s v="ORD-03976"/>
    <x v="585"/>
    <x v="2"/>
    <s v="Delhi"/>
    <x v="1"/>
    <x v="15"/>
    <s v="Neha Verma"/>
    <s v="Small Business"/>
    <n v="4"/>
    <n v="2762"/>
    <n v="1424.33"/>
    <n v="0.1"/>
    <n v="9943.2000000000007"/>
    <n v="5697.32"/>
    <n v="4245.880000000001"/>
    <n v="0.42701343631828792"/>
  </r>
  <r>
    <s v="ORD-03977"/>
    <x v="585"/>
    <x v="1"/>
    <s v="Odisha"/>
    <x v="3"/>
    <x v="10"/>
    <s v="Priya Sen"/>
    <s v="Consumer"/>
    <n v="6"/>
    <n v="7890"/>
    <n v="4646.92"/>
    <n v="0.05"/>
    <n v="44973"/>
    <n v="27881.52"/>
    <n v="17091.48"/>
    <n v="0.38003868988059503"/>
  </r>
  <r>
    <s v="ORD-03978"/>
    <x v="585"/>
    <x v="2"/>
    <s v="Delhi"/>
    <x v="2"/>
    <x v="4"/>
    <s v="Neha Verma"/>
    <s v="Small Business"/>
    <n v="2"/>
    <n v="3457"/>
    <n v="2487.52"/>
    <n v="0"/>
    <n v="6914"/>
    <n v="4975.04"/>
    <n v="1938.96"/>
    <n v="0.28043968759039628"/>
  </r>
  <r>
    <s v="ORD-03979"/>
    <x v="586"/>
    <x v="1"/>
    <s v="Assam"/>
    <x v="2"/>
    <x v="11"/>
    <s v="Subhro Das"/>
    <s v="Consumer"/>
    <n v="3"/>
    <n v="1828"/>
    <n v="1302.17"/>
    <n v="0.05"/>
    <n v="5209.8"/>
    <n v="3906.51"/>
    <n v="1303.29"/>
    <n v="0.25016123459633766"/>
  </r>
  <r>
    <s v="ORD-03980"/>
    <x v="586"/>
    <x v="1"/>
    <s v="Bihar"/>
    <x v="0"/>
    <x v="9"/>
    <s v="Priya Sen"/>
    <s v="Corporate"/>
    <n v="6"/>
    <n v="441"/>
    <n v="357.66"/>
    <n v="0"/>
    <n v="2646"/>
    <n v="2145.96"/>
    <n v="500.03999999999996"/>
    <n v="0.18897959183673468"/>
  </r>
  <r>
    <s v="ORD-03981"/>
    <x v="586"/>
    <x v="3"/>
    <s v="Kerala"/>
    <x v="3"/>
    <x v="13"/>
    <s v="Divya Nair"/>
    <s v="Corporate"/>
    <n v="4"/>
    <n v="6319"/>
    <n v="3859.08"/>
    <n v="0.15"/>
    <n v="21484.6"/>
    <n v="15436.32"/>
    <n v="6048.2799999999988"/>
    <n v="0.2815169935674855"/>
  </r>
  <r>
    <s v="ORD-03982"/>
    <x v="586"/>
    <x v="3"/>
    <s v="Karnataka"/>
    <x v="1"/>
    <x v="15"/>
    <s v="Divya Nair"/>
    <s v="Consumer"/>
    <n v="7"/>
    <n v="2905"/>
    <n v="1340.82"/>
    <n v="0"/>
    <n v="20335"/>
    <n v="9385.74"/>
    <n v="10949.26"/>
    <n v="0.53844406196213423"/>
  </r>
  <r>
    <s v="ORD-03983"/>
    <x v="586"/>
    <x v="3"/>
    <s v="Telangana"/>
    <x v="0"/>
    <x v="9"/>
    <s v="Karthik Rao"/>
    <s v="Small Business"/>
    <n v="2"/>
    <n v="444"/>
    <n v="340.73"/>
    <n v="0"/>
    <n v="888"/>
    <n v="681.46"/>
    <n v="206.53999999999996"/>
    <n v="0.23259009009009005"/>
  </r>
  <r>
    <s v="ORD-03984"/>
    <x v="586"/>
    <x v="1"/>
    <s v="Bihar"/>
    <x v="1"/>
    <x v="8"/>
    <s v="Priya Sen"/>
    <s v="Corporate"/>
    <n v="5"/>
    <n v="1570"/>
    <n v="820.37"/>
    <n v="0"/>
    <n v="7850"/>
    <n v="4101.8500000000004"/>
    <n v="3748.1499999999996"/>
    <n v="0.47747133757961779"/>
  </r>
  <r>
    <s v="ORD-03985"/>
    <x v="586"/>
    <x v="0"/>
    <s v="Maharashtra"/>
    <x v="0"/>
    <x v="3"/>
    <s v="Rohan Patel"/>
    <s v="Consumer"/>
    <n v="4"/>
    <n v="355"/>
    <n v="271.47000000000003"/>
    <n v="0.1"/>
    <n v="1278"/>
    <n v="1085.8800000000001"/>
    <n v="192.11999999999989"/>
    <n v="0.15032863849765249"/>
  </r>
  <r>
    <s v="ORD-03986"/>
    <x v="586"/>
    <x v="3"/>
    <s v="Karnataka"/>
    <x v="2"/>
    <x v="2"/>
    <s v="Divya Nair"/>
    <s v="Small Business"/>
    <n v="1"/>
    <n v="1257"/>
    <n v="903.04"/>
    <n v="0.1"/>
    <n v="1131.3"/>
    <n v="903.04"/>
    <n v="228.26"/>
    <n v="0.20176787766286572"/>
  </r>
  <r>
    <s v="ORD-03987"/>
    <x v="587"/>
    <x v="2"/>
    <s v="Punjab"/>
    <x v="0"/>
    <x v="3"/>
    <s v="Neha Verma"/>
    <s v="Corporate"/>
    <n v="8"/>
    <n v="334"/>
    <n v="279.73"/>
    <n v="0"/>
    <n v="2672"/>
    <n v="2237.84"/>
    <n v="434.15999999999985"/>
    <n v="0.16248502994011971"/>
  </r>
  <r>
    <s v="ORD-03988"/>
    <x v="587"/>
    <x v="1"/>
    <s v="Odisha"/>
    <x v="0"/>
    <x v="3"/>
    <s v="Subhro Das"/>
    <s v="Small Business"/>
    <n v="5"/>
    <n v="347"/>
    <n v="288.3"/>
    <n v="0.15"/>
    <n v="1474.75"/>
    <n v="1441.5"/>
    <n v="33.25"/>
    <n v="2.254619427021529E-2"/>
  </r>
  <r>
    <s v="ORD-03989"/>
    <x v="587"/>
    <x v="3"/>
    <s v="Telangana"/>
    <x v="0"/>
    <x v="9"/>
    <s v="Karthik Rao"/>
    <s v="Consumer"/>
    <n v="3"/>
    <n v="443"/>
    <n v="355.74"/>
    <n v="0.15"/>
    <n v="1129.6499999999999"/>
    <n v="1067.22"/>
    <n v="62.429999999999836"/>
    <n v="5.5264905059088959E-2"/>
  </r>
  <r>
    <s v="ORD-03990"/>
    <x v="587"/>
    <x v="2"/>
    <s v="Uttar Pradesh"/>
    <x v="3"/>
    <x v="12"/>
    <s v="Neha Verma"/>
    <s v="Consumer"/>
    <n v="5"/>
    <n v="11496"/>
    <n v="6695.16"/>
    <n v="0"/>
    <n v="57480"/>
    <n v="33475.800000000003"/>
    <n v="24004.199999999997"/>
    <n v="0.41760960334029223"/>
  </r>
  <r>
    <s v="ORD-03991"/>
    <x v="587"/>
    <x v="0"/>
    <s v="Goa"/>
    <x v="1"/>
    <x v="15"/>
    <s v="Rohan Patel"/>
    <s v="Small Business"/>
    <n v="8"/>
    <n v="2685"/>
    <n v="1297.71"/>
    <n v="0"/>
    <n v="21480"/>
    <n v="10381.68"/>
    <n v="11098.32"/>
    <n v="0.51668156424581002"/>
  </r>
  <r>
    <s v="ORD-03992"/>
    <x v="587"/>
    <x v="1"/>
    <s v="Bihar"/>
    <x v="3"/>
    <x v="13"/>
    <s v="Subhro Das"/>
    <s v="Small Business"/>
    <n v="1"/>
    <n v="6736"/>
    <n v="4102.67"/>
    <n v="0"/>
    <n v="6736"/>
    <n v="4102.67"/>
    <n v="2633.33"/>
    <n v="0.39093378859857481"/>
  </r>
  <r>
    <s v="ORD-03993"/>
    <x v="587"/>
    <x v="2"/>
    <s v="Haryana"/>
    <x v="2"/>
    <x v="6"/>
    <s v="Neha Verma"/>
    <s v="Consumer"/>
    <n v="6"/>
    <n v="15720"/>
    <n v="12065.29"/>
    <n v="0"/>
    <n v="94320"/>
    <n v="72391.740000000005"/>
    <n v="21928.259999999995"/>
    <n v="0.23248791348600503"/>
  </r>
  <r>
    <s v="ORD-03994"/>
    <x v="587"/>
    <x v="0"/>
    <s v="Rajasthan"/>
    <x v="0"/>
    <x v="3"/>
    <s v="Rohan Patel"/>
    <s v="Corporate"/>
    <n v="2"/>
    <n v="337"/>
    <n v="268.23"/>
    <n v="0"/>
    <n v="674"/>
    <n v="536.46"/>
    <n v="137.53999999999996"/>
    <n v="0.20406528189910975"/>
  </r>
  <r>
    <s v="ORD-03995"/>
    <x v="587"/>
    <x v="2"/>
    <s v="Haryana"/>
    <x v="0"/>
    <x v="5"/>
    <s v="Amit Sharma"/>
    <s v="Small Business"/>
    <n v="2"/>
    <n v="755"/>
    <n v="630.6"/>
    <n v="0"/>
    <n v="1510"/>
    <n v="1261.2"/>
    <n v="248.79999999999995"/>
    <n v="0.16476821192052976"/>
  </r>
  <r>
    <s v="ORD-03996"/>
    <x v="588"/>
    <x v="1"/>
    <s v="Assam"/>
    <x v="0"/>
    <x v="3"/>
    <s v="Subhro Das"/>
    <s v="Corporate"/>
    <n v="5"/>
    <n v="348"/>
    <n v="268.68"/>
    <n v="0"/>
    <n v="1740"/>
    <n v="1343.4"/>
    <n v="396.59999999999991"/>
    <n v="0.22793103448275856"/>
  </r>
  <r>
    <s v="ORD-03997"/>
    <x v="588"/>
    <x v="2"/>
    <s v="Haryana"/>
    <x v="1"/>
    <x v="7"/>
    <s v="Neha Verma"/>
    <s v="Consumer"/>
    <n v="2"/>
    <n v="2093"/>
    <n v="991.82"/>
    <n v="0"/>
    <n v="4186"/>
    <n v="1983.64"/>
    <n v="2202.3599999999997"/>
    <n v="0.52612517916865731"/>
  </r>
  <r>
    <s v="ORD-03998"/>
    <x v="588"/>
    <x v="3"/>
    <s v="Karnataka"/>
    <x v="3"/>
    <x v="13"/>
    <s v="Divya Nair"/>
    <s v="Corporate"/>
    <n v="2"/>
    <n v="6468"/>
    <n v="3847.93"/>
    <n v="0"/>
    <n v="12936"/>
    <n v="7695.86"/>
    <n v="5240.1400000000003"/>
    <n v="0.40508194186765617"/>
  </r>
  <r>
    <s v="ORD-03999"/>
    <x v="588"/>
    <x v="0"/>
    <s v="Maharashtra"/>
    <x v="1"/>
    <x v="8"/>
    <s v="Sneha Kulkarni"/>
    <s v="Small Business"/>
    <n v="5"/>
    <n v="1439"/>
    <n v="690.41"/>
    <n v="0.05"/>
    <n v="6835.25"/>
    <n v="3452.0499999999997"/>
    <n v="3383.2000000000003"/>
    <n v="0.49496360776855275"/>
  </r>
  <r>
    <s v="ORD-04000"/>
    <x v="589"/>
    <x v="3"/>
    <s v="Telangana"/>
    <x v="1"/>
    <x v="7"/>
    <s v="Karthik Rao"/>
    <s v="Consumer"/>
    <n v="3"/>
    <n v="2131"/>
    <n v="1015.07"/>
    <n v="0.1"/>
    <n v="5753.7"/>
    <n v="3045.21"/>
    <n v="2708.49"/>
    <n v="0.47073882892747271"/>
  </r>
  <r>
    <s v="ORD-04001"/>
    <x v="589"/>
    <x v="0"/>
    <s v="Goa"/>
    <x v="0"/>
    <x v="3"/>
    <s v="Sneha Kulkarni"/>
    <s v="Corporate"/>
    <n v="5"/>
    <n v="348"/>
    <n v="267.52"/>
    <n v="0"/>
    <n v="1740"/>
    <n v="1337.6"/>
    <n v="402.40000000000009"/>
    <n v="0.231264367816092"/>
  </r>
  <r>
    <s v="ORD-04002"/>
    <x v="589"/>
    <x v="0"/>
    <s v="Goa"/>
    <x v="0"/>
    <x v="9"/>
    <s v="Rohan Patel"/>
    <s v="Corporate"/>
    <n v="1"/>
    <n v="444"/>
    <n v="353.9"/>
    <n v="0"/>
    <n v="444"/>
    <n v="353.9"/>
    <n v="90.100000000000023"/>
    <n v="0.20292792792792799"/>
  </r>
  <r>
    <s v="ORD-04003"/>
    <x v="589"/>
    <x v="1"/>
    <s v="Odisha"/>
    <x v="0"/>
    <x v="5"/>
    <s v="Subhro Das"/>
    <s v="Corporate"/>
    <n v="8"/>
    <n v="768"/>
    <n v="588.46"/>
    <n v="0"/>
    <n v="6144"/>
    <n v="4707.68"/>
    <n v="1436.3199999999997"/>
    <n v="0.23377604166666663"/>
  </r>
  <r>
    <s v="ORD-04004"/>
    <x v="589"/>
    <x v="2"/>
    <s v="Haryana"/>
    <x v="0"/>
    <x v="0"/>
    <s v="Neha Verma"/>
    <s v="Consumer"/>
    <n v="5"/>
    <n v="901"/>
    <n v="693.4"/>
    <n v="0"/>
    <n v="4505"/>
    <n v="3467"/>
    <n v="1038"/>
    <n v="0.23041065482796894"/>
  </r>
  <r>
    <s v="ORD-04005"/>
    <x v="589"/>
    <x v="3"/>
    <s v="Tamil Nadu"/>
    <x v="1"/>
    <x v="1"/>
    <s v="Karthik Rao"/>
    <s v="Small Business"/>
    <n v="7"/>
    <n v="589"/>
    <n v="286.66000000000003"/>
    <n v="0"/>
    <n v="4123"/>
    <n v="2006.6200000000001"/>
    <n v="2116.38"/>
    <n v="0.5133106960950764"/>
  </r>
  <r>
    <s v="ORD-04006"/>
    <x v="589"/>
    <x v="1"/>
    <s v="West Bengal"/>
    <x v="0"/>
    <x v="5"/>
    <s v="Priya Sen"/>
    <s v="Consumer"/>
    <n v="4"/>
    <n v="753"/>
    <n v="630.38"/>
    <n v="0.1"/>
    <n v="2710.8"/>
    <n v="2521.52"/>
    <n v="189.2800000000002"/>
    <n v="6.9824406079386225E-2"/>
  </r>
  <r>
    <s v="ORD-04007"/>
    <x v="589"/>
    <x v="2"/>
    <s v="Punjab"/>
    <x v="0"/>
    <x v="3"/>
    <s v="Amit Sharma"/>
    <s v="Small Business"/>
    <n v="4"/>
    <n v="339"/>
    <n v="283.97000000000003"/>
    <n v="0.05"/>
    <n v="1288.2"/>
    <n v="1135.8800000000001"/>
    <n v="152.31999999999994"/>
    <n v="0.11824250892718517"/>
  </r>
  <r>
    <s v="ORD-04008"/>
    <x v="589"/>
    <x v="2"/>
    <s v="Uttar Pradesh"/>
    <x v="3"/>
    <x v="14"/>
    <s v="Neha Verma"/>
    <s v="Corporate"/>
    <n v="3"/>
    <n v="4283"/>
    <n v="2736.88"/>
    <n v="0.15"/>
    <n v="10921.65"/>
    <n v="8210.64"/>
    <n v="2711.01"/>
    <n v="0.24822348271552377"/>
  </r>
  <r>
    <s v="ORD-04009"/>
    <x v="590"/>
    <x v="2"/>
    <s v="Delhi"/>
    <x v="1"/>
    <x v="8"/>
    <s v="Neha Verma"/>
    <s v="Consumer"/>
    <n v="6"/>
    <n v="1535"/>
    <n v="746.43"/>
    <n v="0.05"/>
    <n v="8749.5"/>
    <n v="4478.58"/>
    <n v="4270.92"/>
    <n v="0.48813303617349563"/>
  </r>
  <r>
    <s v="ORD-04010"/>
    <x v="590"/>
    <x v="0"/>
    <s v="Goa"/>
    <x v="3"/>
    <x v="14"/>
    <s v="Rohan Patel"/>
    <s v="Corporate"/>
    <n v="4"/>
    <n v="4432"/>
    <n v="2821.11"/>
    <n v="0"/>
    <n v="17728"/>
    <n v="11284.44"/>
    <n v="6443.5599999999995"/>
    <n v="0.36346796028880862"/>
  </r>
  <r>
    <s v="ORD-04011"/>
    <x v="590"/>
    <x v="0"/>
    <s v="Maharashtra"/>
    <x v="0"/>
    <x v="9"/>
    <s v="Sneha Kulkarni"/>
    <s v="Small Business"/>
    <n v="6"/>
    <n v="437"/>
    <n v="354.62"/>
    <n v="0"/>
    <n v="2622"/>
    <n v="2127.7200000000003"/>
    <n v="494.27999999999975"/>
    <n v="0.18851258581235689"/>
  </r>
  <r>
    <s v="ORD-04012"/>
    <x v="590"/>
    <x v="0"/>
    <s v="Goa"/>
    <x v="1"/>
    <x v="15"/>
    <s v="Rohan Patel"/>
    <s v="Small Business"/>
    <n v="7"/>
    <n v="2828"/>
    <n v="1405.37"/>
    <n v="0"/>
    <n v="19796"/>
    <n v="9837.59"/>
    <n v="9958.41"/>
    <n v="0.50305162659123059"/>
  </r>
  <r>
    <s v="ORD-04013"/>
    <x v="590"/>
    <x v="3"/>
    <s v="Telangana"/>
    <x v="2"/>
    <x v="2"/>
    <s v="Karthik Rao"/>
    <s v="Consumer"/>
    <n v="2"/>
    <n v="1166"/>
    <n v="917.72"/>
    <n v="0"/>
    <n v="2332"/>
    <n v="1835.44"/>
    <n v="496.55999999999995"/>
    <n v="0.21293310463121781"/>
  </r>
  <r>
    <s v="ORD-04014"/>
    <x v="590"/>
    <x v="2"/>
    <s v="Haryana"/>
    <x v="3"/>
    <x v="12"/>
    <s v="Amit Sharma"/>
    <s v="Small Business"/>
    <n v="4"/>
    <n v="12318"/>
    <n v="7817.73"/>
    <n v="0"/>
    <n v="49272"/>
    <n v="31270.92"/>
    <n v="18001.080000000002"/>
    <n v="0.36534096444227965"/>
  </r>
  <r>
    <s v="ORD-04015"/>
    <x v="590"/>
    <x v="1"/>
    <s v="Odisha"/>
    <x v="2"/>
    <x v="2"/>
    <s v="Priya Sen"/>
    <s v="Corporate"/>
    <n v="2"/>
    <n v="1188"/>
    <n v="905.43"/>
    <n v="0"/>
    <n v="2376"/>
    <n v="1810.86"/>
    <n v="565.1400000000001"/>
    <n v="0.2378535353535354"/>
  </r>
  <r>
    <s v="ORD-04016"/>
    <x v="590"/>
    <x v="0"/>
    <s v="Maharashtra"/>
    <x v="2"/>
    <x v="4"/>
    <s v="Sneha Kulkarni"/>
    <s v="Consumer"/>
    <n v="3"/>
    <n v="3609"/>
    <n v="2743.49"/>
    <n v="0.1"/>
    <n v="9744.3000000000011"/>
    <n v="8230.4699999999993"/>
    <n v="1513.8300000000017"/>
    <n v="0.15535543856408379"/>
  </r>
  <r>
    <s v="ORD-04017"/>
    <x v="591"/>
    <x v="1"/>
    <s v="Odisha"/>
    <x v="2"/>
    <x v="11"/>
    <s v="Priya Sen"/>
    <s v="Consumer"/>
    <n v="1"/>
    <n v="1787"/>
    <n v="1303.1300000000001"/>
    <n v="0"/>
    <n v="1787"/>
    <n v="1303.1300000000001"/>
    <n v="483.86999999999989"/>
    <n v="0.2707722439843312"/>
  </r>
  <r>
    <s v="ORD-04018"/>
    <x v="591"/>
    <x v="2"/>
    <s v="Delhi"/>
    <x v="3"/>
    <x v="13"/>
    <s v="Amit Sharma"/>
    <s v="Corporate"/>
    <n v="8"/>
    <n v="6517"/>
    <n v="3916.87"/>
    <n v="0"/>
    <n v="52136"/>
    <n v="31334.959999999999"/>
    <n v="20801.04"/>
    <n v="0.39897652294000308"/>
  </r>
  <r>
    <s v="ORD-04019"/>
    <x v="591"/>
    <x v="2"/>
    <s v="Haryana"/>
    <x v="0"/>
    <x v="0"/>
    <s v="Neha Verma"/>
    <s v="Corporate"/>
    <n v="3"/>
    <n v="892"/>
    <n v="682.59"/>
    <n v="0.15"/>
    <n v="2274.6"/>
    <n v="2047.77"/>
    <n v="226.82999999999993"/>
    <n v="9.9723028224742785E-2"/>
  </r>
  <r>
    <s v="ORD-04020"/>
    <x v="591"/>
    <x v="2"/>
    <s v="Haryana"/>
    <x v="1"/>
    <x v="15"/>
    <s v="Neha Verma"/>
    <s v="Consumer"/>
    <n v="5"/>
    <n v="2789"/>
    <n v="1390.37"/>
    <n v="0"/>
    <n v="13945"/>
    <n v="6951.8499999999995"/>
    <n v="6993.1500000000005"/>
    <n v="0.50148081749731088"/>
  </r>
  <r>
    <s v="ORD-04021"/>
    <x v="591"/>
    <x v="1"/>
    <s v="West Bengal"/>
    <x v="0"/>
    <x v="9"/>
    <s v="Subhro Das"/>
    <s v="Corporate"/>
    <n v="6"/>
    <n v="467"/>
    <n v="371.81"/>
    <n v="0"/>
    <n v="2802"/>
    <n v="2230.86"/>
    <n v="571.13999999999987"/>
    <n v="0.20383297644539611"/>
  </r>
  <r>
    <s v="ORD-04022"/>
    <x v="591"/>
    <x v="3"/>
    <s v="Kerala"/>
    <x v="1"/>
    <x v="1"/>
    <s v="Karthik Rao"/>
    <s v="Small Business"/>
    <n v="4"/>
    <n v="598"/>
    <n v="309.82"/>
    <n v="0"/>
    <n v="2392"/>
    <n v="1239.28"/>
    <n v="1152.72"/>
    <n v="0.48190635451505021"/>
  </r>
  <r>
    <s v="ORD-04023"/>
    <x v="591"/>
    <x v="2"/>
    <s v="Uttar Pradesh"/>
    <x v="2"/>
    <x v="4"/>
    <s v="Neha Verma"/>
    <s v="Corporate"/>
    <n v="1"/>
    <n v="3491"/>
    <n v="2684.1"/>
    <n v="0"/>
    <n v="3491"/>
    <n v="2684.1"/>
    <n v="806.90000000000009"/>
    <n v="0.23113720996849044"/>
  </r>
  <r>
    <s v="ORD-04024"/>
    <x v="591"/>
    <x v="2"/>
    <s v="Delhi"/>
    <x v="0"/>
    <x v="3"/>
    <s v="Amit Sharma"/>
    <s v="Corporate"/>
    <n v="5"/>
    <n v="364"/>
    <n v="291.44"/>
    <n v="0.1"/>
    <n v="1638"/>
    <n v="1457.2"/>
    <n v="180.79999999999995"/>
    <n v="0.11037851037851035"/>
  </r>
  <r>
    <s v="ORD-04025"/>
    <x v="591"/>
    <x v="0"/>
    <s v="Maharashtra"/>
    <x v="0"/>
    <x v="0"/>
    <s v="Sneha Kulkarni"/>
    <s v="Consumer"/>
    <n v="5"/>
    <n v="905"/>
    <n v="744.4"/>
    <n v="0.05"/>
    <n v="4298.75"/>
    <n v="3722"/>
    <n v="576.75"/>
    <n v="0.13416690898517011"/>
  </r>
  <r>
    <s v="ORD-04026"/>
    <x v="592"/>
    <x v="0"/>
    <s v="Maharashtra"/>
    <x v="2"/>
    <x v="2"/>
    <s v="Sneha Kulkarni"/>
    <s v="Small Business"/>
    <n v="4"/>
    <n v="1166"/>
    <n v="903.26"/>
    <n v="0"/>
    <n v="4664"/>
    <n v="3613.04"/>
    <n v="1050.96"/>
    <n v="0.22533447684391081"/>
  </r>
  <r>
    <s v="ORD-04027"/>
    <x v="592"/>
    <x v="2"/>
    <s v="Punjab"/>
    <x v="1"/>
    <x v="1"/>
    <s v="Amit Sharma"/>
    <s v="Corporate"/>
    <n v="6"/>
    <n v="597"/>
    <n v="281.01"/>
    <n v="0"/>
    <n v="3582"/>
    <n v="1686.06"/>
    <n v="1895.94"/>
    <n v="0.52929648241206029"/>
  </r>
  <r>
    <s v="ORD-04028"/>
    <x v="592"/>
    <x v="2"/>
    <s v="Punjab"/>
    <x v="0"/>
    <x v="5"/>
    <s v="Neha Verma"/>
    <s v="Small Business"/>
    <n v="2"/>
    <n v="771"/>
    <n v="625.57000000000005"/>
    <n v="0.15"/>
    <n v="1310.7"/>
    <n v="1251.1400000000001"/>
    <n v="59.559999999999945"/>
    <n v="4.5441367208361901E-2"/>
  </r>
  <r>
    <s v="ORD-04029"/>
    <x v="592"/>
    <x v="2"/>
    <s v="Uttar Pradesh"/>
    <x v="1"/>
    <x v="7"/>
    <s v="Amit Sharma"/>
    <s v="Small Business"/>
    <n v="7"/>
    <n v="2181"/>
    <n v="1104.57"/>
    <n v="0.15"/>
    <n v="12976.949999999999"/>
    <n v="7731.99"/>
    <n v="5244.9599999999991"/>
    <n v="0.40417509507241683"/>
  </r>
  <r>
    <s v="ORD-04030"/>
    <x v="593"/>
    <x v="2"/>
    <s v="Punjab"/>
    <x v="2"/>
    <x v="11"/>
    <s v="Neha Verma"/>
    <s v="Small Business"/>
    <n v="2"/>
    <n v="1877"/>
    <n v="1404.01"/>
    <n v="0"/>
    <n v="3754"/>
    <n v="2808.02"/>
    <n v="945.98"/>
    <n v="0.25199254128929144"/>
  </r>
  <r>
    <s v="ORD-04031"/>
    <x v="593"/>
    <x v="2"/>
    <s v="Punjab"/>
    <x v="1"/>
    <x v="1"/>
    <s v="Amit Sharma"/>
    <s v="Consumer"/>
    <n v="2"/>
    <n v="610"/>
    <n v="289.64999999999998"/>
    <n v="0.15"/>
    <n v="1037"/>
    <n v="579.29999999999995"/>
    <n v="457.70000000000005"/>
    <n v="0.44136933461909356"/>
  </r>
  <r>
    <s v="ORD-04032"/>
    <x v="593"/>
    <x v="3"/>
    <s v="Kerala"/>
    <x v="1"/>
    <x v="8"/>
    <s v="Karthik Rao"/>
    <s v="Small Business"/>
    <n v="8"/>
    <n v="1486"/>
    <n v="761.03"/>
    <n v="0"/>
    <n v="11888"/>
    <n v="6088.24"/>
    <n v="5799.76"/>
    <n v="0.48786675639300137"/>
  </r>
  <r>
    <s v="ORD-04033"/>
    <x v="593"/>
    <x v="0"/>
    <s v="Goa"/>
    <x v="1"/>
    <x v="1"/>
    <s v="Rohan Patel"/>
    <s v="Corporate"/>
    <n v="5"/>
    <n v="601"/>
    <n v="291.35000000000002"/>
    <n v="0"/>
    <n v="3005"/>
    <n v="1456.75"/>
    <n v="1548.25"/>
    <n v="0.5152246256239601"/>
  </r>
  <r>
    <s v="ORD-04034"/>
    <x v="593"/>
    <x v="2"/>
    <s v="Delhi"/>
    <x v="2"/>
    <x v="6"/>
    <s v="Amit Sharma"/>
    <s v="Small Business"/>
    <n v="4"/>
    <n v="14622"/>
    <n v="10484.65"/>
    <n v="0.05"/>
    <n v="55563.6"/>
    <n v="41938.6"/>
    <n v="13625"/>
    <n v="0.24521449294142209"/>
  </r>
  <r>
    <s v="ORD-04035"/>
    <x v="593"/>
    <x v="0"/>
    <s v="Gujarat"/>
    <x v="1"/>
    <x v="1"/>
    <s v="Rohan Patel"/>
    <s v="Small Business"/>
    <n v="3"/>
    <n v="606"/>
    <n v="304.94"/>
    <n v="0.15"/>
    <n v="1545.3"/>
    <n v="914.81999999999994"/>
    <n v="630.48"/>
    <n v="0.40799844690351389"/>
  </r>
  <r>
    <s v="ORD-04036"/>
    <x v="594"/>
    <x v="3"/>
    <s v="Kerala"/>
    <x v="0"/>
    <x v="5"/>
    <s v="Karthik Rao"/>
    <s v="Corporate"/>
    <n v="3"/>
    <n v="733"/>
    <n v="590.63"/>
    <n v="0"/>
    <n v="2199"/>
    <n v="1771.8899999999999"/>
    <n v="427.11000000000013"/>
    <n v="0.19422919508867673"/>
  </r>
  <r>
    <s v="ORD-04037"/>
    <x v="594"/>
    <x v="3"/>
    <s v="Telangana"/>
    <x v="0"/>
    <x v="0"/>
    <s v="Karthik Rao"/>
    <s v="Small Business"/>
    <n v="2"/>
    <n v="859"/>
    <n v="664.34"/>
    <n v="0"/>
    <n v="1718"/>
    <n v="1328.68"/>
    <n v="389.31999999999994"/>
    <n v="0.22661233993015131"/>
  </r>
  <r>
    <s v="ORD-04038"/>
    <x v="594"/>
    <x v="1"/>
    <s v="Assam"/>
    <x v="1"/>
    <x v="1"/>
    <s v="Priya Sen"/>
    <s v="Small Business"/>
    <n v="1"/>
    <n v="584"/>
    <n v="271.07"/>
    <n v="0.15"/>
    <n v="496.4"/>
    <n v="271.07"/>
    <n v="225.32999999999998"/>
    <n v="0.45392828364222398"/>
  </r>
  <r>
    <s v="ORD-04039"/>
    <x v="594"/>
    <x v="2"/>
    <s v="Haryana"/>
    <x v="0"/>
    <x v="3"/>
    <s v="Amit Sharma"/>
    <s v="Consumer"/>
    <n v="1"/>
    <n v="346"/>
    <n v="264"/>
    <n v="0"/>
    <n v="346"/>
    <n v="264"/>
    <n v="82"/>
    <n v="0.23699421965317918"/>
  </r>
  <r>
    <s v="ORD-04040"/>
    <x v="594"/>
    <x v="1"/>
    <s v="West Bengal"/>
    <x v="3"/>
    <x v="13"/>
    <s v="Subhro Das"/>
    <s v="Corporate"/>
    <n v="3"/>
    <n v="6820"/>
    <n v="4439.53"/>
    <n v="0"/>
    <n v="20460"/>
    <n v="13318.59"/>
    <n v="7141.41"/>
    <n v="0.34904252199413488"/>
  </r>
  <r>
    <s v="ORD-04041"/>
    <x v="594"/>
    <x v="1"/>
    <s v="Assam"/>
    <x v="1"/>
    <x v="15"/>
    <s v="Priya Sen"/>
    <s v="Small Business"/>
    <n v="2"/>
    <n v="2801"/>
    <n v="1378.7"/>
    <n v="0"/>
    <n v="5602"/>
    <n v="2757.4"/>
    <n v="2844.6"/>
    <n v="0.50778293466619062"/>
  </r>
  <r>
    <s v="ORD-04042"/>
    <x v="595"/>
    <x v="0"/>
    <s v="Maharashtra"/>
    <x v="0"/>
    <x v="0"/>
    <s v="Sneha Kulkarni"/>
    <s v="Consumer"/>
    <n v="6"/>
    <n v="927"/>
    <n v="738.57"/>
    <n v="0.05"/>
    <n v="5283.9"/>
    <n v="4431.42"/>
    <n v="852.47999999999956"/>
    <n v="0.16133537727814676"/>
  </r>
  <r>
    <s v="ORD-04043"/>
    <x v="595"/>
    <x v="2"/>
    <s v="Uttar Pradesh"/>
    <x v="0"/>
    <x v="9"/>
    <s v="Neha Verma"/>
    <s v="Corporate"/>
    <n v="5"/>
    <n v="453"/>
    <n v="375.44"/>
    <n v="0"/>
    <n v="2265"/>
    <n v="1877.2"/>
    <n v="387.79999999999995"/>
    <n v="0.17121412803532007"/>
  </r>
  <r>
    <s v="ORD-04044"/>
    <x v="595"/>
    <x v="2"/>
    <s v="Uttar Pradesh"/>
    <x v="0"/>
    <x v="3"/>
    <s v="Amit Sharma"/>
    <s v="Small Business"/>
    <n v="4"/>
    <n v="355"/>
    <n v="297.01"/>
    <n v="0.05"/>
    <n v="1349"/>
    <n v="1188.04"/>
    <n v="160.96000000000004"/>
    <n v="0.11931801334321722"/>
  </r>
  <r>
    <s v="ORD-04045"/>
    <x v="596"/>
    <x v="0"/>
    <s v="Rajasthan"/>
    <x v="0"/>
    <x v="3"/>
    <s v="Sneha Kulkarni"/>
    <s v="Consumer"/>
    <n v="6"/>
    <n v="347"/>
    <n v="266.10000000000002"/>
    <n v="0.1"/>
    <n v="1873.8"/>
    <n v="1596.6000000000001"/>
    <n v="277.19999999999982"/>
    <n v="0.1479346781940441"/>
  </r>
  <r>
    <s v="ORD-04046"/>
    <x v="596"/>
    <x v="0"/>
    <s v="Rajasthan"/>
    <x v="1"/>
    <x v="7"/>
    <s v="Sneha Kulkarni"/>
    <s v="Small Business"/>
    <n v="4"/>
    <n v="2286"/>
    <n v="1117.8"/>
    <n v="0"/>
    <n v="9144"/>
    <n v="4471.2"/>
    <n v="4672.8"/>
    <n v="0.51102362204724416"/>
  </r>
  <r>
    <s v="ORD-04047"/>
    <x v="596"/>
    <x v="0"/>
    <s v="Gujarat"/>
    <x v="2"/>
    <x v="11"/>
    <s v="Rohan Patel"/>
    <s v="Small Business"/>
    <n v="7"/>
    <n v="1789"/>
    <n v="1314.85"/>
    <n v="0.1"/>
    <n v="11270.7"/>
    <n v="9203.9499999999989"/>
    <n v="2066.7500000000018"/>
    <n v="0.18337370349667736"/>
  </r>
  <r>
    <s v="ORD-04048"/>
    <x v="596"/>
    <x v="2"/>
    <s v="Uttar Pradesh"/>
    <x v="3"/>
    <x v="14"/>
    <s v="Neha Verma"/>
    <s v="Small Business"/>
    <n v="1"/>
    <n v="4395"/>
    <n v="2550.63"/>
    <n v="0"/>
    <n v="4395"/>
    <n v="2550.63"/>
    <n v="1844.37"/>
    <n v="0.41965187713310576"/>
  </r>
  <r>
    <s v="ORD-04049"/>
    <x v="596"/>
    <x v="3"/>
    <s v="Karnataka"/>
    <x v="2"/>
    <x v="2"/>
    <s v="Divya Nair"/>
    <s v="Consumer"/>
    <n v="1"/>
    <n v="1237"/>
    <n v="895.4"/>
    <n v="0"/>
    <n v="1237"/>
    <n v="895.4"/>
    <n v="341.6"/>
    <n v="0.27615198059822155"/>
  </r>
  <r>
    <s v="ORD-04050"/>
    <x v="596"/>
    <x v="3"/>
    <s v="Karnataka"/>
    <x v="1"/>
    <x v="7"/>
    <s v="Karthik Rao"/>
    <s v="Small Business"/>
    <n v="1"/>
    <n v="2136"/>
    <n v="1010.22"/>
    <n v="0"/>
    <n v="2136"/>
    <n v="1010.22"/>
    <n v="1125.78"/>
    <n v="0.52705056179775278"/>
  </r>
  <r>
    <s v="ORD-04051"/>
    <x v="597"/>
    <x v="1"/>
    <s v="West Bengal"/>
    <x v="2"/>
    <x v="4"/>
    <s v="Priya Sen"/>
    <s v="Corporate"/>
    <n v="6"/>
    <n v="3357"/>
    <n v="2425.5700000000002"/>
    <n v="0.1"/>
    <n v="18127.8"/>
    <n v="14553.420000000002"/>
    <n v="3574.3799999999974"/>
    <n v="0.1971767120113857"/>
  </r>
  <r>
    <s v="ORD-04052"/>
    <x v="597"/>
    <x v="2"/>
    <s v="Uttar Pradesh"/>
    <x v="2"/>
    <x v="2"/>
    <s v="Amit Sharma"/>
    <s v="Corporate"/>
    <n v="4"/>
    <n v="1233"/>
    <n v="885.46"/>
    <n v="0.1"/>
    <n v="4438.8"/>
    <n v="3541.84"/>
    <n v="896.96"/>
    <n v="0.20207263224294855"/>
  </r>
  <r>
    <s v="ORD-04053"/>
    <x v="597"/>
    <x v="3"/>
    <s v="Telangana"/>
    <x v="0"/>
    <x v="0"/>
    <s v="Divya Nair"/>
    <s v="Small Business"/>
    <n v="5"/>
    <n v="867"/>
    <n v="680"/>
    <n v="0"/>
    <n v="4335"/>
    <n v="3400"/>
    <n v="935"/>
    <n v="0.21568627450980393"/>
  </r>
  <r>
    <s v="ORD-04054"/>
    <x v="597"/>
    <x v="3"/>
    <s v="Telangana"/>
    <x v="1"/>
    <x v="8"/>
    <s v="Divya Nair"/>
    <s v="Corporate"/>
    <n v="6"/>
    <n v="1435"/>
    <n v="768.07"/>
    <n v="0"/>
    <n v="8610"/>
    <n v="4608.42"/>
    <n v="4001.58"/>
    <n v="0.4647595818815331"/>
  </r>
  <r>
    <s v="ORD-04055"/>
    <x v="597"/>
    <x v="0"/>
    <s v="Maharashtra"/>
    <x v="3"/>
    <x v="12"/>
    <s v="Sneha Kulkarni"/>
    <s v="Small Business"/>
    <n v="1"/>
    <n v="11655"/>
    <n v="6898.33"/>
    <n v="0"/>
    <n v="11655"/>
    <n v="6898.33"/>
    <n v="4756.67"/>
    <n v="0.40812269412269414"/>
  </r>
  <r>
    <s v="ORD-04056"/>
    <x v="597"/>
    <x v="1"/>
    <s v="Bihar"/>
    <x v="1"/>
    <x v="15"/>
    <s v="Subhro Das"/>
    <s v="Consumer"/>
    <n v="7"/>
    <n v="2937"/>
    <n v="1463.53"/>
    <n v="0.1"/>
    <n v="18503.100000000002"/>
    <n v="10244.709999999999"/>
    <n v="8258.3900000000031"/>
    <n v="0.44632466992017567"/>
  </r>
  <r>
    <s v="ORD-04057"/>
    <x v="597"/>
    <x v="2"/>
    <s v="Delhi"/>
    <x v="0"/>
    <x v="9"/>
    <s v="Neha Verma"/>
    <s v="Consumer"/>
    <n v="2"/>
    <n v="469"/>
    <n v="387.51"/>
    <n v="0.05"/>
    <n v="891.09999999999991"/>
    <n v="775.02"/>
    <n v="116.07999999999993"/>
    <n v="0.13026596341600263"/>
  </r>
  <r>
    <s v="ORD-04058"/>
    <x v="597"/>
    <x v="0"/>
    <s v="Rajasthan"/>
    <x v="1"/>
    <x v="8"/>
    <s v="Sneha Kulkarni"/>
    <s v="Small Business"/>
    <n v="8"/>
    <n v="1546"/>
    <n v="731.51"/>
    <n v="0"/>
    <n v="12368"/>
    <n v="5852.08"/>
    <n v="6515.92"/>
    <n v="0.52683699870633893"/>
  </r>
  <r>
    <s v="ORD-04059"/>
    <x v="597"/>
    <x v="2"/>
    <s v="Uttar Pradesh"/>
    <x v="1"/>
    <x v="15"/>
    <s v="Neha Verma"/>
    <s v="Corporate"/>
    <n v="6"/>
    <n v="2720"/>
    <n v="1416.39"/>
    <n v="0.05"/>
    <n v="15504"/>
    <n v="8498.34"/>
    <n v="7005.66"/>
    <n v="0.45186145510835912"/>
  </r>
  <r>
    <s v="ORD-04060"/>
    <x v="598"/>
    <x v="1"/>
    <s v="Assam"/>
    <x v="3"/>
    <x v="13"/>
    <s v="Subhro Das"/>
    <s v="Corporate"/>
    <n v="4"/>
    <n v="6425"/>
    <n v="3824.44"/>
    <n v="0"/>
    <n v="25700"/>
    <n v="15297.76"/>
    <n v="10402.24"/>
    <n v="0.40475642023346303"/>
  </r>
  <r>
    <s v="ORD-04061"/>
    <x v="598"/>
    <x v="3"/>
    <s v="Telangana"/>
    <x v="0"/>
    <x v="0"/>
    <s v="Divya Nair"/>
    <s v="Corporate"/>
    <n v="1"/>
    <n v="928"/>
    <n v="728.32"/>
    <n v="0.15"/>
    <n v="788.8"/>
    <n v="728.32"/>
    <n v="60.479999999999905"/>
    <n v="7.6673427991886298E-2"/>
  </r>
  <r>
    <s v="ORD-04062"/>
    <x v="598"/>
    <x v="2"/>
    <s v="Haryana"/>
    <x v="1"/>
    <x v="15"/>
    <s v="Amit Sharma"/>
    <s v="Consumer"/>
    <n v="7"/>
    <n v="2805"/>
    <n v="1298.42"/>
    <n v="0"/>
    <n v="19635"/>
    <n v="9088.94"/>
    <n v="10546.06"/>
    <n v="0.53710516934046348"/>
  </r>
  <r>
    <s v="ORD-04063"/>
    <x v="598"/>
    <x v="3"/>
    <s v="Telangana"/>
    <x v="0"/>
    <x v="9"/>
    <s v="Karthik Rao"/>
    <s v="Small Business"/>
    <n v="4"/>
    <n v="439"/>
    <n v="337.34"/>
    <n v="0.15"/>
    <n v="1492.6"/>
    <n v="1349.36"/>
    <n v="143.24"/>
    <n v="9.5966769395685395E-2"/>
  </r>
  <r>
    <s v="ORD-04064"/>
    <x v="598"/>
    <x v="0"/>
    <s v="Gujarat"/>
    <x v="1"/>
    <x v="1"/>
    <s v="Rohan Patel"/>
    <s v="Small Business"/>
    <n v="5"/>
    <n v="579"/>
    <n v="300.73"/>
    <n v="0.1"/>
    <n v="2605.5"/>
    <n v="1503.65"/>
    <n v="1101.8499999999999"/>
    <n v="0.42289387833429282"/>
  </r>
  <r>
    <s v="ORD-04065"/>
    <x v="598"/>
    <x v="1"/>
    <s v="Bihar"/>
    <x v="3"/>
    <x v="13"/>
    <s v="Priya Sen"/>
    <s v="Corporate"/>
    <n v="8"/>
    <n v="6621"/>
    <n v="3885.08"/>
    <n v="0"/>
    <n v="52968"/>
    <n v="31080.639999999999"/>
    <n v="21887.360000000001"/>
    <n v="0.41321854704727384"/>
  </r>
  <r>
    <s v="ORD-04066"/>
    <x v="598"/>
    <x v="2"/>
    <s v="Uttar Pradesh"/>
    <x v="0"/>
    <x v="9"/>
    <s v="Amit Sharma"/>
    <s v="Consumer"/>
    <n v="1"/>
    <n v="436"/>
    <n v="345.35"/>
    <n v="0.1"/>
    <n v="392.40000000000003"/>
    <n v="345.35"/>
    <n v="47.050000000000011"/>
    <n v="0.11990316004077474"/>
  </r>
  <r>
    <s v="ORD-04067"/>
    <x v="598"/>
    <x v="0"/>
    <s v="Goa"/>
    <x v="1"/>
    <x v="7"/>
    <s v="Rohan Patel"/>
    <s v="Small Business"/>
    <n v="6"/>
    <n v="2167"/>
    <n v="1146.52"/>
    <n v="0"/>
    <n v="13002"/>
    <n v="6879.12"/>
    <n v="6122.88"/>
    <n v="0.47091832025842179"/>
  </r>
  <r>
    <s v="ORD-04068"/>
    <x v="599"/>
    <x v="2"/>
    <s v="Uttar Pradesh"/>
    <x v="0"/>
    <x v="5"/>
    <s v="Neha Verma"/>
    <s v="Corporate"/>
    <n v="8"/>
    <n v="734"/>
    <n v="571.71"/>
    <n v="0.05"/>
    <n v="5578.4"/>
    <n v="4573.68"/>
    <n v="1004.7199999999993"/>
    <n v="0.18010899182561296"/>
  </r>
  <r>
    <s v="ORD-04069"/>
    <x v="599"/>
    <x v="1"/>
    <s v="Bihar"/>
    <x v="0"/>
    <x v="0"/>
    <s v="Priya Sen"/>
    <s v="Corporate"/>
    <n v="4"/>
    <n v="922"/>
    <n v="753.79"/>
    <n v="0"/>
    <n v="3688"/>
    <n v="3015.16"/>
    <n v="672.84000000000015"/>
    <n v="0.18244034707158355"/>
  </r>
  <r>
    <s v="ORD-04070"/>
    <x v="599"/>
    <x v="0"/>
    <s v="Maharashtra"/>
    <x v="2"/>
    <x v="2"/>
    <s v="Rohan Patel"/>
    <s v="Consumer"/>
    <n v="5"/>
    <n v="1197"/>
    <n v="881.32"/>
    <n v="0.05"/>
    <n v="5685.75"/>
    <n v="4406.6000000000004"/>
    <n v="1279.1499999999996"/>
    <n v="0.22497471749549305"/>
  </r>
  <r>
    <s v="ORD-04071"/>
    <x v="599"/>
    <x v="1"/>
    <s v="Bihar"/>
    <x v="3"/>
    <x v="13"/>
    <s v="Priya Sen"/>
    <s v="Consumer"/>
    <n v="3"/>
    <n v="6775"/>
    <n v="4221.1499999999996"/>
    <n v="0.1"/>
    <n v="18292.5"/>
    <n v="12663.449999999999"/>
    <n v="5629.0500000000011"/>
    <n v="0.30772447724477253"/>
  </r>
  <r>
    <s v="ORD-04072"/>
    <x v="600"/>
    <x v="0"/>
    <s v="Gujarat"/>
    <x v="0"/>
    <x v="9"/>
    <s v="Sneha Kulkarni"/>
    <s v="Corporate"/>
    <n v="8"/>
    <n v="446"/>
    <n v="348.91"/>
    <n v="0"/>
    <n v="3568"/>
    <n v="2791.28"/>
    <n v="776.7199999999998"/>
    <n v="0.21769058295964119"/>
  </r>
  <r>
    <s v="ORD-04073"/>
    <x v="600"/>
    <x v="1"/>
    <s v="Assam"/>
    <x v="0"/>
    <x v="9"/>
    <s v="Subhro Das"/>
    <s v="Small Business"/>
    <n v="8"/>
    <n v="465"/>
    <n v="375.88"/>
    <n v="0.1"/>
    <n v="3348"/>
    <n v="3007.04"/>
    <n v="340.96000000000004"/>
    <n v="0.10183990442054959"/>
  </r>
  <r>
    <s v="ORD-04074"/>
    <x v="600"/>
    <x v="0"/>
    <s v="Gujarat"/>
    <x v="3"/>
    <x v="13"/>
    <s v="Sneha Kulkarni"/>
    <s v="Small Business"/>
    <n v="1"/>
    <n v="6816"/>
    <n v="4115.24"/>
    <n v="0.1"/>
    <n v="6134.4000000000005"/>
    <n v="4115.24"/>
    <n v="2019.1600000000008"/>
    <n v="0.32915362545644244"/>
  </r>
  <r>
    <s v="ORD-04075"/>
    <x v="600"/>
    <x v="1"/>
    <s v="Odisha"/>
    <x v="1"/>
    <x v="15"/>
    <s v="Priya Sen"/>
    <s v="Consumer"/>
    <n v="8"/>
    <n v="2881"/>
    <n v="1385.28"/>
    <n v="0"/>
    <n v="23048"/>
    <n v="11082.24"/>
    <n v="11965.76"/>
    <n v="0.51916695591808404"/>
  </r>
  <r>
    <s v="ORD-04076"/>
    <x v="600"/>
    <x v="3"/>
    <s v="Telangana"/>
    <x v="1"/>
    <x v="15"/>
    <s v="Karthik Rao"/>
    <s v="Consumer"/>
    <n v="6"/>
    <n v="2756"/>
    <n v="1300.96"/>
    <n v="0.1"/>
    <n v="14882.4"/>
    <n v="7805.76"/>
    <n v="7076.6399999999994"/>
    <n v="0.47550395097564907"/>
  </r>
  <r>
    <s v="ORD-04077"/>
    <x v="600"/>
    <x v="1"/>
    <s v="Assam"/>
    <x v="1"/>
    <x v="1"/>
    <s v="Priya Sen"/>
    <s v="Consumer"/>
    <n v="4"/>
    <n v="603"/>
    <n v="290.76"/>
    <n v="0"/>
    <n v="2412"/>
    <n v="1163.04"/>
    <n v="1248.96"/>
    <n v="0.51781094527363181"/>
  </r>
  <r>
    <s v="ORD-04078"/>
    <x v="600"/>
    <x v="2"/>
    <s v="Punjab"/>
    <x v="0"/>
    <x v="9"/>
    <s v="Amit Sharma"/>
    <s v="Consumer"/>
    <n v="6"/>
    <n v="463"/>
    <n v="360.74"/>
    <n v="0.1"/>
    <n v="2500.2000000000003"/>
    <n v="2164.44"/>
    <n v="335.76000000000022"/>
    <n v="0.13429325653947691"/>
  </r>
  <r>
    <s v="ORD-04079"/>
    <x v="600"/>
    <x v="0"/>
    <s v="Rajasthan"/>
    <x v="1"/>
    <x v="8"/>
    <s v="Sneha Kulkarni"/>
    <s v="Corporate"/>
    <n v="8"/>
    <n v="1526"/>
    <n v="704.23"/>
    <n v="0.15"/>
    <n v="10376.799999999999"/>
    <n v="5633.84"/>
    <n v="4742.9599999999991"/>
    <n v="0.45707347159047101"/>
  </r>
  <r>
    <s v="ORD-04080"/>
    <x v="601"/>
    <x v="2"/>
    <s v="Punjab"/>
    <x v="0"/>
    <x v="9"/>
    <s v="Amit Sharma"/>
    <s v="Corporate"/>
    <n v="7"/>
    <n v="444"/>
    <n v="341.22"/>
    <n v="0.1"/>
    <n v="2797.2000000000003"/>
    <n v="2388.54"/>
    <n v="408.66000000000031"/>
    <n v="0.1460960960960962"/>
  </r>
  <r>
    <s v="ORD-04081"/>
    <x v="601"/>
    <x v="0"/>
    <s v="Goa"/>
    <x v="0"/>
    <x v="9"/>
    <s v="Rohan Patel"/>
    <s v="Consumer"/>
    <n v="8"/>
    <n v="459"/>
    <n v="360.02"/>
    <n v="0.15"/>
    <n v="3121.2"/>
    <n v="2880.16"/>
    <n v="241.03999999999996"/>
    <n v="7.7226707676534653E-2"/>
  </r>
  <r>
    <s v="ORD-04082"/>
    <x v="601"/>
    <x v="0"/>
    <s v="Goa"/>
    <x v="2"/>
    <x v="2"/>
    <s v="Rohan Patel"/>
    <s v="Corporate"/>
    <n v="4"/>
    <n v="1162"/>
    <n v="862.8"/>
    <n v="0.05"/>
    <n v="4415.5999999999995"/>
    <n v="3451.2"/>
    <n v="964.39999999999964"/>
    <n v="0.21840746444424308"/>
  </r>
  <r>
    <s v="ORD-04083"/>
    <x v="601"/>
    <x v="3"/>
    <s v="Karnataka"/>
    <x v="0"/>
    <x v="9"/>
    <s v="Karthik Rao"/>
    <s v="Consumer"/>
    <n v="7"/>
    <n v="437"/>
    <n v="350.79"/>
    <n v="0"/>
    <n v="3059"/>
    <n v="2455.5300000000002"/>
    <n v="603.4699999999998"/>
    <n v="0.19727688787185349"/>
  </r>
  <r>
    <s v="ORD-04084"/>
    <x v="601"/>
    <x v="3"/>
    <s v="Telangana"/>
    <x v="3"/>
    <x v="12"/>
    <s v="Divya Nair"/>
    <s v="Corporate"/>
    <n v="8"/>
    <n v="11764"/>
    <n v="7397.24"/>
    <n v="0.05"/>
    <n v="89406.399999999994"/>
    <n v="59177.919999999998"/>
    <n v="30228.479999999996"/>
    <n v="0.338101970328746"/>
  </r>
  <r>
    <s v="ORD-04085"/>
    <x v="601"/>
    <x v="0"/>
    <s v="Rajasthan"/>
    <x v="2"/>
    <x v="4"/>
    <s v="Sneha Kulkarni"/>
    <s v="Corporate"/>
    <n v="2"/>
    <n v="3404"/>
    <n v="2497.6999999999998"/>
    <n v="0"/>
    <n v="6808"/>
    <n v="4995.3999999999996"/>
    <n v="1812.6000000000004"/>
    <n v="0.26624559341950654"/>
  </r>
  <r>
    <s v="ORD-04086"/>
    <x v="601"/>
    <x v="3"/>
    <s v="Karnataka"/>
    <x v="2"/>
    <x v="2"/>
    <s v="Karthik Rao"/>
    <s v="Small Business"/>
    <n v="3"/>
    <n v="1186"/>
    <n v="846.65"/>
    <n v="0.1"/>
    <n v="3202.2000000000003"/>
    <n v="2539.9499999999998"/>
    <n v="662.25000000000045"/>
    <n v="0.20681094247704715"/>
  </r>
  <r>
    <s v="ORD-04087"/>
    <x v="601"/>
    <x v="3"/>
    <s v="Tamil Nadu"/>
    <x v="0"/>
    <x v="0"/>
    <s v="Karthik Rao"/>
    <s v="Corporate"/>
    <n v="4"/>
    <n v="903"/>
    <n v="752.53"/>
    <n v="0.15"/>
    <n v="3070.2"/>
    <n v="3010.12"/>
    <n v="60.079999999999927"/>
    <n v="1.9568757735652378E-2"/>
  </r>
  <r>
    <s v="ORD-04088"/>
    <x v="601"/>
    <x v="0"/>
    <s v="Goa"/>
    <x v="3"/>
    <x v="14"/>
    <s v="Rohan Patel"/>
    <s v="Consumer"/>
    <n v="2"/>
    <n v="4560"/>
    <n v="2790.5"/>
    <n v="0.05"/>
    <n v="8664"/>
    <n v="5581"/>
    <n v="3083"/>
    <n v="0.35584025854108958"/>
  </r>
  <r>
    <s v="ORD-04089"/>
    <x v="601"/>
    <x v="3"/>
    <s v="Kerala"/>
    <x v="0"/>
    <x v="0"/>
    <s v="Karthik Rao"/>
    <s v="Corporate"/>
    <n v="2"/>
    <n v="863"/>
    <n v="718.44"/>
    <n v="0"/>
    <n v="1726"/>
    <n v="1436.88"/>
    <n v="289.11999999999989"/>
    <n v="0.16750869061413667"/>
  </r>
  <r>
    <s v="ORD-04090"/>
    <x v="602"/>
    <x v="1"/>
    <s v="Assam"/>
    <x v="1"/>
    <x v="15"/>
    <s v="Priya Sen"/>
    <s v="Small Business"/>
    <n v="7"/>
    <n v="2804"/>
    <n v="1349.71"/>
    <n v="0"/>
    <n v="19628"/>
    <n v="9447.9700000000012"/>
    <n v="10180.029999999999"/>
    <n v="0.51864835948644783"/>
  </r>
  <r>
    <s v="ORD-04091"/>
    <x v="602"/>
    <x v="2"/>
    <s v="Punjab"/>
    <x v="0"/>
    <x v="0"/>
    <s v="Amit Sharma"/>
    <s v="Consumer"/>
    <n v="4"/>
    <n v="898"/>
    <n v="740.97"/>
    <n v="0.15"/>
    <n v="3053.2"/>
    <n v="2963.88"/>
    <n v="89.319999999999709"/>
    <n v="2.9254552600550147E-2"/>
  </r>
  <r>
    <s v="ORD-04092"/>
    <x v="602"/>
    <x v="1"/>
    <s v="Bihar"/>
    <x v="1"/>
    <x v="15"/>
    <s v="Priya Sen"/>
    <s v="Corporate"/>
    <n v="8"/>
    <n v="2913"/>
    <n v="1344.62"/>
    <n v="0.1"/>
    <n v="20973.600000000002"/>
    <n v="10756.96"/>
    <n v="10216.640000000003"/>
    <n v="0.48711904489453417"/>
  </r>
  <r>
    <s v="ORD-04093"/>
    <x v="602"/>
    <x v="0"/>
    <s v="Gujarat"/>
    <x v="0"/>
    <x v="5"/>
    <s v="Sneha Kulkarni"/>
    <s v="Consumer"/>
    <n v="7"/>
    <n v="744"/>
    <n v="614.62"/>
    <n v="0.15"/>
    <n v="4426.8"/>
    <n v="4302.34"/>
    <n v="124.46000000000004"/>
    <n v="2.8115117014547761E-2"/>
  </r>
  <r>
    <s v="ORD-04094"/>
    <x v="602"/>
    <x v="1"/>
    <s v="Assam"/>
    <x v="2"/>
    <x v="11"/>
    <s v="Subhro Das"/>
    <s v="Small Business"/>
    <n v="3"/>
    <n v="1724"/>
    <n v="1266.3699999999999"/>
    <n v="0.15"/>
    <n v="4396.2"/>
    <n v="3799.1099999999997"/>
    <n v="597.09000000000015"/>
    <n v="0.13581957144806883"/>
  </r>
  <r>
    <s v="ORD-04095"/>
    <x v="602"/>
    <x v="0"/>
    <s v="Rajasthan"/>
    <x v="1"/>
    <x v="1"/>
    <s v="Sneha Kulkarni"/>
    <s v="Corporate"/>
    <n v="7"/>
    <n v="583"/>
    <n v="297.77"/>
    <n v="0.05"/>
    <n v="3876.95"/>
    <n v="2084.39"/>
    <n v="1792.56"/>
    <n v="0.46236345580933469"/>
  </r>
  <r>
    <s v="ORD-04096"/>
    <x v="602"/>
    <x v="2"/>
    <s v="Uttar Pradesh"/>
    <x v="2"/>
    <x v="6"/>
    <s v="Neha Verma"/>
    <s v="Small Business"/>
    <n v="3"/>
    <n v="14581"/>
    <n v="11238.23"/>
    <n v="0"/>
    <n v="43743"/>
    <n v="33714.69"/>
    <n v="10028.309999999998"/>
    <n v="0.22925519511693293"/>
  </r>
  <r>
    <s v="ORD-04097"/>
    <x v="602"/>
    <x v="0"/>
    <s v="Gujarat"/>
    <x v="3"/>
    <x v="13"/>
    <s v="Rohan Patel"/>
    <s v="Corporate"/>
    <n v="4"/>
    <n v="6224"/>
    <n v="3909.66"/>
    <n v="0.1"/>
    <n v="22406.400000000001"/>
    <n v="15638.64"/>
    <n v="6767.760000000002"/>
    <n v="0.30204584404455875"/>
  </r>
  <r>
    <s v="ORD-04098"/>
    <x v="603"/>
    <x v="1"/>
    <s v="Bihar"/>
    <x v="0"/>
    <x v="3"/>
    <s v="Priya Sen"/>
    <s v="Consumer"/>
    <n v="7"/>
    <n v="363"/>
    <n v="294.48"/>
    <n v="0"/>
    <n v="2541"/>
    <n v="2061.36"/>
    <n v="479.63999999999987"/>
    <n v="0.18876033057851235"/>
  </r>
  <r>
    <s v="ORD-04099"/>
    <x v="603"/>
    <x v="2"/>
    <s v="Haryana"/>
    <x v="1"/>
    <x v="8"/>
    <s v="Neha Verma"/>
    <s v="Corporate"/>
    <n v="2"/>
    <n v="1550"/>
    <n v="743.76"/>
    <n v="0.1"/>
    <n v="2790"/>
    <n v="1487.52"/>
    <n v="1302.48"/>
    <n v="0.46683870967741936"/>
  </r>
  <r>
    <s v="ORD-04100"/>
    <x v="603"/>
    <x v="3"/>
    <s v="Karnataka"/>
    <x v="0"/>
    <x v="3"/>
    <s v="Divya Nair"/>
    <s v="Consumer"/>
    <n v="6"/>
    <n v="360"/>
    <n v="286.94"/>
    <n v="0"/>
    <n v="2160"/>
    <n v="1721.6399999999999"/>
    <n v="438.36000000000013"/>
    <n v="0.20294444444444451"/>
  </r>
  <r>
    <s v="ORD-04101"/>
    <x v="603"/>
    <x v="3"/>
    <s v="Kerala"/>
    <x v="0"/>
    <x v="5"/>
    <s v="Divya Nair"/>
    <s v="Small Business"/>
    <n v="6"/>
    <n v="769"/>
    <n v="625.76"/>
    <n v="0"/>
    <n v="4614"/>
    <n v="3754.56"/>
    <n v="859.44"/>
    <n v="0.18626788036410924"/>
  </r>
  <r>
    <s v="ORD-04102"/>
    <x v="603"/>
    <x v="2"/>
    <s v="Uttar Pradesh"/>
    <x v="2"/>
    <x v="2"/>
    <s v="Amit Sharma"/>
    <s v="Consumer"/>
    <n v="6"/>
    <n v="1214"/>
    <n v="926.22"/>
    <n v="0.15"/>
    <n v="6191.4"/>
    <n v="5557.32"/>
    <n v="634.07999999999993"/>
    <n v="0.10241302451787963"/>
  </r>
  <r>
    <s v="ORD-04103"/>
    <x v="603"/>
    <x v="0"/>
    <s v="Gujarat"/>
    <x v="3"/>
    <x v="12"/>
    <s v="Rohan Patel"/>
    <s v="Corporate"/>
    <n v="5"/>
    <n v="11587"/>
    <n v="6941.45"/>
    <n v="0"/>
    <n v="57935"/>
    <n v="34707.25"/>
    <n v="23227.75"/>
    <n v="0.40092776387330631"/>
  </r>
  <r>
    <s v="ORD-04104"/>
    <x v="603"/>
    <x v="0"/>
    <s v="Maharashtra"/>
    <x v="3"/>
    <x v="14"/>
    <s v="Sneha Kulkarni"/>
    <s v="Corporate"/>
    <n v="1"/>
    <n v="4397"/>
    <n v="2843.6"/>
    <n v="0"/>
    <n v="4397"/>
    <n v="2843.6"/>
    <n v="1553.4"/>
    <n v="0.35328633158972028"/>
  </r>
  <r>
    <s v="ORD-04105"/>
    <x v="603"/>
    <x v="2"/>
    <s v="Delhi"/>
    <x v="1"/>
    <x v="1"/>
    <s v="Neha Verma"/>
    <s v="Consumer"/>
    <n v="8"/>
    <n v="617"/>
    <n v="319.92"/>
    <n v="0"/>
    <n v="4936"/>
    <n v="2559.36"/>
    <n v="2376.64"/>
    <n v="0.48149108589951373"/>
  </r>
  <r>
    <s v="ORD-04106"/>
    <x v="604"/>
    <x v="0"/>
    <s v="Gujarat"/>
    <x v="3"/>
    <x v="14"/>
    <s v="Sneha Kulkarni"/>
    <s v="Small Business"/>
    <n v="4"/>
    <n v="4583"/>
    <n v="2871.46"/>
    <n v="0"/>
    <n v="18332"/>
    <n v="11485.84"/>
    <n v="6846.16"/>
    <n v="0.37345406938686448"/>
  </r>
  <r>
    <s v="ORD-04107"/>
    <x v="604"/>
    <x v="3"/>
    <s v="Kerala"/>
    <x v="0"/>
    <x v="0"/>
    <s v="Divya Nair"/>
    <s v="Small Business"/>
    <n v="6"/>
    <n v="934"/>
    <n v="720.46"/>
    <n v="0"/>
    <n v="5604"/>
    <n v="4322.76"/>
    <n v="1281.2399999999998"/>
    <n v="0.22862955032119911"/>
  </r>
  <r>
    <s v="ORD-04108"/>
    <x v="604"/>
    <x v="0"/>
    <s v="Goa"/>
    <x v="0"/>
    <x v="3"/>
    <s v="Rohan Patel"/>
    <s v="Consumer"/>
    <n v="4"/>
    <n v="354"/>
    <n v="279.56"/>
    <n v="0"/>
    <n v="1416"/>
    <n v="1118.24"/>
    <n v="297.76"/>
    <n v="0.21028248587570622"/>
  </r>
  <r>
    <s v="ORD-04109"/>
    <x v="604"/>
    <x v="1"/>
    <s v="Bihar"/>
    <x v="2"/>
    <x v="6"/>
    <s v="Priya Sen"/>
    <s v="Small Business"/>
    <n v="8"/>
    <n v="15118"/>
    <n v="11158.42"/>
    <n v="0.1"/>
    <n v="108849.60000000001"/>
    <n v="89267.36"/>
    <n v="19582.240000000005"/>
    <n v="0.17990180946921261"/>
  </r>
  <r>
    <s v="ORD-04110"/>
    <x v="605"/>
    <x v="3"/>
    <s v="Tamil Nadu"/>
    <x v="0"/>
    <x v="5"/>
    <s v="Karthik Rao"/>
    <s v="Small Business"/>
    <n v="8"/>
    <n v="763"/>
    <n v="614.41999999999996"/>
    <n v="0.05"/>
    <n v="5798.8"/>
    <n v="4915.3599999999997"/>
    <n v="883.44000000000051"/>
    <n v="0.15234876181278895"/>
  </r>
  <r>
    <s v="ORD-04111"/>
    <x v="605"/>
    <x v="3"/>
    <s v="Kerala"/>
    <x v="2"/>
    <x v="6"/>
    <s v="Divya Nair"/>
    <s v="Small Business"/>
    <n v="1"/>
    <n v="15091"/>
    <n v="11393.65"/>
    <n v="0"/>
    <n v="15091"/>
    <n v="11393.65"/>
    <n v="3697.3500000000004"/>
    <n v="0.24500364455635812"/>
  </r>
  <r>
    <s v="ORD-04112"/>
    <x v="605"/>
    <x v="0"/>
    <s v="Goa"/>
    <x v="0"/>
    <x v="3"/>
    <s v="Sneha Kulkarni"/>
    <s v="Consumer"/>
    <n v="4"/>
    <n v="363"/>
    <n v="280.45"/>
    <n v="0"/>
    <n v="1452"/>
    <n v="1121.8"/>
    <n v="330.20000000000005"/>
    <n v="0.22741046831955927"/>
  </r>
  <r>
    <s v="ORD-04113"/>
    <x v="605"/>
    <x v="3"/>
    <s v="Karnataka"/>
    <x v="1"/>
    <x v="7"/>
    <s v="Karthik Rao"/>
    <s v="Small Business"/>
    <n v="3"/>
    <n v="2168"/>
    <n v="1075.67"/>
    <n v="0"/>
    <n v="6504"/>
    <n v="3227.01"/>
    <n v="3276.99"/>
    <n v="0.50384225092250923"/>
  </r>
  <r>
    <s v="ORD-04114"/>
    <x v="606"/>
    <x v="2"/>
    <s v="Delhi"/>
    <x v="1"/>
    <x v="1"/>
    <s v="Neha Verma"/>
    <s v="Corporate"/>
    <n v="4"/>
    <n v="573"/>
    <n v="281.93"/>
    <n v="0.1"/>
    <n v="2062.8000000000002"/>
    <n v="1127.72"/>
    <n v="935.08000000000015"/>
    <n v="0.45330618576691878"/>
  </r>
  <r>
    <s v="ORD-04115"/>
    <x v="606"/>
    <x v="2"/>
    <s v="Punjab"/>
    <x v="1"/>
    <x v="15"/>
    <s v="Amit Sharma"/>
    <s v="Consumer"/>
    <n v="3"/>
    <n v="2917"/>
    <n v="1400.49"/>
    <n v="0.05"/>
    <n v="8313.4499999999989"/>
    <n v="4201.47"/>
    <n v="4111.9799999999987"/>
    <n v="0.49461775797051755"/>
  </r>
  <r>
    <s v="ORD-04116"/>
    <x v="606"/>
    <x v="1"/>
    <s v="Assam"/>
    <x v="1"/>
    <x v="15"/>
    <s v="Subhro Das"/>
    <s v="Small Business"/>
    <n v="2"/>
    <n v="2891"/>
    <n v="1510.04"/>
    <n v="0"/>
    <n v="5782"/>
    <n v="3020.08"/>
    <n v="2761.92"/>
    <n v="0.47767554479418889"/>
  </r>
  <r>
    <s v="ORD-04117"/>
    <x v="606"/>
    <x v="0"/>
    <s v="Goa"/>
    <x v="2"/>
    <x v="6"/>
    <s v="Sneha Kulkarni"/>
    <s v="Consumer"/>
    <n v="2"/>
    <n v="14431"/>
    <n v="10454.83"/>
    <n v="0"/>
    <n v="28862"/>
    <n v="20909.66"/>
    <n v="7952.34"/>
    <n v="0.27552976231723375"/>
  </r>
  <r>
    <s v="ORD-04118"/>
    <x v="606"/>
    <x v="0"/>
    <s v="Goa"/>
    <x v="1"/>
    <x v="15"/>
    <s v="Sneha Kulkarni"/>
    <s v="Small Business"/>
    <n v="7"/>
    <n v="2920"/>
    <n v="1551.85"/>
    <n v="0"/>
    <n v="20440"/>
    <n v="10862.949999999999"/>
    <n v="9577.0500000000011"/>
    <n v="0.46854452054794526"/>
  </r>
  <r>
    <s v="ORD-04119"/>
    <x v="606"/>
    <x v="1"/>
    <s v="Odisha"/>
    <x v="1"/>
    <x v="8"/>
    <s v="Priya Sen"/>
    <s v="Corporate"/>
    <n v="7"/>
    <n v="1498"/>
    <n v="757.77"/>
    <n v="0"/>
    <n v="10486"/>
    <n v="5304.3899999999994"/>
    <n v="5181.6100000000006"/>
    <n v="0.49414552736982648"/>
  </r>
  <r>
    <s v="ORD-04120"/>
    <x v="606"/>
    <x v="1"/>
    <s v="Odisha"/>
    <x v="2"/>
    <x v="6"/>
    <s v="Subhro Das"/>
    <s v="Small Business"/>
    <n v="1"/>
    <n v="15066"/>
    <n v="10825.1"/>
    <n v="0.15"/>
    <n v="12806.1"/>
    <n v="10825.1"/>
    <n v="1981"/>
    <n v="0.15469190463919538"/>
  </r>
  <r>
    <s v="ORD-04121"/>
    <x v="606"/>
    <x v="2"/>
    <s v="Delhi"/>
    <x v="0"/>
    <x v="5"/>
    <s v="Neha Verma"/>
    <s v="Consumer"/>
    <n v="1"/>
    <n v="760"/>
    <n v="609.51"/>
    <n v="0"/>
    <n v="760"/>
    <n v="609.51"/>
    <n v="150.49"/>
    <n v="0.19801315789473686"/>
  </r>
  <r>
    <s v="ORD-04122"/>
    <x v="607"/>
    <x v="2"/>
    <s v="Uttar Pradesh"/>
    <x v="0"/>
    <x v="9"/>
    <s v="Neha Verma"/>
    <s v="Consumer"/>
    <n v="1"/>
    <n v="441"/>
    <n v="363.64"/>
    <n v="0.05"/>
    <n v="418.95"/>
    <n v="363.64"/>
    <n v="55.31"/>
    <n v="0.13202052750924934"/>
  </r>
  <r>
    <s v="ORD-04123"/>
    <x v="607"/>
    <x v="0"/>
    <s v="Maharashtra"/>
    <x v="2"/>
    <x v="4"/>
    <s v="Sneha Kulkarni"/>
    <s v="Corporate"/>
    <n v="3"/>
    <n v="3377"/>
    <n v="2629.29"/>
    <n v="0"/>
    <n v="10131"/>
    <n v="7887.87"/>
    <n v="2243.13"/>
    <n v="0.2214124962984898"/>
  </r>
  <r>
    <s v="ORD-04124"/>
    <x v="607"/>
    <x v="3"/>
    <s v="Telangana"/>
    <x v="2"/>
    <x v="4"/>
    <s v="Karthik Rao"/>
    <s v="Consumer"/>
    <n v="7"/>
    <n v="3459"/>
    <n v="2660.52"/>
    <n v="0"/>
    <n v="24213"/>
    <n v="18623.64"/>
    <n v="5589.3600000000006"/>
    <n v="0.2308412836079792"/>
  </r>
  <r>
    <s v="ORD-04125"/>
    <x v="607"/>
    <x v="2"/>
    <s v="Uttar Pradesh"/>
    <x v="0"/>
    <x v="5"/>
    <s v="Neha Verma"/>
    <s v="Small Business"/>
    <n v="3"/>
    <n v="745"/>
    <n v="623.38"/>
    <n v="0"/>
    <n v="2235"/>
    <n v="1870.1399999999999"/>
    <n v="364.86000000000013"/>
    <n v="0.16324832214765106"/>
  </r>
  <r>
    <s v="ORD-04126"/>
    <x v="608"/>
    <x v="2"/>
    <s v="Delhi"/>
    <x v="3"/>
    <x v="13"/>
    <s v="Neha Verma"/>
    <s v="Corporate"/>
    <n v="1"/>
    <n v="6201"/>
    <n v="3824.35"/>
    <n v="0.1"/>
    <n v="5580.9000000000005"/>
    <n v="3824.35"/>
    <n v="1756.5500000000006"/>
    <n v="0.314743141787167"/>
  </r>
  <r>
    <s v="ORD-04127"/>
    <x v="608"/>
    <x v="2"/>
    <s v="Haryana"/>
    <x v="0"/>
    <x v="9"/>
    <s v="Neha Verma"/>
    <s v="Small Business"/>
    <n v="7"/>
    <n v="430"/>
    <n v="338.66"/>
    <n v="0.05"/>
    <n v="2859.5"/>
    <n v="2370.6200000000003"/>
    <n v="488.87999999999965"/>
    <n v="0.17096695226438177"/>
  </r>
  <r>
    <s v="ORD-04128"/>
    <x v="608"/>
    <x v="1"/>
    <s v="West Bengal"/>
    <x v="1"/>
    <x v="15"/>
    <s v="Subhro Das"/>
    <s v="Small Business"/>
    <n v="4"/>
    <n v="2787"/>
    <n v="1363.32"/>
    <n v="0.1"/>
    <n v="10033.200000000001"/>
    <n v="5453.28"/>
    <n v="4579.920000000001"/>
    <n v="0.45647649802655194"/>
  </r>
  <r>
    <s v="ORD-04129"/>
    <x v="608"/>
    <x v="0"/>
    <s v="Goa"/>
    <x v="1"/>
    <x v="15"/>
    <s v="Rohan Patel"/>
    <s v="Consumer"/>
    <n v="4"/>
    <n v="2837"/>
    <n v="1475.32"/>
    <n v="0"/>
    <n v="11348"/>
    <n v="5901.28"/>
    <n v="5446.72"/>
    <n v="0.47997180119844907"/>
  </r>
  <r>
    <s v="ORD-04130"/>
    <x v="608"/>
    <x v="0"/>
    <s v="Maharashtra"/>
    <x v="1"/>
    <x v="7"/>
    <s v="Sneha Kulkarni"/>
    <s v="Corporate"/>
    <n v="4"/>
    <n v="2159"/>
    <n v="1030.6600000000001"/>
    <n v="0"/>
    <n v="8636"/>
    <n v="4122.6400000000003"/>
    <n v="4513.3599999999997"/>
    <n v="0.52262158406669745"/>
  </r>
  <r>
    <s v="ORD-04131"/>
    <x v="608"/>
    <x v="3"/>
    <s v="Tamil Nadu"/>
    <x v="3"/>
    <x v="10"/>
    <s v="Karthik Rao"/>
    <s v="Corporate"/>
    <n v="1"/>
    <n v="7620"/>
    <n v="4792.6000000000004"/>
    <n v="0.1"/>
    <n v="6858"/>
    <n v="4792.6000000000004"/>
    <n v="2065.3999999999996"/>
    <n v="0.30116652085156015"/>
  </r>
  <r>
    <s v="ORD-04132"/>
    <x v="608"/>
    <x v="2"/>
    <s v="Haryana"/>
    <x v="2"/>
    <x v="2"/>
    <s v="Neha Verma"/>
    <s v="Corporate"/>
    <n v="4"/>
    <n v="1254"/>
    <n v="937.35"/>
    <n v="0"/>
    <n v="5016"/>
    <n v="3749.4"/>
    <n v="1266.5999999999999"/>
    <n v="0.25251196172248802"/>
  </r>
  <r>
    <s v="ORD-04133"/>
    <x v="608"/>
    <x v="0"/>
    <s v="Rajasthan"/>
    <x v="0"/>
    <x v="5"/>
    <s v="Rohan Patel"/>
    <s v="Consumer"/>
    <n v="8"/>
    <n v="784"/>
    <n v="609.05999999999995"/>
    <n v="0"/>
    <n v="6272"/>
    <n v="4872.4799999999996"/>
    <n v="1399.5200000000004"/>
    <n v="0.2231377551020409"/>
  </r>
  <r>
    <s v="ORD-04134"/>
    <x v="608"/>
    <x v="3"/>
    <s v="Tamil Nadu"/>
    <x v="0"/>
    <x v="0"/>
    <s v="Karthik Rao"/>
    <s v="Corporate"/>
    <n v="3"/>
    <n v="860"/>
    <n v="711.58"/>
    <n v="0"/>
    <n v="2580"/>
    <n v="2134.7400000000002"/>
    <n v="445.25999999999976"/>
    <n v="0.17258139534883712"/>
  </r>
  <r>
    <s v="ORD-04135"/>
    <x v="608"/>
    <x v="0"/>
    <s v="Rajasthan"/>
    <x v="0"/>
    <x v="0"/>
    <s v="Rohan Patel"/>
    <s v="Small Business"/>
    <n v="7"/>
    <n v="933"/>
    <n v="749.69"/>
    <n v="0"/>
    <n v="6531"/>
    <n v="5247.83"/>
    <n v="1283.17"/>
    <n v="0.1964737406216506"/>
  </r>
  <r>
    <s v="ORD-04136"/>
    <x v="608"/>
    <x v="2"/>
    <s v="Punjab"/>
    <x v="2"/>
    <x v="4"/>
    <s v="Amit Sharma"/>
    <s v="Corporate"/>
    <n v="6"/>
    <n v="3501"/>
    <n v="2570.46"/>
    <n v="0.15"/>
    <n v="17855.099999999999"/>
    <n v="15422.76"/>
    <n v="2432.3399999999983"/>
    <n v="0.1362266243258228"/>
  </r>
  <r>
    <s v="ORD-04137"/>
    <x v="608"/>
    <x v="0"/>
    <s v="Goa"/>
    <x v="0"/>
    <x v="0"/>
    <s v="Rohan Patel"/>
    <s v="Consumer"/>
    <n v="2"/>
    <n v="863"/>
    <n v="665.1"/>
    <n v="0"/>
    <n v="1726"/>
    <n v="1330.2"/>
    <n v="395.79999999999995"/>
    <n v="0.22931633835457704"/>
  </r>
  <r>
    <s v="ORD-04138"/>
    <x v="609"/>
    <x v="0"/>
    <s v="Maharashtra"/>
    <x v="0"/>
    <x v="9"/>
    <s v="Sneha Kulkarni"/>
    <s v="Consumer"/>
    <n v="7"/>
    <n v="471"/>
    <n v="392.36"/>
    <n v="0"/>
    <n v="3297"/>
    <n v="2746.52"/>
    <n v="550.48"/>
    <n v="0.16696390658174098"/>
  </r>
  <r>
    <s v="ORD-04139"/>
    <x v="609"/>
    <x v="0"/>
    <s v="Goa"/>
    <x v="2"/>
    <x v="2"/>
    <s v="Sneha Kulkarni"/>
    <s v="Small Business"/>
    <n v="7"/>
    <n v="1154"/>
    <n v="820.49"/>
    <n v="0"/>
    <n v="8078"/>
    <n v="5743.43"/>
    <n v="2334.5699999999997"/>
    <n v="0.28900346620450601"/>
  </r>
  <r>
    <s v="ORD-04140"/>
    <x v="609"/>
    <x v="1"/>
    <s v="Bihar"/>
    <x v="1"/>
    <x v="15"/>
    <s v="Priya Sen"/>
    <s v="Corporate"/>
    <n v="6"/>
    <n v="2688"/>
    <n v="1338.12"/>
    <n v="0"/>
    <n v="16128"/>
    <n v="8028.7199999999993"/>
    <n v="8099.2800000000007"/>
    <n v="0.50218750000000001"/>
  </r>
  <r>
    <s v="ORD-04141"/>
    <x v="609"/>
    <x v="3"/>
    <s v="Telangana"/>
    <x v="1"/>
    <x v="15"/>
    <s v="Divya Nair"/>
    <s v="Corporate"/>
    <n v="8"/>
    <n v="2934"/>
    <n v="1430.1"/>
    <n v="0"/>
    <n v="23472"/>
    <n v="11440.8"/>
    <n v="12031.2"/>
    <n v="0.51257668711656446"/>
  </r>
  <r>
    <s v="ORD-04142"/>
    <x v="609"/>
    <x v="0"/>
    <s v="Goa"/>
    <x v="0"/>
    <x v="0"/>
    <s v="Sneha Kulkarni"/>
    <s v="Consumer"/>
    <n v="4"/>
    <n v="916"/>
    <n v="738.12"/>
    <n v="0"/>
    <n v="3664"/>
    <n v="2952.48"/>
    <n v="711.52"/>
    <n v="0.19419213973799127"/>
  </r>
  <r>
    <s v="ORD-04143"/>
    <x v="609"/>
    <x v="3"/>
    <s v="Karnataka"/>
    <x v="0"/>
    <x v="0"/>
    <s v="Divya Nair"/>
    <s v="Small Business"/>
    <n v="1"/>
    <n v="914"/>
    <n v="748.72"/>
    <n v="0"/>
    <n v="914"/>
    <n v="748.72"/>
    <n v="165.27999999999997"/>
    <n v="0.18083150984682711"/>
  </r>
  <r>
    <s v="ORD-04144"/>
    <x v="610"/>
    <x v="1"/>
    <s v="Bihar"/>
    <x v="0"/>
    <x v="5"/>
    <s v="Subhro Das"/>
    <s v="Small Business"/>
    <n v="7"/>
    <n v="763"/>
    <n v="628.47"/>
    <n v="0"/>
    <n v="5341"/>
    <n v="4399.29"/>
    <n v="941.71"/>
    <n v="0.17631716906946265"/>
  </r>
  <r>
    <s v="ORD-04145"/>
    <x v="610"/>
    <x v="3"/>
    <s v="Tamil Nadu"/>
    <x v="2"/>
    <x v="6"/>
    <s v="Divya Nair"/>
    <s v="Small Business"/>
    <n v="7"/>
    <n v="15226"/>
    <n v="11404.47"/>
    <n v="0.05"/>
    <n v="101252.9"/>
    <n v="79831.289999999994"/>
    <n v="21421.61"/>
    <n v="0.21156539713924244"/>
  </r>
  <r>
    <s v="ORD-04146"/>
    <x v="610"/>
    <x v="2"/>
    <s v="Haryana"/>
    <x v="0"/>
    <x v="3"/>
    <s v="Amit Sharma"/>
    <s v="Consumer"/>
    <n v="5"/>
    <n v="355"/>
    <n v="288.05"/>
    <n v="0.15"/>
    <n v="1508.75"/>
    <n v="1440.25"/>
    <n v="68.5"/>
    <n v="4.5401822700911351E-2"/>
  </r>
  <r>
    <s v="ORD-04147"/>
    <x v="610"/>
    <x v="2"/>
    <s v="Delhi"/>
    <x v="1"/>
    <x v="8"/>
    <s v="Neha Verma"/>
    <s v="Small Business"/>
    <n v="7"/>
    <n v="1490"/>
    <n v="750.67"/>
    <n v="0.1"/>
    <n v="9387"/>
    <n v="5254.69"/>
    <n v="4132.3100000000004"/>
    <n v="0.44021625652498142"/>
  </r>
  <r>
    <s v="ORD-04148"/>
    <x v="610"/>
    <x v="0"/>
    <s v="Maharashtra"/>
    <x v="2"/>
    <x v="11"/>
    <s v="Sneha Kulkarni"/>
    <s v="Consumer"/>
    <n v="4"/>
    <n v="1715"/>
    <n v="1345.26"/>
    <n v="0.1"/>
    <n v="6174"/>
    <n v="5381.04"/>
    <n v="792.96"/>
    <n v="0.12843537414965986"/>
  </r>
  <r>
    <s v="ORD-04149"/>
    <x v="610"/>
    <x v="1"/>
    <s v="Bihar"/>
    <x v="0"/>
    <x v="3"/>
    <s v="Priya Sen"/>
    <s v="Small Business"/>
    <n v="1"/>
    <n v="361"/>
    <n v="280.27999999999997"/>
    <n v="0"/>
    <n v="361"/>
    <n v="280.27999999999997"/>
    <n v="80.720000000000027"/>
    <n v="0.22360110803324107"/>
  </r>
  <r>
    <s v="ORD-04150"/>
    <x v="610"/>
    <x v="0"/>
    <s v="Rajasthan"/>
    <x v="1"/>
    <x v="1"/>
    <s v="Rohan Patel"/>
    <s v="Small Business"/>
    <n v="7"/>
    <n v="587"/>
    <n v="276.83"/>
    <n v="0.15"/>
    <n v="3492.65"/>
    <n v="1937.81"/>
    <n v="1554.8400000000001"/>
    <n v="0.44517486722116445"/>
  </r>
  <r>
    <s v="ORD-04151"/>
    <x v="610"/>
    <x v="0"/>
    <s v="Gujarat"/>
    <x v="1"/>
    <x v="8"/>
    <s v="Rohan Patel"/>
    <s v="Small Business"/>
    <n v="7"/>
    <n v="1545"/>
    <n v="771.36"/>
    <n v="0"/>
    <n v="10815"/>
    <n v="5399.52"/>
    <n v="5415.48"/>
    <n v="0.50073786407766985"/>
  </r>
  <r>
    <s v="ORD-04152"/>
    <x v="610"/>
    <x v="1"/>
    <s v="Odisha"/>
    <x v="1"/>
    <x v="1"/>
    <s v="Priya Sen"/>
    <s v="Small Business"/>
    <n v="8"/>
    <n v="606"/>
    <n v="288.51"/>
    <n v="0.05"/>
    <n v="4605.5999999999995"/>
    <n v="2308.08"/>
    <n v="2297.5199999999995"/>
    <n v="0.498853569567483"/>
  </r>
  <r>
    <s v="ORD-04153"/>
    <x v="610"/>
    <x v="2"/>
    <s v="Punjab"/>
    <x v="1"/>
    <x v="1"/>
    <s v="Amit Sharma"/>
    <s v="Small Business"/>
    <n v="5"/>
    <n v="605"/>
    <n v="294.54000000000002"/>
    <n v="0.05"/>
    <n v="2873.75"/>
    <n v="1472.7"/>
    <n v="1401.05"/>
    <n v="0.48753371030882992"/>
  </r>
  <r>
    <s v="ORD-04154"/>
    <x v="611"/>
    <x v="1"/>
    <s v="Odisha"/>
    <x v="3"/>
    <x v="10"/>
    <s v="Subhro Das"/>
    <s v="Consumer"/>
    <n v="6"/>
    <n v="7902"/>
    <n v="4860.1000000000004"/>
    <n v="0"/>
    <n v="47412"/>
    <n v="29160.600000000002"/>
    <n v="18251.399999999998"/>
    <n v="0.38495317641103516"/>
  </r>
  <r>
    <s v="ORD-04155"/>
    <x v="611"/>
    <x v="2"/>
    <s v="Delhi"/>
    <x v="2"/>
    <x v="2"/>
    <s v="Neha Verma"/>
    <s v="Consumer"/>
    <n v="8"/>
    <n v="1187"/>
    <n v="880.98"/>
    <n v="0"/>
    <n v="9496"/>
    <n v="7047.84"/>
    <n v="2448.16"/>
    <n v="0.25780960404380793"/>
  </r>
  <r>
    <s v="ORD-04156"/>
    <x v="611"/>
    <x v="1"/>
    <s v="Bihar"/>
    <x v="3"/>
    <x v="12"/>
    <s v="Priya Sen"/>
    <s v="Small Business"/>
    <n v="7"/>
    <n v="11910"/>
    <n v="7589.08"/>
    <n v="0"/>
    <n v="83370"/>
    <n v="53123.56"/>
    <n v="30246.440000000002"/>
    <n v="0.36279764903442491"/>
  </r>
  <r>
    <s v="ORD-04157"/>
    <x v="611"/>
    <x v="1"/>
    <s v="Bihar"/>
    <x v="0"/>
    <x v="5"/>
    <s v="Subhro Das"/>
    <s v="Corporate"/>
    <n v="2"/>
    <n v="743"/>
    <n v="575.26"/>
    <n v="0.05"/>
    <n v="1411.7"/>
    <n v="1150.52"/>
    <n v="261.18000000000006"/>
    <n v="0.18501097966990157"/>
  </r>
  <r>
    <s v="ORD-04158"/>
    <x v="611"/>
    <x v="3"/>
    <s v="Telangana"/>
    <x v="1"/>
    <x v="1"/>
    <s v="Karthik Rao"/>
    <s v="Small Business"/>
    <n v="6"/>
    <n v="608"/>
    <n v="294.13"/>
    <n v="0"/>
    <n v="3648"/>
    <n v="1764.78"/>
    <n v="1883.22"/>
    <n v="0.516233552631579"/>
  </r>
  <r>
    <s v="ORD-04159"/>
    <x v="611"/>
    <x v="2"/>
    <s v="Haryana"/>
    <x v="1"/>
    <x v="15"/>
    <s v="Amit Sharma"/>
    <s v="Corporate"/>
    <n v="7"/>
    <n v="2886"/>
    <n v="1429.06"/>
    <n v="0.15"/>
    <n v="17171.7"/>
    <n v="10003.42"/>
    <n v="7168.2800000000007"/>
    <n v="0.41744731156495862"/>
  </r>
  <r>
    <s v="ORD-04160"/>
    <x v="611"/>
    <x v="0"/>
    <s v="Gujarat"/>
    <x v="3"/>
    <x v="12"/>
    <s v="Rohan Patel"/>
    <s v="Consumer"/>
    <n v="8"/>
    <n v="12021"/>
    <n v="7082.8"/>
    <n v="0.1"/>
    <n v="86551.2"/>
    <n v="56662.400000000001"/>
    <n v="29888.799999999996"/>
    <n v="0.34533085618685816"/>
  </r>
  <r>
    <s v="ORD-04161"/>
    <x v="611"/>
    <x v="0"/>
    <s v="Gujarat"/>
    <x v="2"/>
    <x v="11"/>
    <s v="Rohan Patel"/>
    <s v="Corporate"/>
    <n v="6"/>
    <n v="1745"/>
    <n v="1323.64"/>
    <n v="0.1"/>
    <n v="9423"/>
    <n v="7941.84"/>
    <n v="1481.1599999999999"/>
    <n v="0.15718560967844633"/>
  </r>
  <r>
    <s v="ORD-04162"/>
    <x v="611"/>
    <x v="3"/>
    <s v="Kerala"/>
    <x v="3"/>
    <x v="13"/>
    <s v="Karthik Rao"/>
    <s v="Corporate"/>
    <n v="2"/>
    <n v="6426"/>
    <n v="3735.03"/>
    <n v="0"/>
    <n v="12852"/>
    <n v="7470.06"/>
    <n v="5381.94"/>
    <n v="0.41876283846872081"/>
  </r>
  <r>
    <s v="ORD-04163"/>
    <x v="611"/>
    <x v="0"/>
    <s v="Maharashtra"/>
    <x v="1"/>
    <x v="15"/>
    <s v="Rohan Patel"/>
    <s v="Small Business"/>
    <n v="2"/>
    <n v="2747"/>
    <n v="1287.05"/>
    <n v="0"/>
    <n v="5494"/>
    <n v="2574.1"/>
    <n v="2919.9"/>
    <n v="0.53147069530396795"/>
  </r>
  <r>
    <s v="ORD-04164"/>
    <x v="611"/>
    <x v="2"/>
    <s v="Delhi"/>
    <x v="0"/>
    <x v="3"/>
    <s v="Amit Sharma"/>
    <s v="Small Business"/>
    <n v="4"/>
    <n v="356"/>
    <n v="283.73"/>
    <n v="0"/>
    <n v="1424"/>
    <n v="1134.92"/>
    <n v="289.07999999999993"/>
    <n v="0.20300561797752803"/>
  </r>
  <r>
    <s v="ORD-04165"/>
    <x v="612"/>
    <x v="1"/>
    <s v="West Bengal"/>
    <x v="1"/>
    <x v="15"/>
    <s v="Subhro Das"/>
    <s v="Corporate"/>
    <n v="8"/>
    <n v="2817"/>
    <n v="1497.55"/>
    <n v="0"/>
    <n v="22536"/>
    <n v="11980.4"/>
    <n v="10555.6"/>
    <n v="0.46838835640752574"/>
  </r>
  <r>
    <s v="ORD-04166"/>
    <x v="612"/>
    <x v="2"/>
    <s v="Uttar Pradesh"/>
    <x v="2"/>
    <x v="2"/>
    <s v="Neha Verma"/>
    <s v="Consumer"/>
    <n v="1"/>
    <n v="1258"/>
    <n v="963.36"/>
    <n v="0"/>
    <n v="1258"/>
    <n v="963.36"/>
    <n v="294.64"/>
    <n v="0.23421303656597772"/>
  </r>
  <r>
    <s v="ORD-04167"/>
    <x v="612"/>
    <x v="2"/>
    <s v="Delhi"/>
    <x v="0"/>
    <x v="3"/>
    <s v="Amit Sharma"/>
    <s v="Small Business"/>
    <n v="4"/>
    <n v="342"/>
    <n v="275.51"/>
    <n v="0"/>
    <n v="1368"/>
    <n v="1102.04"/>
    <n v="265.96000000000004"/>
    <n v="0.1944152046783626"/>
  </r>
  <r>
    <s v="ORD-04168"/>
    <x v="612"/>
    <x v="2"/>
    <s v="Haryana"/>
    <x v="0"/>
    <x v="0"/>
    <s v="Amit Sharma"/>
    <s v="Small Business"/>
    <n v="7"/>
    <n v="870"/>
    <n v="705.41"/>
    <n v="0.05"/>
    <n v="5785.5"/>
    <n v="4937.87"/>
    <n v="847.63000000000011"/>
    <n v="0.14650937689050214"/>
  </r>
  <r>
    <s v="ORD-04169"/>
    <x v="612"/>
    <x v="1"/>
    <s v="Assam"/>
    <x v="1"/>
    <x v="15"/>
    <s v="Priya Sen"/>
    <s v="Corporate"/>
    <n v="6"/>
    <n v="2669"/>
    <n v="1376.04"/>
    <n v="0"/>
    <n v="16014"/>
    <n v="8256.24"/>
    <n v="7757.76"/>
    <n v="0.48443611839640316"/>
  </r>
  <r>
    <s v="ORD-04170"/>
    <x v="612"/>
    <x v="3"/>
    <s v="Karnataka"/>
    <x v="0"/>
    <x v="3"/>
    <s v="Karthik Rao"/>
    <s v="Consumer"/>
    <n v="7"/>
    <n v="352"/>
    <n v="294.73"/>
    <n v="0.1"/>
    <n v="2217.6"/>
    <n v="2063.11"/>
    <n v="154.48999999999978"/>
    <n v="6.9665404040403944E-2"/>
  </r>
  <r>
    <s v="ORD-04171"/>
    <x v="613"/>
    <x v="1"/>
    <s v="Bihar"/>
    <x v="1"/>
    <x v="7"/>
    <s v="Subhro Das"/>
    <s v="Small Business"/>
    <n v="2"/>
    <n v="2100"/>
    <n v="968.25"/>
    <n v="0"/>
    <n v="4200"/>
    <n v="1936.5"/>
    <n v="2263.5"/>
    <n v="0.53892857142857142"/>
  </r>
  <r>
    <s v="ORD-04172"/>
    <x v="613"/>
    <x v="2"/>
    <s v="Uttar Pradesh"/>
    <x v="2"/>
    <x v="11"/>
    <s v="Amit Sharma"/>
    <s v="Small Business"/>
    <n v="7"/>
    <n v="1710"/>
    <n v="1259.54"/>
    <n v="0"/>
    <n v="11970"/>
    <n v="8816.7799999999988"/>
    <n v="3153.2200000000012"/>
    <n v="0.2634269005847954"/>
  </r>
  <r>
    <s v="ORD-04173"/>
    <x v="613"/>
    <x v="0"/>
    <s v="Maharashtra"/>
    <x v="1"/>
    <x v="1"/>
    <s v="Sneha Kulkarni"/>
    <s v="Consumer"/>
    <n v="1"/>
    <n v="573"/>
    <n v="298.22000000000003"/>
    <n v="0"/>
    <n v="573"/>
    <n v="298.22000000000003"/>
    <n v="274.77999999999997"/>
    <n v="0.47954624781849908"/>
  </r>
  <r>
    <s v="ORD-04174"/>
    <x v="614"/>
    <x v="2"/>
    <s v="Punjab"/>
    <x v="0"/>
    <x v="9"/>
    <s v="Neha Verma"/>
    <s v="Corporate"/>
    <n v="7"/>
    <n v="453"/>
    <n v="350.44"/>
    <n v="0"/>
    <n v="3171"/>
    <n v="2453.08"/>
    <n v="717.92000000000007"/>
    <n v="0.22640176600441503"/>
  </r>
  <r>
    <s v="ORD-04175"/>
    <x v="614"/>
    <x v="3"/>
    <s v="Karnataka"/>
    <x v="2"/>
    <x v="4"/>
    <s v="Karthik Rao"/>
    <s v="Corporate"/>
    <n v="1"/>
    <n v="3349"/>
    <n v="2605.85"/>
    <n v="0.15"/>
    <n v="2846.65"/>
    <n v="2605.85"/>
    <n v="240.80000000000018"/>
    <n v="8.4590659195896992E-2"/>
  </r>
  <r>
    <s v="ORD-04176"/>
    <x v="614"/>
    <x v="3"/>
    <s v="Kerala"/>
    <x v="1"/>
    <x v="1"/>
    <s v="Karthik Rao"/>
    <s v="Small Business"/>
    <n v="7"/>
    <n v="607"/>
    <n v="287.31"/>
    <n v="0.15"/>
    <n v="3611.65"/>
    <n v="2011.17"/>
    <n v="1600.48"/>
    <n v="0.44314371547630582"/>
  </r>
  <r>
    <s v="ORD-04177"/>
    <x v="614"/>
    <x v="3"/>
    <s v="Tamil Nadu"/>
    <x v="3"/>
    <x v="10"/>
    <s v="Divya Nair"/>
    <s v="Small Business"/>
    <n v="5"/>
    <n v="7845"/>
    <n v="4655.22"/>
    <n v="0.05"/>
    <n v="37263.75"/>
    <n v="23276.100000000002"/>
    <n v="13987.649999999998"/>
    <n v="0.37536882358860818"/>
  </r>
  <r>
    <s v="ORD-04178"/>
    <x v="614"/>
    <x v="1"/>
    <s v="Odisha"/>
    <x v="3"/>
    <x v="13"/>
    <s v="Subhro Das"/>
    <s v="Corporate"/>
    <n v="6"/>
    <n v="6209"/>
    <n v="3671.16"/>
    <n v="0.15"/>
    <n v="31665.899999999998"/>
    <n v="22026.959999999999"/>
    <n v="9638.9399999999987"/>
    <n v="0.30439494850927967"/>
  </r>
  <r>
    <s v="ORD-04179"/>
    <x v="615"/>
    <x v="1"/>
    <s v="Assam"/>
    <x v="1"/>
    <x v="1"/>
    <s v="Subhro Das"/>
    <s v="Small Business"/>
    <n v="2"/>
    <n v="624"/>
    <n v="319.45999999999998"/>
    <n v="0"/>
    <n v="1248"/>
    <n v="638.91999999999996"/>
    <n v="609.08000000000004"/>
    <n v="0.48804487179487183"/>
  </r>
  <r>
    <s v="ORD-04180"/>
    <x v="615"/>
    <x v="0"/>
    <s v="Goa"/>
    <x v="2"/>
    <x v="6"/>
    <s v="Sneha Kulkarni"/>
    <s v="Consumer"/>
    <n v="1"/>
    <n v="14775"/>
    <n v="11625"/>
    <n v="0.1"/>
    <n v="13297.5"/>
    <n v="11625"/>
    <n v="1672.5"/>
    <n v="0.12577552171460801"/>
  </r>
  <r>
    <s v="ORD-04181"/>
    <x v="616"/>
    <x v="3"/>
    <s v="Karnataka"/>
    <x v="1"/>
    <x v="8"/>
    <s v="Divya Nair"/>
    <s v="Consumer"/>
    <n v="7"/>
    <n v="1466"/>
    <n v="742.99"/>
    <n v="0.15"/>
    <n v="8722.6999999999989"/>
    <n v="5200.93"/>
    <n v="3521.7699999999986"/>
    <n v="0.40374769280154071"/>
  </r>
  <r>
    <s v="ORD-04182"/>
    <x v="616"/>
    <x v="0"/>
    <s v="Maharashtra"/>
    <x v="1"/>
    <x v="1"/>
    <s v="Sneha Kulkarni"/>
    <s v="Corporate"/>
    <n v="5"/>
    <n v="609"/>
    <n v="289.26"/>
    <n v="0.1"/>
    <n v="2740.5"/>
    <n v="1446.3"/>
    <n v="1294.2"/>
    <n v="0.47224958949096879"/>
  </r>
  <r>
    <s v="ORD-04183"/>
    <x v="616"/>
    <x v="2"/>
    <s v="Haryana"/>
    <x v="0"/>
    <x v="5"/>
    <s v="Neha Verma"/>
    <s v="Small Business"/>
    <n v="8"/>
    <n v="748"/>
    <n v="578.16"/>
    <n v="0"/>
    <n v="5984"/>
    <n v="4625.28"/>
    <n v="1358.7200000000003"/>
    <n v="0.22705882352941181"/>
  </r>
  <r>
    <s v="ORD-04184"/>
    <x v="616"/>
    <x v="1"/>
    <s v="Assam"/>
    <x v="1"/>
    <x v="8"/>
    <s v="Subhro Das"/>
    <s v="Small Business"/>
    <n v="7"/>
    <n v="1551"/>
    <n v="784.97"/>
    <n v="0"/>
    <n v="10857"/>
    <n v="5494.79"/>
    <n v="5362.21"/>
    <n v="0.49389426176660217"/>
  </r>
  <r>
    <s v="ORD-04185"/>
    <x v="616"/>
    <x v="1"/>
    <s v="West Bengal"/>
    <x v="0"/>
    <x v="5"/>
    <s v="Subhro Das"/>
    <s v="Small Business"/>
    <n v="1"/>
    <n v="786"/>
    <n v="628.38"/>
    <n v="0"/>
    <n v="786"/>
    <n v="628.38"/>
    <n v="157.62"/>
    <n v="0.20053435114503818"/>
  </r>
  <r>
    <s v="ORD-04186"/>
    <x v="616"/>
    <x v="1"/>
    <s v="Odisha"/>
    <x v="1"/>
    <x v="8"/>
    <s v="Priya Sen"/>
    <s v="Corporate"/>
    <n v="6"/>
    <n v="1437"/>
    <n v="764.88"/>
    <n v="0"/>
    <n v="8622"/>
    <n v="4589.28"/>
    <n v="4032.7200000000003"/>
    <n v="0.46772442588726515"/>
  </r>
  <r>
    <s v="ORD-04187"/>
    <x v="617"/>
    <x v="3"/>
    <s v="Kerala"/>
    <x v="0"/>
    <x v="0"/>
    <s v="Divya Nair"/>
    <s v="Small Business"/>
    <n v="1"/>
    <n v="885"/>
    <n v="743.01"/>
    <n v="0.15"/>
    <n v="752.25"/>
    <n v="743.01"/>
    <n v="9.2400000000000091"/>
    <n v="1.2283150548354948E-2"/>
  </r>
  <r>
    <s v="ORD-04188"/>
    <x v="617"/>
    <x v="1"/>
    <s v="West Bengal"/>
    <x v="1"/>
    <x v="8"/>
    <s v="Subhro Das"/>
    <s v="Consumer"/>
    <n v="7"/>
    <n v="1425"/>
    <n v="694.2"/>
    <n v="0.15"/>
    <n v="8478.75"/>
    <n v="4859.4000000000005"/>
    <n v="3619.3499999999995"/>
    <n v="0.42687306501547984"/>
  </r>
  <r>
    <s v="ORD-04189"/>
    <x v="617"/>
    <x v="3"/>
    <s v="Kerala"/>
    <x v="3"/>
    <x v="10"/>
    <s v="Divya Nair"/>
    <s v="Small Business"/>
    <n v="1"/>
    <n v="7835"/>
    <n v="4948.91"/>
    <n v="0.15"/>
    <n v="6659.75"/>
    <n v="4948.91"/>
    <n v="1710.8400000000001"/>
    <n v="0.2568925259957206"/>
  </r>
  <r>
    <s v="ORD-04190"/>
    <x v="617"/>
    <x v="2"/>
    <s v="Uttar Pradesh"/>
    <x v="2"/>
    <x v="4"/>
    <s v="Amit Sharma"/>
    <s v="Corporate"/>
    <n v="5"/>
    <n v="3366"/>
    <n v="2576.37"/>
    <n v="0.05"/>
    <n v="15988.5"/>
    <n v="12881.849999999999"/>
    <n v="3106.6500000000015"/>
    <n v="0.19430528192138108"/>
  </r>
  <r>
    <s v="ORD-04191"/>
    <x v="617"/>
    <x v="0"/>
    <s v="Gujarat"/>
    <x v="2"/>
    <x v="4"/>
    <s v="Sneha Kulkarni"/>
    <s v="Small Business"/>
    <n v="8"/>
    <n v="3608"/>
    <n v="2698.22"/>
    <n v="0.05"/>
    <n v="27420.799999999999"/>
    <n v="21585.759999999998"/>
    <n v="5835.0400000000009"/>
    <n v="0.21279612556891123"/>
  </r>
  <r>
    <s v="ORD-04192"/>
    <x v="617"/>
    <x v="0"/>
    <s v="Gujarat"/>
    <x v="3"/>
    <x v="12"/>
    <s v="Sneha Kulkarni"/>
    <s v="Corporate"/>
    <n v="3"/>
    <n v="11691"/>
    <n v="7620.57"/>
    <n v="0"/>
    <n v="35073"/>
    <n v="22861.71"/>
    <n v="12211.29"/>
    <n v="0.34816782140107777"/>
  </r>
  <r>
    <s v="ORD-04193"/>
    <x v="617"/>
    <x v="2"/>
    <s v="Uttar Pradesh"/>
    <x v="0"/>
    <x v="5"/>
    <s v="Amit Sharma"/>
    <s v="Corporate"/>
    <n v="8"/>
    <n v="777"/>
    <n v="632.44000000000005"/>
    <n v="0"/>
    <n v="6216"/>
    <n v="5059.5200000000004"/>
    <n v="1156.4799999999996"/>
    <n v="0.18604890604890598"/>
  </r>
  <r>
    <s v="ORD-04194"/>
    <x v="618"/>
    <x v="1"/>
    <s v="West Bengal"/>
    <x v="1"/>
    <x v="8"/>
    <s v="Subhro Das"/>
    <s v="Consumer"/>
    <n v="4"/>
    <n v="1501"/>
    <n v="788.92"/>
    <n v="0"/>
    <n v="6004"/>
    <n v="3155.68"/>
    <n v="2848.32"/>
    <n v="0.4744037308461026"/>
  </r>
  <r>
    <s v="ORD-04195"/>
    <x v="618"/>
    <x v="2"/>
    <s v="Uttar Pradesh"/>
    <x v="3"/>
    <x v="12"/>
    <s v="Amit Sharma"/>
    <s v="Small Business"/>
    <n v="8"/>
    <n v="12451"/>
    <n v="7676.48"/>
    <n v="0"/>
    <n v="99608"/>
    <n v="61411.839999999997"/>
    <n v="38196.160000000003"/>
    <n v="0.38346478194522532"/>
  </r>
  <r>
    <s v="ORD-04196"/>
    <x v="618"/>
    <x v="0"/>
    <s v="Rajasthan"/>
    <x v="3"/>
    <x v="12"/>
    <s v="Sneha Kulkarni"/>
    <s v="Small Business"/>
    <n v="6"/>
    <n v="11832"/>
    <n v="7200.7"/>
    <n v="0"/>
    <n v="70992"/>
    <n v="43204.2"/>
    <n v="27787.800000000003"/>
    <n v="0.39142156862745103"/>
  </r>
  <r>
    <s v="ORD-04197"/>
    <x v="619"/>
    <x v="0"/>
    <s v="Rajasthan"/>
    <x v="0"/>
    <x v="3"/>
    <s v="Sneha Kulkarni"/>
    <s v="Small Business"/>
    <n v="3"/>
    <n v="333"/>
    <n v="278.56"/>
    <n v="0.05"/>
    <n v="949.05"/>
    <n v="835.68000000000006"/>
    <n v="113.36999999999989"/>
    <n v="0.11945629840366671"/>
  </r>
  <r>
    <s v="ORD-04198"/>
    <x v="619"/>
    <x v="0"/>
    <s v="Gujarat"/>
    <x v="3"/>
    <x v="12"/>
    <s v="Sneha Kulkarni"/>
    <s v="Corporate"/>
    <n v="5"/>
    <n v="11534"/>
    <n v="6731.21"/>
    <n v="0"/>
    <n v="57670"/>
    <n v="33656.050000000003"/>
    <n v="24013.949999999997"/>
    <n v="0.41640280908617994"/>
  </r>
  <r>
    <s v="ORD-04199"/>
    <x v="619"/>
    <x v="0"/>
    <s v="Rajasthan"/>
    <x v="1"/>
    <x v="15"/>
    <s v="Rohan Patel"/>
    <s v="Small Business"/>
    <n v="5"/>
    <n v="2898"/>
    <n v="1388.41"/>
    <n v="0.05"/>
    <n v="13765.5"/>
    <n v="6942.05"/>
    <n v="6823.45"/>
    <n v="0.49569212887290687"/>
  </r>
  <r>
    <s v="ORD-04200"/>
    <x v="619"/>
    <x v="1"/>
    <s v="Bihar"/>
    <x v="3"/>
    <x v="13"/>
    <s v="Priya Sen"/>
    <s v="Consumer"/>
    <n v="6"/>
    <n v="6361"/>
    <n v="3749.56"/>
    <n v="0.15"/>
    <n v="32441.1"/>
    <n v="22497.360000000001"/>
    <n v="9943.739999999998"/>
    <n v="0.30651673340299801"/>
  </r>
  <r>
    <s v="ORD-04201"/>
    <x v="619"/>
    <x v="0"/>
    <s v="Maharashtra"/>
    <x v="2"/>
    <x v="11"/>
    <s v="Rohan Patel"/>
    <s v="Small Business"/>
    <n v="2"/>
    <n v="1797"/>
    <n v="1337.31"/>
    <n v="0"/>
    <n v="3594"/>
    <n v="2674.62"/>
    <n v="919.38000000000011"/>
    <n v="0.25580968280467448"/>
  </r>
  <r>
    <s v="ORD-04202"/>
    <x v="619"/>
    <x v="0"/>
    <s v="Rajasthan"/>
    <x v="0"/>
    <x v="0"/>
    <s v="Sneha Kulkarni"/>
    <s v="Small Business"/>
    <n v="5"/>
    <n v="903"/>
    <n v="718.13"/>
    <n v="0"/>
    <n v="4515"/>
    <n v="3590.65"/>
    <n v="924.34999999999991"/>
    <n v="0.2047286821705426"/>
  </r>
  <r>
    <s v="ORD-04203"/>
    <x v="619"/>
    <x v="3"/>
    <s v="Tamil Nadu"/>
    <x v="2"/>
    <x v="6"/>
    <s v="Divya Nair"/>
    <s v="Consumer"/>
    <n v="8"/>
    <n v="15248"/>
    <n v="11126.34"/>
    <n v="0.15"/>
    <n v="103686.39999999999"/>
    <n v="89010.72"/>
    <n v="14675.679999999993"/>
    <n v="0.14153910252453547"/>
  </r>
  <r>
    <s v="ORD-04204"/>
    <x v="619"/>
    <x v="0"/>
    <s v="Goa"/>
    <x v="0"/>
    <x v="5"/>
    <s v="Sneha Kulkarni"/>
    <s v="Small Business"/>
    <n v="8"/>
    <n v="751"/>
    <n v="622.47"/>
    <n v="0.15"/>
    <n v="5106.8"/>
    <n v="4979.76"/>
    <n v="127.03999999999996"/>
    <n v="2.4876635074802218E-2"/>
  </r>
  <r>
    <s v="ORD-04205"/>
    <x v="619"/>
    <x v="1"/>
    <s v="West Bengal"/>
    <x v="0"/>
    <x v="0"/>
    <s v="Priya Sen"/>
    <s v="Small Business"/>
    <n v="3"/>
    <n v="889"/>
    <n v="734.66"/>
    <n v="0.1"/>
    <n v="2400.3000000000002"/>
    <n v="2203.98"/>
    <n v="196.32000000000016"/>
    <n v="8.1789776277965312E-2"/>
  </r>
  <r>
    <s v="ORD-04206"/>
    <x v="620"/>
    <x v="0"/>
    <s v="Goa"/>
    <x v="2"/>
    <x v="4"/>
    <s v="Sneha Kulkarni"/>
    <s v="Small Business"/>
    <n v="4"/>
    <n v="3403"/>
    <n v="2529.2800000000002"/>
    <n v="0"/>
    <n v="13612"/>
    <n v="10117.120000000001"/>
    <n v="3494.8799999999992"/>
    <n v="0.2567499265354099"/>
  </r>
  <r>
    <s v="ORD-04207"/>
    <x v="620"/>
    <x v="1"/>
    <s v="Odisha"/>
    <x v="0"/>
    <x v="9"/>
    <s v="Priya Sen"/>
    <s v="Consumer"/>
    <n v="7"/>
    <n v="459"/>
    <n v="367.82"/>
    <n v="0.1"/>
    <n v="2891.7000000000003"/>
    <n v="2574.7399999999998"/>
    <n v="316.96000000000049"/>
    <n v="0.10961026385863003"/>
  </r>
  <r>
    <s v="ORD-04208"/>
    <x v="620"/>
    <x v="2"/>
    <s v="Haryana"/>
    <x v="0"/>
    <x v="9"/>
    <s v="Amit Sharma"/>
    <s v="Small Business"/>
    <n v="5"/>
    <n v="464"/>
    <n v="366.86"/>
    <n v="0.15"/>
    <n v="1972"/>
    <n v="1834.3000000000002"/>
    <n v="137.69999999999982"/>
    <n v="6.9827586206896455E-2"/>
  </r>
  <r>
    <s v="ORD-04209"/>
    <x v="620"/>
    <x v="3"/>
    <s v="Telangana"/>
    <x v="2"/>
    <x v="2"/>
    <s v="Karthik Rao"/>
    <s v="Small Business"/>
    <n v="1"/>
    <n v="1216"/>
    <n v="879.17"/>
    <n v="0"/>
    <n v="1216"/>
    <n v="879.17"/>
    <n v="336.83000000000004"/>
    <n v="0.27699835526315791"/>
  </r>
  <r>
    <s v="ORD-04210"/>
    <x v="620"/>
    <x v="1"/>
    <s v="Bihar"/>
    <x v="2"/>
    <x v="6"/>
    <s v="Priya Sen"/>
    <s v="Corporate"/>
    <n v="1"/>
    <n v="14451"/>
    <n v="10745.67"/>
    <n v="0"/>
    <n v="14451"/>
    <n v="10745.67"/>
    <n v="3705.33"/>
    <n v="0.25640647706041103"/>
  </r>
  <r>
    <s v="ORD-04211"/>
    <x v="620"/>
    <x v="3"/>
    <s v="Telangana"/>
    <x v="0"/>
    <x v="3"/>
    <s v="Divya Nair"/>
    <s v="Small Business"/>
    <n v="6"/>
    <n v="365"/>
    <n v="295.54000000000002"/>
    <n v="0.1"/>
    <n v="1971"/>
    <n v="1773.2400000000002"/>
    <n v="197.75999999999976"/>
    <n v="0.10033485540334844"/>
  </r>
  <r>
    <s v="ORD-04212"/>
    <x v="620"/>
    <x v="1"/>
    <s v="Odisha"/>
    <x v="1"/>
    <x v="8"/>
    <s v="Subhro Das"/>
    <s v="Corporate"/>
    <n v="4"/>
    <n v="1521"/>
    <n v="750.25"/>
    <n v="0"/>
    <n v="6084"/>
    <n v="3001"/>
    <n v="3083"/>
    <n v="0.50673898750821833"/>
  </r>
  <r>
    <s v="ORD-04213"/>
    <x v="621"/>
    <x v="0"/>
    <s v="Rajasthan"/>
    <x v="0"/>
    <x v="5"/>
    <s v="Sneha Kulkarni"/>
    <s v="Consumer"/>
    <n v="3"/>
    <n v="771"/>
    <n v="628.82000000000005"/>
    <n v="0"/>
    <n v="2313"/>
    <n v="1886.46"/>
    <n v="426.53999999999996"/>
    <n v="0.18440985732814524"/>
  </r>
  <r>
    <s v="ORD-04214"/>
    <x v="621"/>
    <x v="3"/>
    <s v="Tamil Nadu"/>
    <x v="0"/>
    <x v="3"/>
    <s v="Divya Nair"/>
    <s v="Small Business"/>
    <n v="1"/>
    <n v="344"/>
    <n v="281.17"/>
    <n v="0"/>
    <n v="344"/>
    <n v="281.17"/>
    <n v="62.829999999999984"/>
    <n v="0.18264534883720926"/>
  </r>
  <r>
    <s v="ORD-04215"/>
    <x v="621"/>
    <x v="3"/>
    <s v="Telangana"/>
    <x v="3"/>
    <x v="14"/>
    <s v="Karthik Rao"/>
    <s v="Small Business"/>
    <n v="8"/>
    <n v="4652"/>
    <n v="2727.03"/>
    <n v="0"/>
    <n v="37216"/>
    <n v="21816.240000000002"/>
    <n v="15399.759999999998"/>
    <n v="0.41379406706792771"/>
  </r>
  <r>
    <s v="ORD-04216"/>
    <x v="621"/>
    <x v="1"/>
    <s v="Odisha"/>
    <x v="0"/>
    <x v="3"/>
    <s v="Priya Sen"/>
    <s v="Consumer"/>
    <n v="3"/>
    <n v="336"/>
    <n v="276.42"/>
    <n v="0.1"/>
    <n v="907.2"/>
    <n v="829.26"/>
    <n v="77.940000000000055"/>
    <n v="8.5912698412698468E-2"/>
  </r>
  <r>
    <s v="ORD-04217"/>
    <x v="621"/>
    <x v="0"/>
    <s v="Maharashtra"/>
    <x v="0"/>
    <x v="0"/>
    <s v="Rohan Patel"/>
    <s v="Small Business"/>
    <n v="2"/>
    <n v="873"/>
    <n v="695.93"/>
    <n v="0.15"/>
    <n v="1484.1"/>
    <n v="1391.86"/>
    <n v="92.240000000000009"/>
    <n v="6.2152146081800426E-2"/>
  </r>
  <r>
    <s v="ORD-04218"/>
    <x v="621"/>
    <x v="2"/>
    <s v="Punjab"/>
    <x v="0"/>
    <x v="5"/>
    <s v="Neha Verma"/>
    <s v="Corporate"/>
    <n v="4"/>
    <n v="771"/>
    <n v="638.58000000000004"/>
    <n v="0.05"/>
    <n v="2929.7999999999997"/>
    <n v="2554.3200000000002"/>
    <n v="375.47999999999956"/>
    <n v="0.12815891869752188"/>
  </r>
  <r>
    <s v="ORD-04219"/>
    <x v="621"/>
    <x v="3"/>
    <s v="Telangana"/>
    <x v="3"/>
    <x v="12"/>
    <s v="Karthik Rao"/>
    <s v="Consumer"/>
    <n v="6"/>
    <n v="11402"/>
    <n v="7205.66"/>
    <n v="0.15"/>
    <n v="58150.2"/>
    <n v="43233.96"/>
    <n v="14916.239999999998"/>
    <n v="0.25651227338856958"/>
  </r>
  <r>
    <s v="ORD-04220"/>
    <x v="621"/>
    <x v="0"/>
    <s v="Goa"/>
    <x v="3"/>
    <x v="12"/>
    <s v="Rohan Patel"/>
    <s v="Consumer"/>
    <n v="6"/>
    <n v="12166"/>
    <n v="7632.87"/>
    <n v="0.1"/>
    <n v="65696.400000000009"/>
    <n v="45797.22"/>
    <n v="19899.180000000008"/>
    <n v="0.30289604909858081"/>
  </r>
  <r>
    <s v="ORD-04221"/>
    <x v="622"/>
    <x v="3"/>
    <s v="Tamil Nadu"/>
    <x v="2"/>
    <x v="6"/>
    <s v="Divya Nair"/>
    <s v="Consumer"/>
    <n v="8"/>
    <n v="14653"/>
    <n v="11153.66"/>
    <n v="0.15"/>
    <n v="99640.4"/>
    <n v="89229.28"/>
    <n v="10411.119999999995"/>
    <n v="0.10448693501832586"/>
  </r>
  <r>
    <s v="ORD-04222"/>
    <x v="622"/>
    <x v="3"/>
    <s v="Kerala"/>
    <x v="0"/>
    <x v="9"/>
    <s v="Divya Nair"/>
    <s v="Consumer"/>
    <n v="7"/>
    <n v="469"/>
    <n v="370.17"/>
    <n v="0"/>
    <n v="3283"/>
    <n v="2591.19"/>
    <n v="691.81"/>
    <n v="0.21072494669509592"/>
  </r>
  <r>
    <s v="ORD-04223"/>
    <x v="622"/>
    <x v="2"/>
    <s v="Haryana"/>
    <x v="1"/>
    <x v="1"/>
    <s v="Neha Verma"/>
    <s v="Consumer"/>
    <n v="3"/>
    <n v="619"/>
    <n v="333.85"/>
    <n v="0"/>
    <n v="1857"/>
    <n v="1001.5500000000001"/>
    <n v="855.44999999999993"/>
    <n v="0.4606623586429725"/>
  </r>
  <r>
    <s v="ORD-04224"/>
    <x v="622"/>
    <x v="1"/>
    <s v="West Bengal"/>
    <x v="2"/>
    <x v="4"/>
    <s v="Priya Sen"/>
    <s v="Consumer"/>
    <n v="2"/>
    <n v="3650"/>
    <n v="2863.88"/>
    <n v="0"/>
    <n v="7300"/>
    <n v="5727.76"/>
    <n v="1572.2399999999998"/>
    <n v="0.21537534246575341"/>
  </r>
  <r>
    <s v="ORD-04225"/>
    <x v="623"/>
    <x v="3"/>
    <s v="Tamil Nadu"/>
    <x v="1"/>
    <x v="8"/>
    <s v="Divya Nair"/>
    <s v="Corporate"/>
    <n v="3"/>
    <n v="1465"/>
    <n v="750.79"/>
    <n v="0.1"/>
    <n v="3955.5"/>
    <n v="2252.37"/>
    <n v="1703.13"/>
    <n v="0.43057262040197197"/>
  </r>
  <r>
    <s v="ORD-04226"/>
    <x v="623"/>
    <x v="3"/>
    <s v="Tamil Nadu"/>
    <x v="3"/>
    <x v="12"/>
    <s v="Karthik Rao"/>
    <s v="Corporate"/>
    <n v="6"/>
    <n v="11443"/>
    <n v="6979.36"/>
    <n v="0.1"/>
    <n v="61792.200000000004"/>
    <n v="41876.159999999996"/>
    <n v="19916.040000000008"/>
    <n v="0.32230669890374525"/>
  </r>
  <r>
    <s v="ORD-04227"/>
    <x v="623"/>
    <x v="1"/>
    <s v="Bihar"/>
    <x v="1"/>
    <x v="15"/>
    <s v="Subhro Das"/>
    <s v="Small Business"/>
    <n v="8"/>
    <n v="2825"/>
    <n v="1313.81"/>
    <n v="0"/>
    <n v="22600"/>
    <n v="10510.48"/>
    <n v="12089.52"/>
    <n v="0.53493451327433628"/>
  </r>
  <r>
    <s v="ORD-04228"/>
    <x v="623"/>
    <x v="1"/>
    <s v="Bihar"/>
    <x v="1"/>
    <x v="7"/>
    <s v="Priya Sen"/>
    <s v="Small Business"/>
    <n v="4"/>
    <n v="2218"/>
    <n v="1027.79"/>
    <n v="0"/>
    <n v="8872"/>
    <n v="4111.16"/>
    <n v="4760.84"/>
    <n v="0.53661406672678091"/>
  </r>
  <r>
    <s v="ORD-04229"/>
    <x v="623"/>
    <x v="3"/>
    <s v="Telangana"/>
    <x v="0"/>
    <x v="5"/>
    <s v="Divya Nair"/>
    <s v="Consumer"/>
    <n v="5"/>
    <n v="747"/>
    <n v="625.9"/>
    <n v="0"/>
    <n v="3735"/>
    <n v="3129.5"/>
    <n v="605.5"/>
    <n v="0.16211512717536813"/>
  </r>
  <r>
    <s v="ORD-04230"/>
    <x v="623"/>
    <x v="2"/>
    <s v="Uttar Pradesh"/>
    <x v="3"/>
    <x v="12"/>
    <s v="Neha Verma"/>
    <s v="Consumer"/>
    <n v="6"/>
    <n v="12461"/>
    <n v="7596.5"/>
    <n v="0"/>
    <n v="74766"/>
    <n v="45579"/>
    <n v="29187"/>
    <n v="0.39037797929540163"/>
  </r>
  <r>
    <s v="ORD-04231"/>
    <x v="623"/>
    <x v="0"/>
    <s v="Maharashtra"/>
    <x v="0"/>
    <x v="9"/>
    <s v="Sneha Kulkarni"/>
    <s v="Corporate"/>
    <n v="7"/>
    <n v="443"/>
    <n v="348.14"/>
    <n v="0.1"/>
    <n v="2790.9"/>
    <n v="2436.98"/>
    <n v="353.92000000000007"/>
    <n v="0.12681213945322301"/>
  </r>
  <r>
    <s v="ORD-04232"/>
    <x v="623"/>
    <x v="0"/>
    <s v="Maharashtra"/>
    <x v="0"/>
    <x v="0"/>
    <s v="Sneha Kulkarni"/>
    <s v="Consumer"/>
    <n v="1"/>
    <n v="870"/>
    <n v="672.98"/>
    <n v="0"/>
    <n v="870"/>
    <n v="672.98"/>
    <n v="197.01999999999998"/>
    <n v="0.2264597701149425"/>
  </r>
  <r>
    <s v="ORD-04233"/>
    <x v="623"/>
    <x v="2"/>
    <s v="Uttar Pradesh"/>
    <x v="1"/>
    <x v="8"/>
    <s v="Amit Sharma"/>
    <s v="Small Business"/>
    <n v="4"/>
    <n v="1511"/>
    <n v="799.91"/>
    <n v="0.05"/>
    <n v="5741.8"/>
    <n v="3199.64"/>
    <n v="2542.1600000000003"/>
    <n v="0.44274617715698916"/>
  </r>
  <r>
    <s v="ORD-04234"/>
    <x v="623"/>
    <x v="0"/>
    <s v="Rajasthan"/>
    <x v="0"/>
    <x v="3"/>
    <s v="Rohan Patel"/>
    <s v="Consumer"/>
    <n v="3"/>
    <n v="353"/>
    <n v="289.79000000000002"/>
    <n v="0"/>
    <n v="1059"/>
    <n v="869.37000000000012"/>
    <n v="189.62999999999988"/>
    <n v="0.17906515580736532"/>
  </r>
  <r>
    <s v="ORD-04235"/>
    <x v="624"/>
    <x v="0"/>
    <s v="Maharashtra"/>
    <x v="2"/>
    <x v="11"/>
    <s v="Sneha Kulkarni"/>
    <s v="Consumer"/>
    <n v="3"/>
    <n v="1749"/>
    <n v="1319.27"/>
    <n v="0.15"/>
    <n v="4459.95"/>
    <n v="3957.81"/>
    <n v="502.13999999999987"/>
    <n v="0.11258870615141423"/>
  </r>
  <r>
    <s v="ORD-04236"/>
    <x v="624"/>
    <x v="1"/>
    <s v="Odisha"/>
    <x v="0"/>
    <x v="3"/>
    <s v="Subhro Das"/>
    <s v="Corporate"/>
    <n v="4"/>
    <n v="337"/>
    <n v="263.16000000000003"/>
    <n v="0.1"/>
    <n v="1213.2"/>
    <n v="1052.6400000000001"/>
    <n v="160.55999999999995"/>
    <n v="0.13234421364985158"/>
  </r>
  <r>
    <s v="ORD-04237"/>
    <x v="624"/>
    <x v="2"/>
    <s v="Delhi"/>
    <x v="2"/>
    <x v="11"/>
    <s v="Amit Sharma"/>
    <s v="Consumer"/>
    <n v="8"/>
    <n v="1849"/>
    <n v="1321.03"/>
    <n v="0"/>
    <n v="14792"/>
    <n v="10568.24"/>
    <n v="4223.76"/>
    <n v="0.28554353704705249"/>
  </r>
  <r>
    <s v="ORD-04238"/>
    <x v="624"/>
    <x v="3"/>
    <s v="Telangana"/>
    <x v="1"/>
    <x v="1"/>
    <s v="Karthik Rao"/>
    <s v="Small Business"/>
    <n v="4"/>
    <n v="586"/>
    <n v="280.61"/>
    <n v="0"/>
    <n v="2344"/>
    <n v="1122.44"/>
    <n v="1221.56"/>
    <n v="0.52114334470989754"/>
  </r>
  <r>
    <s v="ORD-04239"/>
    <x v="624"/>
    <x v="1"/>
    <s v="Assam"/>
    <x v="3"/>
    <x v="10"/>
    <s v="Priya Sen"/>
    <s v="Consumer"/>
    <n v="5"/>
    <n v="8083"/>
    <n v="5317.44"/>
    <n v="0"/>
    <n v="40415"/>
    <n v="26587.199999999997"/>
    <n v="13827.800000000003"/>
    <n v="0.34214524310280842"/>
  </r>
  <r>
    <s v="ORD-04240"/>
    <x v="624"/>
    <x v="1"/>
    <s v="Assam"/>
    <x v="1"/>
    <x v="7"/>
    <s v="Priya Sen"/>
    <s v="Small Business"/>
    <n v="6"/>
    <n v="2266"/>
    <n v="1094.18"/>
    <n v="0.1"/>
    <n v="12236.4"/>
    <n v="6565.08"/>
    <n v="5671.32"/>
    <n v="0.46347945474159064"/>
  </r>
  <r>
    <s v="ORD-04241"/>
    <x v="624"/>
    <x v="3"/>
    <s v="Telangana"/>
    <x v="1"/>
    <x v="15"/>
    <s v="Karthik Rao"/>
    <s v="Small Business"/>
    <n v="1"/>
    <n v="2661"/>
    <n v="1264.3399999999999"/>
    <n v="0.15"/>
    <n v="2261.85"/>
    <n v="1264.3399999999999"/>
    <n v="997.51"/>
    <n v="0.44101509826027369"/>
  </r>
  <r>
    <s v="ORD-04242"/>
    <x v="624"/>
    <x v="0"/>
    <s v="Maharashtra"/>
    <x v="3"/>
    <x v="10"/>
    <s v="Sneha Kulkarni"/>
    <s v="Corporate"/>
    <n v="8"/>
    <n v="7901"/>
    <n v="4664.03"/>
    <n v="0"/>
    <n v="63208"/>
    <n v="37312.239999999998"/>
    <n v="25895.760000000002"/>
    <n v="0.40969117833185675"/>
  </r>
  <r>
    <s v="ORD-04243"/>
    <x v="625"/>
    <x v="3"/>
    <s v="Telangana"/>
    <x v="1"/>
    <x v="7"/>
    <s v="Karthik Rao"/>
    <s v="Small Business"/>
    <n v="3"/>
    <n v="2254"/>
    <n v="1201.68"/>
    <n v="0"/>
    <n v="6762"/>
    <n v="3605.04"/>
    <n v="3156.96"/>
    <n v="0.46686779059449868"/>
  </r>
  <r>
    <s v="ORD-04244"/>
    <x v="625"/>
    <x v="1"/>
    <s v="Odisha"/>
    <x v="3"/>
    <x v="12"/>
    <s v="Priya Sen"/>
    <s v="Consumer"/>
    <n v="3"/>
    <n v="12249"/>
    <n v="7952.01"/>
    <n v="0"/>
    <n v="36747"/>
    <n v="23856.03"/>
    <n v="12890.970000000001"/>
    <n v="0.35080333088415383"/>
  </r>
  <r>
    <s v="ORD-04245"/>
    <x v="625"/>
    <x v="2"/>
    <s v="Punjab"/>
    <x v="3"/>
    <x v="10"/>
    <s v="Amit Sharma"/>
    <s v="Small Business"/>
    <n v="2"/>
    <n v="8075"/>
    <n v="4790.58"/>
    <n v="0"/>
    <n v="16150"/>
    <n v="9581.16"/>
    <n v="6568.84"/>
    <n v="0.40673931888544895"/>
  </r>
  <r>
    <s v="ORD-04246"/>
    <x v="625"/>
    <x v="3"/>
    <s v="Karnataka"/>
    <x v="1"/>
    <x v="15"/>
    <s v="Divya Nair"/>
    <s v="Consumer"/>
    <n v="8"/>
    <n v="2709"/>
    <n v="1281.54"/>
    <n v="0"/>
    <n v="21672"/>
    <n v="10252.32"/>
    <n v="11419.68"/>
    <n v="0.52693244739756373"/>
  </r>
  <r>
    <s v="ORD-04247"/>
    <x v="625"/>
    <x v="2"/>
    <s v="Delhi"/>
    <x v="0"/>
    <x v="3"/>
    <s v="Neha Verma"/>
    <s v="Corporate"/>
    <n v="2"/>
    <n v="365"/>
    <n v="301.29000000000002"/>
    <n v="0"/>
    <n v="730"/>
    <n v="602.58000000000004"/>
    <n v="127.41999999999996"/>
    <n v="0.17454794520547939"/>
  </r>
  <r>
    <s v="ORD-04248"/>
    <x v="625"/>
    <x v="3"/>
    <s v="Kerala"/>
    <x v="3"/>
    <x v="10"/>
    <s v="Divya Nair"/>
    <s v="Corporate"/>
    <n v="1"/>
    <n v="7748"/>
    <n v="5105.84"/>
    <n v="0"/>
    <n v="7748"/>
    <n v="5105.84"/>
    <n v="2642.16"/>
    <n v="0.34101187403200822"/>
  </r>
  <r>
    <s v="ORD-04249"/>
    <x v="626"/>
    <x v="3"/>
    <s v="Karnataka"/>
    <x v="1"/>
    <x v="1"/>
    <s v="Divya Nair"/>
    <s v="Corporate"/>
    <n v="3"/>
    <n v="624"/>
    <n v="321.85000000000002"/>
    <n v="0"/>
    <n v="1872"/>
    <n v="965.55000000000007"/>
    <n v="906.44999999999993"/>
    <n v="0.48421474358974353"/>
  </r>
  <r>
    <s v="ORD-04250"/>
    <x v="626"/>
    <x v="3"/>
    <s v="Kerala"/>
    <x v="2"/>
    <x v="2"/>
    <s v="Karthik Rao"/>
    <s v="Consumer"/>
    <n v="8"/>
    <n v="1173"/>
    <n v="865.9"/>
    <n v="0"/>
    <n v="9384"/>
    <n v="6927.2"/>
    <n v="2456.8000000000002"/>
    <n v="0.2618073316283035"/>
  </r>
  <r>
    <s v="ORD-04251"/>
    <x v="626"/>
    <x v="1"/>
    <s v="West Bengal"/>
    <x v="0"/>
    <x v="5"/>
    <s v="Priya Sen"/>
    <s v="Consumer"/>
    <n v="1"/>
    <n v="767"/>
    <n v="632.41"/>
    <n v="0.1"/>
    <n v="690.30000000000007"/>
    <n v="632.41"/>
    <n v="57.8900000000001"/>
    <n v="8.3862088946834848E-2"/>
  </r>
  <r>
    <s v="ORD-04252"/>
    <x v="626"/>
    <x v="1"/>
    <s v="Odisha"/>
    <x v="3"/>
    <x v="12"/>
    <s v="Priya Sen"/>
    <s v="Corporate"/>
    <n v="3"/>
    <n v="11834"/>
    <n v="7190.87"/>
    <n v="0.1"/>
    <n v="31951.8"/>
    <n v="21572.61"/>
    <n v="10379.189999999999"/>
    <n v="0.32483897620791313"/>
  </r>
  <r>
    <s v="ORD-04253"/>
    <x v="626"/>
    <x v="3"/>
    <s v="Telangana"/>
    <x v="2"/>
    <x v="11"/>
    <s v="Karthik Rao"/>
    <s v="Small Business"/>
    <n v="7"/>
    <n v="1713"/>
    <n v="1282.29"/>
    <n v="0.1"/>
    <n v="10791.9"/>
    <n v="8976.0299999999988"/>
    <n v="1815.8700000000008"/>
    <n v="0.1682623078419927"/>
  </r>
  <r>
    <s v="ORD-04254"/>
    <x v="626"/>
    <x v="1"/>
    <s v="Bihar"/>
    <x v="1"/>
    <x v="15"/>
    <s v="Subhro Das"/>
    <s v="Small Business"/>
    <n v="2"/>
    <n v="2770"/>
    <n v="1375.33"/>
    <n v="0.05"/>
    <n v="5263"/>
    <n v="2750.66"/>
    <n v="2512.34"/>
    <n v="0.47735892076762304"/>
  </r>
  <r>
    <s v="ORD-04255"/>
    <x v="626"/>
    <x v="1"/>
    <s v="West Bengal"/>
    <x v="1"/>
    <x v="15"/>
    <s v="Priya Sen"/>
    <s v="Small Business"/>
    <n v="3"/>
    <n v="2927"/>
    <n v="1435.59"/>
    <n v="0"/>
    <n v="8781"/>
    <n v="4306.7699999999995"/>
    <n v="4474.2300000000005"/>
    <n v="0.50953536043730785"/>
  </r>
  <r>
    <s v="ORD-04256"/>
    <x v="627"/>
    <x v="3"/>
    <s v="Kerala"/>
    <x v="1"/>
    <x v="8"/>
    <s v="Divya Nair"/>
    <s v="Small Business"/>
    <n v="2"/>
    <n v="1537"/>
    <n v="747.96"/>
    <n v="0"/>
    <n v="3074"/>
    <n v="1495.92"/>
    <n v="1578.08"/>
    <n v="0.51336369551073513"/>
  </r>
  <r>
    <s v="ORD-04257"/>
    <x v="627"/>
    <x v="2"/>
    <s v="Uttar Pradesh"/>
    <x v="0"/>
    <x v="5"/>
    <s v="Amit Sharma"/>
    <s v="Small Business"/>
    <n v="5"/>
    <n v="779"/>
    <n v="646.52"/>
    <n v="0"/>
    <n v="3895"/>
    <n v="3232.6"/>
    <n v="662.40000000000009"/>
    <n v="0.17006418485237487"/>
  </r>
  <r>
    <s v="ORD-04258"/>
    <x v="627"/>
    <x v="2"/>
    <s v="Delhi"/>
    <x v="2"/>
    <x v="2"/>
    <s v="Neha Verma"/>
    <s v="Consumer"/>
    <n v="6"/>
    <n v="1193"/>
    <n v="932.58"/>
    <n v="0.1"/>
    <n v="6442.2"/>
    <n v="5595.4800000000005"/>
    <n v="846.71999999999935"/>
    <n v="0.13143336127409883"/>
  </r>
  <r>
    <s v="ORD-04259"/>
    <x v="627"/>
    <x v="0"/>
    <s v="Gujarat"/>
    <x v="3"/>
    <x v="13"/>
    <s v="Sneha Kulkarni"/>
    <s v="Corporate"/>
    <n v="4"/>
    <n v="6336"/>
    <n v="3889.95"/>
    <n v="0"/>
    <n v="25344"/>
    <n v="15559.8"/>
    <n v="9784.2000000000007"/>
    <n v="0.38605587121212126"/>
  </r>
  <r>
    <s v="ORD-04260"/>
    <x v="628"/>
    <x v="3"/>
    <s v="Tamil Nadu"/>
    <x v="2"/>
    <x v="4"/>
    <s v="Divya Nair"/>
    <s v="Small Business"/>
    <n v="2"/>
    <n v="3420"/>
    <n v="2626.96"/>
    <n v="0"/>
    <n v="6840"/>
    <n v="5253.92"/>
    <n v="1586.08"/>
    <n v="0.2318830409356725"/>
  </r>
  <r>
    <s v="ORD-04261"/>
    <x v="628"/>
    <x v="1"/>
    <s v="Assam"/>
    <x v="0"/>
    <x v="3"/>
    <s v="Subhro Das"/>
    <s v="Corporate"/>
    <n v="3"/>
    <n v="363"/>
    <n v="296.08"/>
    <n v="0"/>
    <n v="1089"/>
    <n v="888.24"/>
    <n v="200.76"/>
    <n v="0.18435261707988979"/>
  </r>
  <r>
    <s v="ORD-04262"/>
    <x v="628"/>
    <x v="1"/>
    <s v="Assam"/>
    <x v="2"/>
    <x v="6"/>
    <s v="Subhro Das"/>
    <s v="Small Business"/>
    <n v="1"/>
    <n v="14315"/>
    <n v="10238.040000000001"/>
    <n v="0.15"/>
    <n v="12167.75"/>
    <n v="10238.040000000001"/>
    <n v="1929.7099999999991"/>
    <n v="0.15859218014834289"/>
  </r>
  <r>
    <s v="ORD-04263"/>
    <x v="628"/>
    <x v="1"/>
    <s v="Odisha"/>
    <x v="3"/>
    <x v="13"/>
    <s v="Priya Sen"/>
    <s v="Corporate"/>
    <n v="8"/>
    <n v="6661"/>
    <n v="3962.67"/>
    <n v="0"/>
    <n v="53288"/>
    <n v="31701.360000000001"/>
    <n v="21586.639999999999"/>
    <n v="0.40509382975529201"/>
  </r>
  <r>
    <s v="ORD-04264"/>
    <x v="628"/>
    <x v="1"/>
    <s v="Assam"/>
    <x v="1"/>
    <x v="7"/>
    <s v="Priya Sen"/>
    <s v="Corporate"/>
    <n v="3"/>
    <n v="2104"/>
    <n v="1041.6199999999999"/>
    <n v="0.15"/>
    <n v="5365.2"/>
    <n v="3124.8599999999997"/>
    <n v="2240.34"/>
    <n v="0.4175687765600537"/>
  </r>
  <r>
    <s v="ORD-04265"/>
    <x v="628"/>
    <x v="0"/>
    <s v="Maharashtra"/>
    <x v="1"/>
    <x v="1"/>
    <s v="Sneha Kulkarni"/>
    <s v="Small Business"/>
    <n v="2"/>
    <n v="572"/>
    <n v="308.08999999999997"/>
    <n v="0.15"/>
    <n v="972.4"/>
    <n v="616.17999999999995"/>
    <n v="356.22"/>
    <n v="0.36633072809543399"/>
  </r>
  <r>
    <s v="ORD-04266"/>
    <x v="628"/>
    <x v="2"/>
    <s v="Delhi"/>
    <x v="0"/>
    <x v="5"/>
    <s v="Neha Verma"/>
    <s v="Corporate"/>
    <n v="5"/>
    <n v="721"/>
    <n v="564.94000000000005"/>
    <n v="0"/>
    <n v="3605"/>
    <n v="2824.7000000000003"/>
    <n v="780.29999999999973"/>
    <n v="0.21644937586685151"/>
  </r>
  <r>
    <s v="ORD-04267"/>
    <x v="629"/>
    <x v="3"/>
    <s v="Karnataka"/>
    <x v="2"/>
    <x v="2"/>
    <s v="Divya Nair"/>
    <s v="Corporate"/>
    <n v="2"/>
    <n v="1177"/>
    <n v="890.89"/>
    <n v="0"/>
    <n v="2354"/>
    <n v="1781.78"/>
    <n v="572.22"/>
    <n v="0.24308411214953271"/>
  </r>
  <r>
    <s v="ORD-04268"/>
    <x v="629"/>
    <x v="2"/>
    <s v="Delhi"/>
    <x v="0"/>
    <x v="5"/>
    <s v="Neha Verma"/>
    <s v="Small Business"/>
    <n v="3"/>
    <n v="745"/>
    <n v="607.84"/>
    <n v="0.15"/>
    <n v="1899.75"/>
    <n v="1823.52"/>
    <n v="76.230000000000018"/>
    <n v="4.0126332412159502E-2"/>
  </r>
  <r>
    <s v="ORD-04269"/>
    <x v="629"/>
    <x v="2"/>
    <s v="Delhi"/>
    <x v="3"/>
    <x v="10"/>
    <s v="Neha Verma"/>
    <s v="Consumer"/>
    <n v="3"/>
    <n v="7613"/>
    <n v="4998.7700000000004"/>
    <n v="0"/>
    <n v="22839"/>
    <n v="14996.310000000001"/>
    <n v="7842.6899999999987"/>
    <n v="0.34339025351372648"/>
  </r>
  <r>
    <s v="ORD-04270"/>
    <x v="629"/>
    <x v="2"/>
    <s v="Delhi"/>
    <x v="2"/>
    <x v="6"/>
    <s v="Amit Sharma"/>
    <s v="Corporate"/>
    <n v="6"/>
    <n v="15257"/>
    <n v="11167.51"/>
    <n v="0"/>
    <n v="91542"/>
    <n v="67005.06"/>
    <n v="24536.940000000002"/>
    <n v="0.26804024382250774"/>
  </r>
  <r>
    <s v="ORD-04271"/>
    <x v="629"/>
    <x v="2"/>
    <s v="Haryana"/>
    <x v="3"/>
    <x v="14"/>
    <s v="Amit Sharma"/>
    <s v="Corporate"/>
    <n v="7"/>
    <n v="4603"/>
    <n v="2858.85"/>
    <n v="0.1"/>
    <n v="28998.9"/>
    <n v="20011.95"/>
    <n v="8986.9500000000007"/>
    <n v="0.30990658266348037"/>
  </r>
  <r>
    <s v="ORD-04272"/>
    <x v="629"/>
    <x v="2"/>
    <s v="Haryana"/>
    <x v="0"/>
    <x v="9"/>
    <s v="Amit Sharma"/>
    <s v="Corporate"/>
    <n v="4"/>
    <n v="471"/>
    <n v="371.44"/>
    <n v="0"/>
    <n v="1884"/>
    <n v="1485.76"/>
    <n v="398.24"/>
    <n v="0.211380042462845"/>
  </r>
  <r>
    <s v="ORD-04273"/>
    <x v="629"/>
    <x v="1"/>
    <s v="Bihar"/>
    <x v="0"/>
    <x v="3"/>
    <s v="Subhro Das"/>
    <s v="Corporate"/>
    <n v="8"/>
    <n v="347"/>
    <n v="279.45"/>
    <n v="0"/>
    <n v="2776"/>
    <n v="2235.6"/>
    <n v="540.40000000000009"/>
    <n v="0.19466858789625363"/>
  </r>
  <r>
    <s v="ORD-04274"/>
    <x v="629"/>
    <x v="2"/>
    <s v="Delhi"/>
    <x v="0"/>
    <x v="5"/>
    <s v="Amit Sharma"/>
    <s v="Corporate"/>
    <n v="2"/>
    <n v="738"/>
    <n v="574.48"/>
    <n v="0.05"/>
    <n v="1402.2"/>
    <n v="1148.96"/>
    <n v="253.24"/>
    <n v="0.18060191128227071"/>
  </r>
  <r>
    <s v="ORD-04275"/>
    <x v="629"/>
    <x v="2"/>
    <s v="Haryana"/>
    <x v="2"/>
    <x v="2"/>
    <s v="Amit Sharma"/>
    <s v="Corporate"/>
    <n v="4"/>
    <n v="1161"/>
    <n v="891.64"/>
    <n v="0"/>
    <n v="4644"/>
    <n v="3566.56"/>
    <n v="1077.44"/>
    <n v="0.23200689061154178"/>
  </r>
  <r>
    <s v="ORD-04276"/>
    <x v="630"/>
    <x v="1"/>
    <s v="West Bengal"/>
    <x v="2"/>
    <x v="2"/>
    <s v="Priya Sen"/>
    <s v="Small Business"/>
    <n v="8"/>
    <n v="1153"/>
    <n v="897.68"/>
    <n v="0"/>
    <n v="9224"/>
    <n v="7181.44"/>
    <n v="2042.5600000000004"/>
    <n v="0.22143972246313967"/>
  </r>
  <r>
    <s v="ORD-04277"/>
    <x v="630"/>
    <x v="3"/>
    <s v="Telangana"/>
    <x v="0"/>
    <x v="3"/>
    <s v="Karthik Rao"/>
    <s v="Corporate"/>
    <n v="2"/>
    <n v="340"/>
    <n v="281.5"/>
    <n v="0"/>
    <n v="680"/>
    <n v="563"/>
    <n v="117"/>
    <n v="0.17205882352941176"/>
  </r>
  <r>
    <s v="ORD-04278"/>
    <x v="630"/>
    <x v="3"/>
    <s v="Kerala"/>
    <x v="2"/>
    <x v="2"/>
    <s v="Divya Nair"/>
    <s v="Small Business"/>
    <n v="3"/>
    <n v="1157"/>
    <n v="889.38"/>
    <n v="0.1"/>
    <n v="3123.9"/>
    <n v="2668.14"/>
    <n v="455.76000000000022"/>
    <n v="0.14589455488331898"/>
  </r>
  <r>
    <s v="ORD-04279"/>
    <x v="630"/>
    <x v="1"/>
    <s v="Assam"/>
    <x v="0"/>
    <x v="9"/>
    <s v="Subhro Das"/>
    <s v="Corporate"/>
    <n v="4"/>
    <n v="460"/>
    <n v="350.87"/>
    <n v="0.1"/>
    <n v="1656"/>
    <n v="1403.48"/>
    <n v="252.51999999999998"/>
    <n v="0.152487922705314"/>
  </r>
  <r>
    <s v="ORD-04280"/>
    <x v="630"/>
    <x v="3"/>
    <s v="Tamil Nadu"/>
    <x v="1"/>
    <x v="8"/>
    <s v="Karthik Rao"/>
    <s v="Small Business"/>
    <n v="2"/>
    <n v="1526"/>
    <n v="814.61"/>
    <n v="0.1"/>
    <n v="2746.8"/>
    <n v="1629.22"/>
    <n v="1117.5800000000002"/>
    <n v="0.40686617154507065"/>
  </r>
  <r>
    <s v="ORD-04281"/>
    <x v="630"/>
    <x v="1"/>
    <s v="West Bengal"/>
    <x v="0"/>
    <x v="5"/>
    <s v="Subhro Das"/>
    <s v="Small Business"/>
    <n v="8"/>
    <n v="773"/>
    <n v="625.27"/>
    <n v="0.1"/>
    <n v="5565.6"/>
    <n v="5002.16"/>
    <n v="563.44000000000051"/>
    <n v="0.1012361650136554"/>
  </r>
  <r>
    <s v="ORD-04282"/>
    <x v="630"/>
    <x v="2"/>
    <s v="Punjab"/>
    <x v="0"/>
    <x v="0"/>
    <s v="Neha Verma"/>
    <s v="Corporate"/>
    <n v="2"/>
    <n v="915"/>
    <n v="757.28"/>
    <n v="0.15"/>
    <n v="1555.5"/>
    <n v="1514.56"/>
    <n v="40.940000000000055"/>
    <n v="2.6319511411121863E-2"/>
  </r>
  <r>
    <s v="ORD-04283"/>
    <x v="630"/>
    <x v="1"/>
    <s v="Odisha"/>
    <x v="0"/>
    <x v="3"/>
    <s v="Priya Sen"/>
    <s v="Small Business"/>
    <n v="6"/>
    <n v="354"/>
    <n v="291.70999999999998"/>
    <n v="0"/>
    <n v="2124"/>
    <n v="1750.2599999999998"/>
    <n v="373.74000000000024"/>
    <n v="0.17596045197740123"/>
  </r>
  <r>
    <s v="ORD-04284"/>
    <x v="630"/>
    <x v="2"/>
    <s v="Uttar Pradesh"/>
    <x v="2"/>
    <x v="2"/>
    <s v="Neha Verma"/>
    <s v="Corporate"/>
    <n v="5"/>
    <n v="1171"/>
    <n v="847.68"/>
    <n v="0"/>
    <n v="5855"/>
    <n v="4238.3999999999996"/>
    <n v="1616.6000000000004"/>
    <n v="0.27610589239965849"/>
  </r>
  <r>
    <s v="ORD-04285"/>
    <x v="631"/>
    <x v="2"/>
    <s v="Punjab"/>
    <x v="0"/>
    <x v="5"/>
    <s v="Neha Verma"/>
    <s v="Consumer"/>
    <n v="5"/>
    <n v="738"/>
    <n v="617.1"/>
    <n v="0"/>
    <n v="3690"/>
    <n v="3085.5"/>
    <n v="604.5"/>
    <n v="0.16382113821138211"/>
  </r>
  <r>
    <s v="ORD-04286"/>
    <x v="631"/>
    <x v="3"/>
    <s v="Tamil Nadu"/>
    <x v="2"/>
    <x v="2"/>
    <s v="Divya Nair"/>
    <s v="Corporate"/>
    <n v="8"/>
    <n v="1199"/>
    <n v="899.03"/>
    <n v="0.1"/>
    <n v="8632.8000000000011"/>
    <n v="7192.24"/>
    <n v="1440.5600000000013"/>
    <n v="0.16687054026503581"/>
  </r>
  <r>
    <s v="ORD-04287"/>
    <x v="631"/>
    <x v="2"/>
    <s v="Delhi"/>
    <x v="2"/>
    <x v="6"/>
    <s v="Amit Sharma"/>
    <s v="Small Business"/>
    <n v="6"/>
    <n v="15016"/>
    <n v="11731.42"/>
    <n v="0"/>
    <n v="90096"/>
    <n v="70388.52"/>
    <n v="19707.479999999996"/>
    <n v="0.21873867874267444"/>
  </r>
  <r>
    <s v="ORD-04288"/>
    <x v="631"/>
    <x v="2"/>
    <s v="Uttar Pradesh"/>
    <x v="0"/>
    <x v="0"/>
    <s v="Amit Sharma"/>
    <s v="Consumer"/>
    <n v="3"/>
    <n v="872"/>
    <n v="715.88"/>
    <n v="0"/>
    <n v="2616"/>
    <n v="2147.64"/>
    <n v="468.36000000000013"/>
    <n v="0.17903669724770646"/>
  </r>
  <r>
    <s v="ORD-04289"/>
    <x v="632"/>
    <x v="3"/>
    <s v="Tamil Nadu"/>
    <x v="0"/>
    <x v="9"/>
    <s v="Karthik Rao"/>
    <s v="Consumer"/>
    <n v="8"/>
    <n v="431"/>
    <n v="352.06"/>
    <n v="0.15"/>
    <n v="2930.7999999999997"/>
    <n v="2816.48"/>
    <n v="114.31999999999971"/>
    <n v="3.9006414630817429E-2"/>
  </r>
  <r>
    <s v="ORD-04290"/>
    <x v="632"/>
    <x v="3"/>
    <s v="Telangana"/>
    <x v="1"/>
    <x v="15"/>
    <s v="Karthik Rao"/>
    <s v="Small Business"/>
    <n v="7"/>
    <n v="2865"/>
    <n v="1473.57"/>
    <n v="0.05"/>
    <n v="19052.25"/>
    <n v="10314.99"/>
    <n v="8737.26"/>
    <n v="0.4585946541747038"/>
  </r>
  <r>
    <s v="ORD-04291"/>
    <x v="632"/>
    <x v="0"/>
    <s v="Maharashtra"/>
    <x v="0"/>
    <x v="5"/>
    <s v="Rohan Patel"/>
    <s v="Small Business"/>
    <n v="1"/>
    <n v="776"/>
    <n v="591"/>
    <n v="0"/>
    <n v="776"/>
    <n v="591"/>
    <n v="185"/>
    <n v="0.23840206185567012"/>
  </r>
  <r>
    <s v="ORD-04292"/>
    <x v="632"/>
    <x v="3"/>
    <s v="Karnataka"/>
    <x v="0"/>
    <x v="9"/>
    <s v="Divya Nair"/>
    <s v="Consumer"/>
    <n v="4"/>
    <n v="445"/>
    <n v="355.41"/>
    <n v="0.05"/>
    <n v="1691"/>
    <n v="1421.64"/>
    <n v="269.3599999999999"/>
    <n v="0.15929036073329386"/>
  </r>
  <r>
    <s v="ORD-04293"/>
    <x v="632"/>
    <x v="3"/>
    <s v="Telangana"/>
    <x v="0"/>
    <x v="3"/>
    <s v="Divya Nair"/>
    <s v="Consumer"/>
    <n v="6"/>
    <n v="334"/>
    <n v="264.29000000000002"/>
    <n v="0.05"/>
    <n v="1903.8"/>
    <n v="1585.7400000000002"/>
    <n v="318.05999999999972"/>
    <n v="0.16706586826347292"/>
  </r>
  <r>
    <s v="ORD-04294"/>
    <x v="632"/>
    <x v="1"/>
    <s v="West Bengal"/>
    <x v="2"/>
    <x v="6"/>
    <s v="Subhro Das"/>
    <s v="Consumer"/>
    <n v="7"/>
    <n v="15223"/>
    <n v="11222.1"/>
    <n v="0"/>
    <n v="106561"/>
    <n v="78554.7"/>
    <n v="28006.300000000003"/>
    <n v="0.26281941798594233"/>
  </r>
  <r>
    <s v="ORD-04295"/>
    <x v="632"/>
    <x v="3"/>
    <s v="Telangana"/>
    <x v="1"/>
    <x v="8"/>
    <s v="Divya Nair"/>
    <s v="Corporate"/>
    <n v="2"/>
    <n v="1478"/>
    <n v="795.29"/>
    <n v="0"/>
    <n v="2956"/>
    <n v="1590.58"/>
    <n v="1365.42"/>
    <n v="0.46191474966170504"/>
  </r>
  <r>
    <s v="ORD-04296"/>
    <x v="632"/>
    <x v="1"/>
    <s v="West Bengal"/>
    <x v="0"/>
    <x v="0"/>
    <s v="Priya Sen"/>
    <s v="Consumer"/>
    <n v="3"/>
    <n v="879"/>
    <n v="697.42"/>
    <n v="0.05"/>
    <n v="2505.15"/>
    <n v="2092.2599999999998"/>
    <n v="412.89000000000033"/>
    <n v="0.16481647805520641"/>
  </r>
  <r>
    <s v="ORD-04297"/>
    <x v="633"/>
    <x v="2"/>
    <s v="Delhi"/>
    <x v="1"/>
    <x v="8"/>
    <s v="Neha Verma"/>
    <s v="Small Business"/>
    <n v="4"/>
    <n v="1512"/>
    <n v="787.73"/>
    <n v="0.1"/>
    <n v="5443.2"/>
    <n v="3150.92"/>
    <n v="2292.2799999999997"/>
    <n v="0.42112727807172251"/>
  </r>
  <r>
    <s v="ORD-04298"/>
    <x v="633"/>
    <x v="0"/>
    <s v="Goa"/>
    <x v="1"/>
    <x v="15"/>
    <s v="Sneha Kulkarni"/>
    <s v="Corporate"/>
    <n v="2"/>
    <n v="2831"/>
    <n v="1355.94"/>
    <n v="0"/>
    <n v="5662"/>
    <n v="2711.88"/>
    <n v="2950.12"/>
    <n v="0.52103850229600845"/>
  </r>
  <r>
    <s v="ORD-04299"/>
    <x v="633"/>
    <x v="2"/>
    <s v="Delhi"/>
    <x v="0"/>
    <x v="9"/>
    <s v="Neha Verma"/>
    <s v="Consumer"/>
    <n v="8"/>
    <n v="447"/>
    <n v="353"/>
    <n v="0.15"/>
    <n v="3039.6"/>
    <n v="2824"/>
    <n v="215.59999999999991"/>
    <n v="7.0930385577049587E-2"/>
  </r>
  <r>
    <s v="ORD-04300"/>
    <x v="633"/>
    <x v="1"/>
    <s v="Bihar"/>
    <x v="1"/>
    <x v="1"/>
    <s v="Subhro Das"/>
    <s v="Consumer"/>
    <n v="6"/>
    <n v="614"/>
    <n v="287.61"/>
    <n v="0.05"/>
    <n v="3499.7999999999997"/>
    <n v="1725.66"/>
    <n v="1774.1399999999996"/>
    <n v="0.50692611006343213"/>
  </r>
  <r>
    <s v="ORD-04301"/>
    <x v="633"/>
    <x v="2"/>
    <s v="Delhi"/>
    <x v="0"/>
    <x v="0"/>
    <s v="Amit Sharma"/>
    <s v="Corporate"/>
    <n v="8"/>
    <n v="929"/>
    <n v="735.3"/>
    <n v="0"/>
    <n v="7432"/>
    <n v="5882.4"/>
    <n v="1549.6000000000004"/>
    <n v="0.20850376749192684"/>
  </r>
  <r>
    <s v="ORD-04302"/>
    <x v="634"/>
    <x v="1"/>
    <s v="Bihar"/>
    <x v="1"/>
    <x v="7"/>
    <s v="Subhro Das"/>
    <s v="Corporate"/>
    <n v="2"/>
    <n v="2277"/>
    <n v="1208.17"/>
    <n v="0.05"/>
    <n v="4326.3"/>
    <n v="2416.34"/>
    <n v="1909.96"/>
    <n v="0.44147655040103551"/>
  </r>
  <r>
    <s v="ORD-04303"/>
    <x v="634"/>
    <x v="1"/>
    <s v="Assam"/>
    <x v="3"/>
    <x v="12"/>
    <s v="Subhro Das"/>
    <s v="Small Business"/>
    <n v="2"/>
    <n v="11741"/>
    <n v="7371.9"/>
    <n v="0"/>
    <n v="23482"/>
    <n v="14743.8"/>
    <n v="8738.2000000000007"/>
    <n v="0.37212332850694152"/>
  </r>
  <r>
    <s v="ORD-04304"/>
    <x v="634"/>
    <x v="3"/>
    <s v="Telangana"/>
    <x v="2"/>
    <x v="6"/>
    <s v="Karthik Rao"/>
    <s v="Consumer"/>
    <n v="2"/>
    <n v="15394"/>
    <n v="11810.53"/>
    <n v="0"/>
    <n v="30788"/>
    <n v="23621.06"/>
    <n v="7166.9399999999987"/>
    <n v="0.23278355203325968"/>
  </r>
  <r>
    <s v="ORD-04305"/>
    <x v="634"/>
    <x v="2"/>
    <s v="Punjab"/>
    <x v="3"/>
    <x v="10"/>
    <s v="Neha Verma"/>
    <s v="Consumer"/>
    <n v="7"/>
    <n v="8242"/>
    <n v="4784"/>
    <n v="0"/>
    <n v="57694"/>
    <n v="33488"/>
    <n v="24206"/>
    <n v="0.4195583596214511"/>
  </r>
  <r>
    <s v="ORD-04306"/>
    <x v="634"/>
    <x v="2"/>
    <s v="Haryana"/>
    <x v="1"/>
    <x v="8"/>
    <s v="Amit Sharma"/>
    <s v="Corporate"/>
    <n v="7"/>
    <n v="1512"/>
    <n v="737.55"/>
    <n v="0.15"/>
    <n v="8996.4"/>
    <n v="5162.8499999999995"/>
    <n v="3833.55"/>
    <n v="0.42612044817927175"/>
  </r>
  <r>
    <s v="ORD-04307"/>
    <x v="634"/>
    <x v="2"/>
    <s v="Delhi"/>
    <x v="1"/>
    <x v="7"/>
    <s v="Neha Verma"/>
    <s v="Consumer"/>
    <n v="5"/>
    <n v="2284"/>
    <n v="1098.28"/>
    <n v="0"/>
    <n v="11420"/>
    <n v="5491.4"/>
    <n v="5928.6"/>
    <n v="0.51914185639229427"/>
  </r>
  <r>
    <s v="ORD-04308"/>
    <x v="634"/>
    <x v="0"/>
    <s v="Gujarat"/>
    <x v="0"/>
    <x v="9"/>
    <s v="Sneha Kulkarni"/>
    <s v="Small Business"/>
    <n v="8"/>
    <n v="471"/>
    <n v="363.28"/>
    <n v="0.15"/>
    <n v="3202.7999999999997"/>
    <n v="2906.24"/>
    <n v="296.55999999999995"/>
    <n v="9.2593980267266132E-2"/>
  </r>
  <r>
    <s v="ORD-04309"/>
    <x v="634"/>
    <x v="3"/>
    <s v="Tamil Nadu"/>
    <x v="1"/>
    <x v="8"/>
    <s v="Divya Nair"/>
    <s v="Consumer"/>
    <n v="3"/>
    <n v="1476"/>
    <n v="771.12"/>
    <n v="0"/>
    <n v="4428"/>
    <n v="2313.36"/>
    <n v="2114.64"/>
    <n v="0.47756097560975608"/>
  </r>
  <r>
    <s v="ORD-04310"/>
    <x v="635"/>
    <x v="1"/>
    <s v="West Bengal"/>
    <x v="0"/>
    <x v="9"/>
    <s v="Priya Sen"/>
    <s v="Corporate"/>
    <n v="7"/>
    <n v="444"/>
    <n v="349.2"/>
    <n v="0"/>
    <n v="3108"/>
    <n v="2444.4"/>
    <n v="663.59999999999991"/>
    <n v="0.2135135135135135"/>
  </r>
  <r>
    <s v="ORD-04311"/>
    <x v="635"/>
    <x v="1"/>
    <s v="Bihar"/>
    <x v="0"/>
    <x v="0"/>
    <s v="Priya Sen"/>
    <s v="Consumer"/>
    <n v="2"/>
    <n v="931"/>
    <n v="757.36"/>
    <n v="0.05"/>
    <n v="1768.8999999999999"/>
    <n v="1514.72"/>
    <n v="254.17999999999984"/>
    <n v="0.14369382101871211"/>
  </r>
  <r>
    <s v="ORD-04312"/>
    <x v="635"/>
    <x v="2"/>
    <s v="Haryana"/>
    <x v="2"/>
    <x v="4"/>
    <s v="Neha Verma"/>
    <s v="Corporate"/>
    <n v="4"/>
    <n v="3520"/>
    <n v="2614.83"/>
    <n v="0.15"/>
    <n v="11968"/>
    <n v="10459.32"/>
    <n v="1508.6800000000003"/>
    <n v="0.12605949197860966"/>
  </r>
  <r>
    <s v="ORD-04313"/>
    <x v="635"/>
    <x v="3"/>
    <s v="Karnataka"/>
    <x v="0"/>
    <x v="9"/>
    <s v="Karthik Rao"/>
    <s v="Small Business"/>
    <n v="6"/>
    <n v="468"/>
    <n v="369.82"/>
    <n v="0.15"/>
    <n v="2386.7999999999997"/>
    <n v="2218.92"/>
    <n v="167.87999999999965"/>
    <n v="7.0336852689793727E-2"/>
  </r>
  <r>
    <s v="ORD-04314"/>
    <x v="635"/>
    <x v="0"/>
    <s v="Maharashtra"/>
    <x v="3"/>
    <x v="12"/>
    <s v="Rohan Patel"/>
    <s v="Small Business"/>
    <n v="5"/>
    <n v="12123"/>
    <n v="7460.77"/>
    <n v="0"/>
    <n v="60615"/>
    <n v="37303.850000000006"/>
    <n v="23311.149999999994"/>
    <n v="0.38457724985564617"/>
  </r>
  <r>
    <s v="ORD-04315"/>
    <x v="635"/>
    <x v="3"/>
    <s v="Tamil Nadu"/>
    <x v="0"/>
    <x v="5"/>
    <s v="Divya Nair"/>
    <s v="Small Business"/>
    <n v="6"/>
    <n v="713"/>
    <n v="558.16999999999996"/>
    <n v="0.1"/>
    <n v="3850.2000000000003"/>
    <n v="3349.0199999999995"/>
    <n v="501.18000000000075"/>
    <n v="0.13016986130590638"/>
  </r>
  <r>
    <s v="ORD-04316"/>
    <x v="636"/>
    <x v="3"/>
    <s v="Kerala"/>
    <x v="0"/>
    <x v="3"/>
    <s v="Karthik Rao"/>
    <s v="Consumer"/>
    <n v="2"/>
    <n v="346"/>
    <n v="289.27"/>
    <n v="0"/>
    <n v="692"/>
    <n v="578.54"/>
    <n v="113.46000000000004"/>
    <n v="0.1639595375722544"/>
  </r>
  <r>
    <s v="ORD-04317"/>
    <x v="636"/>
    <x v="0"/>
    <s v="Maharashtra"/>
    <x v="1"/>
    <x v="8"/>
    <s v="Rohan Patel"/>
    <s v="Consumer"/>
    <n v="7"/>
    <n v="1548"/>
    <n v="827.42"/>
    <n v="0.05"/>
    <n v="10294.199999999999"/>
    <n v="5791.94"/>
    <n v="4502.2599999999993"/>
    <n v="0.43735890112879094"/>
  </r>
  <r>
    <s v="ORD-04318"/>
    <x v="636"/>
    <x v="0"/>
    <s v="Gujarat"/>
    <x v="0"/>
    <x v="9"/>
    <s v="Sneha Kulkarni"/>
    <s v="Corporate"/>
    <n v="6"/>
    <n v="450"/>
    <n v="347.76"/>
    <n v="0"/>
    <n v="2700"/>
    <n v="2086.56"/>
    <n v="613.44000000000005"/>
    <n v="0.22720000000000001"/>
  </r>
  <r>
    <s v="ORD-04319"/>
    <x v="636"/>
    <x v="3"/>
    <s v="Karnataka"/>
    <x v="0"/>
    <x v="0"/>
    <s v="Divya Nair"/>
    <s v="Small Business"/>
    <n v="5"/>
    <n v="905"/>
    <n v="711.67"/>
    <n v="0.15"/>
    <n v="3846.25"/>
    <n v="3558.35"/>
    <n v="287.90000000000009"/>
    <n v="7.4852128696782608E-2"/>
  </r>
  <r>
    <s v="ORD-04320"/>
    <x v="637"/>
    <x v="1"/>
    <s v="Odisha"/>
    <x v="2"/>
    <x v="11"/>
    <s v="Priya Sen"/>
    <s v="Corporate"/>
    <n v="7"/>
    <n v="1869"/>
    <n v="1409.31"/>
    <n v="0"/>
    <n v="13083"/>
    <n v="9865.17"/>
    <n v="3217.83"/>
    <n v="0.24595505617977528"/>
  </r>
  <r>
    <s v="ORD-04321"/>
    <x v="637"/>
    <x v="2"/>
    <s v="Punjab"/>
    <x v="1"/>
    <x v="15"/>
    <s v="Neha Verma"/>
    <s v="Corporate"/>
    <n v="4"/>
    <n v="2742"/>
    <n v="1377.81"/>
    <n v="0"/>
    <n v="10968"/>
    <n v="5511.24"/>
    <n v="5456.76"/>
    <n v="0.49751641137855585"/>
  </r>
  <r>
    <s v="ORD-04322"/>
    <x v="637"/>
    <x v="3"/>
    <s v="Karnataka"/>
    <x v="0"/>
    <x v="0"/>
    <s v="Divya Nair"/>
    <s v="Consumer"/>
    <n v="8"/>
    <n v="933"/>
    <n v="734.8"/>
    <n v="0"/>
    <n v="7464"/>
    <n v="5878.4"/>
    <n v="1585.6000000000004"/>
    <n v="0.21243301178992502"/>
  </r>
  <r>
    <s v="ORD-04323"/>
    <x v="637"/>
    <x v="2"/>
    <s v="Uttar Pradesh"/>
    <x v="1"/>
    <x v="15"/>
    <s v="Amit Sharma"/>
    <s v="Consumer"/>
    <n v="6"/>
    <n v="2858"/>
    <n v="1473.82"/>
    <n v="0.1"/>
    <n v="15433.2"/>
    <n v="8842.92"/>
    <n v="6590.2800000000007"/>
    <n v="0.42701967187621492"/>
  </r>
  <r>
    <s v="ORD-04324"/>
    <x v="637"/>
    <x v="2"/>
    <s v="Haryana"/>
    <x v="1"/>
    <x v="1"/>
    <s v="Amit Sharma"/>
    <s v="Consumer"/>
    <n v="3"/>
    <n v="625"/>
    <n v="299.44"/>
    <n v="0"/>
    <n v="1875"/>
    <n v="898.31999999999994"/>
    <n v="976.68000000000006"/>
    <n v="0.52089600000000003"/>
  </r>
  <r>
    <s v="ORD-04325"/>
    <x v="638"/>
    <x v="1"/>
    <s v="West Bengal"/>
    <x v="3"/>
    <x v="13"/>
    <s v="Priya Sen"/>
    <s v="Small Business"/>
    <n v="8"/>
    <n v="6505"/>
    <n v="3876.62"/>
    <n v="0.05"/>
    <n v="49438"/>
    <n v="31012.959999999999"/>
    <n v="18425.04"/>
    <n v="0.37268983373113801"/>
  </r>
  <r>
    <s v="ORD-04326"/>
    <x v="638"/>
    <x v="1"/>
    <s v="Odisha"/>
    <x v="2"/>
    <x v="4"/>
    <s v="Subhro Das"/>
    <s v="Consumer"/>
    <n v="4"/>
    <n v="3333"/>
    <n v="2580.48"/>
    <n v="0"/>
    <n v="13332"/>
    <n v="10321.92"/>
    <n v="3010.08"/>
    <n v="0.22577857785778577"/>
  </r>
  <r>
    <s v="ORD-04327"/>
    <x v="638"/>
    <x v="1"/>
    <s v="Assam"/>
    <x v="0"/>
    <x v="5"/>
    <s v="Priya Sen"/>
    <s v="Corporate"/>
    <n v="6"/>
    <n v="761"/>
    <n v="627.22"/>
    <n v="0.05"/>
    <n v="4337.7"/>
    <n v="3763.32"/>
    <n v="574.37999999999965"/>
    <n v="0.13241579638979176"/>
  </r>
  <r>
    <s v="ORD-04328"/>
    <x v="638"/>
    <x v="1"/>
    <s v="Assam"/>
    <x v="2"/>
    <x v="4"/>
    <s v="Subhro Das"/>
    <s v="Small Business"/>
    <n v="4"/>
    <n v="3392"/>
    <n v="2611.81"/>
    <n v="0.05"/>
    <n v="12889.599999999999"/>
    <n v="10447.24"/>
    <n v="2442.3599999999988"/>
    <n v="0.18948299404170796"/>
  </r>
  <r>
    <s v="ORD-04329"/>
    <x v="638"/>
    <x v="0"/>
    <s v="Gujarat"/>
    <x v="0"/>
    <x v="0"/>
    <s v="Sneha Kulkarni"/>
    <s v="Corporate"/>
    <n v="5"/>
    <n v="875"/>
    <n v="692.23"/>
    <n v="0"/>
    <n v="4375"/>
    <n v="3461.15"/>
    <n v="913.84999999999991"/>
    <n v="0.20887999999999998"/>
  </r>
  <r>
    <s v="ORD-04330"/>
    <x v="638"/>
    <x v="2"/>
    <s v="Haryana"/>
    <x v="0"/>
    <x v="5"/>
    <s v="Neha Verma"/>
    <s v="Corporate"/>
    <n v="2"/>
    <n v="775"/>
    <n v="634.54"/>
    <n v="0"/>
    <n v="1550"/>
    <n v="1269.08"/>
    <n v="280.92000000000007"/>
    <n v="0.1812387096774194"/>
  </r>
  <r>
    <s v="ORD-04331"/>
    <x v="639"/>
    <x v="1"/>
    <s v="Assam"/>
    <x v="1"/>
    <x v="1"/>
    <s v="Priya Sen"/>
    <s v="Small Business"/>
    <n v="6"/>
    <n v="628"/>
    <n v="302.16000000000003"/>
    <n v="0"/>
    <n v="3768"/>
    <n v="1812.96"/>
    <n v="1955.04"/>
    <n v="0.51885350318471335"/>
  </r>
  <r>
    <s v="ORD-04332"/>
    <x v="639"/>
    <x v="2"/>
    <s v="Uttar Pradesh"/>
    <x v="1"/>
    <x v="1"/>
    <s v="Neha Verma"/>
    <s v="Consumer"/>
    <n v="1"/>
    <n v="612"/>
    <n v="314.87"/>
    <n v="0.15"/>
    <n v="520.19999999999993"/>
    <n v="314.87"/>
    <n v="205.32999999999993"/>
    <n v="0.39471357170319099"/>
  </r>
  <r>
    <s v="ORD-04333"/>
    <x v="639"/>
    <x v="0"/>
    <s v="Maharashtra"/>
    <x v="2"/>
    <x v="2"/>
    <s v="Sneha Kulkarni"/>
    <s v="Corporate"/>
    <n v="1"/>
    <n v="1144"/>
    <n v="857.32"/>
    <n v="0"/>
    <n v="1144"/>
    <n v="857.32"/>
    <n v="286.67999999999995"/>
    <n v="0.25059440559440554"/>
  </r>
  <r>
    <s v="ORD-04334"/>
    <x v="639"/>
    <x v="2"/>
    <s v="Haryana"/>
    <x v="2"/>
    <x v="11"/>
    <s v="Neha Verma"/>
    <s v="Consumer"/>
    <n v="8"/>
    <n v="1769"/>
    <n v="1351.74"/>
    <n v="0"/>
    <n v="14152"/>
    <n v="10813.92"/>
    <n v="3338.08"/>
    <n v="0.23587337478801582"/>
  </r>
  <r>
    <s v="ORD-04335"/>
    <x v="640"/>
    <x v="3"/>
    <s v="Karnataka"/>
    <x v="1"/>
    <x v="7"/>
    <s v="Karthik Rao"/>
    <s v="Consumer"/>
    <n v="5"/>
    <n v="2195"/>
    <n v="1076.8499999999999"/>
    <n v="0"/>
    <n v="10975"/>
    <n v="5384.25"/>
    <n v="5590.75"/>
    <n v="0.5094077448747153"/>
  </r>
  <r>
    <s v="ORD-04336"/>
    <x v="640"/>
    <x v="0"/>
    <s v="Rajasthan"/>
    <x v="0"/>
    <x v="3"/>
    <s v="Rohan Patel"/>
    <s v="Consumer"/>
    <n v="3"/>
    <n v="345"/>
    <n v="286.64999999999998"/>
    <n v="0.05"/>
    <n v="983.25"/>
    <n v="859.94999999999993"/>
    <n v="123.30000000000007"/>
    <n v="0.12540045766590396"/>
  </r>
  <r>
    <s v="ORD-04337"/>
    <x v="640"/>
    <x v="0"/>
    <s v="Goa"/>
    <x v="0"/>
    <x v="9"/>
    <s v="Sneha Kulkarni"/>
    <s v="Corporate"/>
    <n v="7"/>
    <n v="471"/>
    <n v="364.77"/>
    <n v="0"/>
    <n v="3297"/>
    <n v="2553.39"/>
    <n v="743.61000000000013"/>
    <n v="0.22554140127388539"/>
  </r>
  <r>
    <s v="ORD-04338"/>
    <x v="640"/>
    <x v="3"/>
    <s v="Tamil Nadu"/>
    <x v="1"/>
    <x v="15"/>
    <s v="Divya Nair"/>
    <s v="Small Business"/>
    <n v="4"/>
    <n v="2755"/>
    <n v="1449.12"/>
    <n v="0"/>
    <n v="11020"/>
    <n v="5796.48"/>
    <n v="5223.5200000000004"/>
    <n v="0.47400362976406535"/>
  </r>
  <r>
    <s v="ORD-04339"/>
    <x v="640"/>
    <x v="0"/>
    <s v="Gujarat"/>
    <x v="1"/>
    <x v="15"/>
    <s v="Rohan Patel"/>
    <s v="Small Business"/>
    <n v="1"/>
    <n v="2752"/>
    <n v="1353.83"/>
    <n v="0"/>
    <n v="2752"/>
    <n v="1353.83"/>
    <n v="1398.17"/>
    <n v="0.50805595930232561"/>
  </r>
  <r>
    <s v="ORD-04340"/>
    <x v="640"/>
    <x v="1"/>
    <s v="Bihar"/>
    <x v="1"/>
    <x v="15"/>
    <s v="Subhro Das"/>
    <s v="Small Business"/>
    <n v="1"/>
    <n v="2732"/>
    <n v="1313.54"/>
    <n v="0.05"/>
    <n v="2595.4"/>
    <n v="1313.54"/>
    <n v="1281.8600000000001"/>
    <n v="0.49389689450566387"/>
  </r>
  <r>
    <s v="ORD-04341"/>
    <x v="640"/>
    <x v="2"/>
    <s v="Punjab"/>
    <x v="0"/>
    <x v="9"/>
    <s v="Neha Verma"/>
    <s v="Consumer"/>
    <n v="5"/>
    <n v="445"/>
    <n v="362.81"/>
    <n v="0.1"/>
    <n v="2002.5"/>
    <n v="1814.05"/>
    <n v="188.45000000000005"/>
    <n v="9.4107365792759079E-2"/>
  </r>
  <r>
    <s v="ORD-04342"/>
    <x v="640"/>
    <x v="3"/>
    <s v="Telangana"/>
    <x v="1"/>
    <x v="15"/>
    <s v="Karthik Rao"/>
    <s v="Corporate"/>
    <n v="4"/>
    <n v="2913"/>
    <n v="1374.18"/>
    <n v="0.1"/>
    <n v="10486.800000000001"/>
    <n v="5496.72"/>
    <n v="4990.0800000000008"/>
    <n v="0.47584391806842891"/>
  </r>
  <r>
    <s v="ORD-04343"/>
    <x v="641"/>
    <x v="1"/>
    <s v="Assam"/>
    <x v="0"/>
    <x v="3"/>
    <s v="Subhro Das"/>
    <s v="Small Business"/>
    <n v="6"/>
    <n v="340"/>
    <n v="261.98"/>
    <n v="0.1"/>
    <n v="1836"/>
    <n v="1571.88"/>
    <n v="264.11999999999989"/>
    <n v="0.14385620915032674"/>
  </r>
  <r>
    <s v="ORD-04344"/>
    <x v="641"/>
    <x v="1"/>
    <s v="Bihar"/>
    <x v="3"/>
    <x v="10"/>
    <s v="Subhro Das"/>
    <s v="Corporate"/>
    <n v="7"/>
    <n v="8243"/>
    <n v="4820.96"/>
    <n v="0.1"/>
    <n v="51930.9"/>
    <n v="33746.720000000001"/>
    <n v="18184.18"/>
    <n v="0.35016107943440222"/>
  </r>
  <r>
    <s v="ORD-04345"/>
    <x v="641"/>
    <x v="0"/>
    <s v="Rajasthan"/>
    <x v="0"/>
    <x v="5"/>
    <s v="Rohan Patel"/>
    <s v="Corporate"/>
    <n v="3"/>
    <n v="753"/>
    <n v="599.47"/>
    <n v="0"/>
    <n v="2259"/>
    <n v="1798.41"/>
    <n v="460.58999999999992"/>
    <n v="0.2038911022576361"/>
  </r>
  <r>
    <s v="ORD-04346"/>
    <x v="641"/>
    <x v="1"/>
    <s v="Assam"/>
    <x v="1"/>
    <x v="7"/>
    <s v="Subhro Das"/>
    <s v="Corporate"/>
    <n v="2"/>
    <n v="2113"/>
    <n v="1031.31"/>
    <n v="0.1"/>
    <n v="3803.4"/>
    <n v="2062.62"/>
    <n v="1740.7800000000002"/>
    <n v="0.4576904874585897"/>
  </r>
  <r>
    <s v="ORD-04347"/>
    <x v="641"/>
    <x v="1"/>
    <s v="Assam"/>
    <x v="0"/>
    <x v="5"/>
    <s v="Subhro Das"/>
    <s v="Corporate"/>
    <n v="8"/>
    <n v="775"/>
    <n v="614.03"/>
    <n v="0"/>
    <n v="6200"/>
    <n v="4912.24"/>
    <n v="1287.7600000000002"/>
    <n v="0.20770322580645165"/>
  </r>
  <r>
    <s v="ORD-04348"/>
    <x v="642"/>
    <x v="2"/>
    <s v="Punjab"/>
    <x v="3"/>
    <x v="12"/>
    <s v="Amit Sharma"/>
    <s v="Small Business"/>
    <n v="2"/>
    <n v="11637"/>
    <n v="7021.08"/>
    <n v="0.15"/>
    <n v="19782.899999999998"/>
    <n v="14042.16"/>
    <n v="5740.739999999998"/>
    <n v="0.29018697966425544"/>
  </r>
  <r>
    <s v="ORD-04349"/>
    <x v="642"/>
    <x v="0"/>
    <s v="Goa"/>
    <x v="1"/>
    <x v="8"/>
    <s v="Sneha Kulkarni"/>
    <s v="Corporate"/>
    <n v="7"/>
    <n v="1489"/>
    <n v="721.95"/>
    <n v="0.15"/>
    <n v="8859.5499999999993"/>
    <n v="5053.6500000000005"/>
    <n v="3805.8999999999987"/>
    <n v="0.42958163789357234"/>
  </r>
  <r>
    <s v="ORD-04350"/>
    <x v="642"/>
    <x v="3"/>
    <s v="Tamil Nadu"/>
    <x v="0"/>
    <x v="5"/>
    <s v="Karthik Rao"/>
    <s v="Corporate"/>
    <n v="8"/>
    <n v="750"/>
    <n v="580.80999999999995"/>
    <n v="0.05"/>
    <n v="5700"/>
    <n v="4646.4799999999996"/>
    <n v="1053.5200000000004"/>
    <n v="0.18482807017543867"/>
  </r>
  <r>
    <s v="ORD-04351"/>
    <x v="642"/>
    <x v="0"/>
    <s v="Maharashtra"/>
    <x v="0"/>
    <x v="9"/>
    <s v="Sneha Kulkarni"/>
    <s v="Corporate"/>
    <n v="2"/>
    <n v="447"/>
    <n v="375.01"/>
    <n v="0.05"/>
    <n v="849.3"/>
    <n v="750.02"/>
    <n v="99.279999999999973"/>
    <n v="0.11689626751442361"/>
  </r>
  <r>
    <s v="ORD-04352"/>
    <x v="642"/>
    <x v="1"/>
    <s v="Bihar"/>
    <x v="1"/>
    <x v="15"/>
    <s v="Subhro Das"/>
    <s v="Consumer"/>
    <n v="6"/>
    <n v="2789"/>
    <n v="1314.39"/>
    <n v="0.05"/>
    <n v="15897.3"/>
    <n v="7886.34"/>
    <n v="8010.9599999999991"/>
    <n v="0.50391953350568963"/>
  </r>
  <r>
    <s v="ORD-04353"/>
    <x v="642"/>
    <x v="3"/>
    <s v="Tamil Nadu"/>
    <x v="1"/>
    <x v="8"/>
    <s v="Divya Nair"/>
    <s v="Consumer"/>
    <n v="4"/>
    <n v="1572"/>
    <n v="726.38"/>
    <n v="0.1"/>
    <n v="5659.2"/>
    <n v="2905.52"/>
    <n v="2753.68"/>
    <n v="0.48658467627933277"/>
  </r>
  <r>
    <s v="ORD-04354"/>
    <x v="642"/>
    <x v="0"/>
    <s v="Maharashtra"/>
    <x v="3"/>
    <x v="14"/>
    <s v="Rohan Patel"/>
    <s v="Corporate"/>
    <n v="6"/>
    <n v="4396"/>
    <n v="2899.82"/>
    <n v="0.05"/>
    <n v="25057.199999999997"/>
    <n v="17398.920000000002"/>
    <n v="7658.2799999999952"/>
    <n v="0.30563191418035518"/>
  </r>
  <r>
    <s v="ORD-04355"/>
    <x v="642"/>
    <x v="3"/>
    <s v="Karnataka"/>
    <x v="0"/>
    <x v="5"/>
    <s v="Divya Nair"/>
    <s v="Consumer"/>
    <n v="1"/>
    <n v="754"/>
    <n v="622.9"/>
    <n v="0"/>
    <n v="754"/>
    <n v="622.9"/>
    <n v="131.10000000000002"/>
    <n v="0.17387267904509288"/>
  </r>
  <r>
    <s v="ORD-04356"/>
    <x v="643"/>
    <x v="0"/>
    <s v="Gujarat"/>
    <x v="0"/>
    <x v="9"/>
    <s v="Rohan Patel"/>
    <s v="Consumer"/>
    <n v="2"/>
    <n v="448"/>
    <n v="363.89"/>
    <n v="0.15"/>
    <n v="761.6"/>
    <n v="727.78"/>
    <n v="33.82000000000005"/>
    <n v="4.4406512605042081E-2"/>
  </r>
  <r>
    <s v="ORD-04357"/>
    <x v="643"/>
    <x v="0"/>
    <s v="Goa"/>
    <x v="0"/>
    <x v="3"/>
    <s v="Sneha Kulkarni"/>
    <s v="Consumer"/>
    <n v="6"/>
    <n v="343"/>
    <n v="275.87"/>
    <n v="0"/>
    <n v="2058"/>
    <n v="1655.22"/>
    <n v="402.78"/>
    <n v="0.1957142857142857"/>
  </r>
  <r>
    <s v="ORD-04358"/>
    <x v="643"/>
    <x v="1"/>
    <s v="Odisha"/>
    <x v="0"/>
    <x v="0"/>
    <s v="Subhro Das"/>
    <s v="Consumer"/>
    <n v="2"/>
    <n v="941"/>
    <n v="733.59"/>
    <n v="0.15"/>
    <n v="1599.7"/>
    <n v="1467.18"/>
    <n v="132.51999999999998"/>
    <n v="8.284053259986246E-2"/>
  </r>
  <r>
    <s v="ORD-04359"/>
    <x v="643"/>
    <x v="3"/>
    <s v="Karnataka"/>
    <x v="3"/>
    <x v="14"/>
    <s v="Divya Nair"/>
    <s v="Small Business"/>
    <n v="6"/>
    <n v="4589"/>
    <n v="2827.25"/>
    <n v="0.1"/>
    <n v="24780.600000000002"/>
    <n v="16963.5"/>
    <n v="7817.1000000000022"/>
    <n v="0.31545241035326027"/>
  </r>
  <r>
    <s v="ORD-04360"/>
    <x v="643"/>
    <x v="0"/>
    <s v="Rajasthan"/>
    <x v="1"/>
    <x v="1"/>
    <s v="Sneha Kulkarni"/>
    <s v="Small Business"/>
    <n v="3"/>
    <n v="576"/>
    <n v="302.04000000000002"/>
    <n v="0"/>
    <n v="1728"/>
    <n v="906.12000000000012"/>
    <n v="821.87999999999988"/>
    <n v="0.47562499999999991"/>
  </r>
  <r>
    <s v="ORD-04361"/>
    <x v="643"/>
    <x v="1"/>
    <s v="Bihar"/>
    <x v="1"/>
    <x v="1"/>
    <s v="Priya Sen"/>
    <s v="Corporate"/>
    <n v="7"/>
    <n v="572"/>
    <n v="304.26"/>
    <n v="0"/>
    <n v="4004"/>
    <n v="2129.8199999999997"/>
    <n v="1874.1800000000003"/>
    <n v="0.46807692307692317"/>
  </r>
  <r>
    <s v="ORD-04362"/>
    <x v="644"/>
    <x v="3"/>
    <s v="Telangana"/>
    <x v="0"/>
    <x v="9"/>
    <s v="Divya Nair"/>
    <s v="Consumer"/>
    <n v="7"/>
    <n v="455"/>
    <n v="364.57"/>
    <n v="0"/>
    <n v="3185"/>
    <n v="2551.9899999999998"/>
    <n v="633.01000000000022"/>
    <n v="0.19874725274725283"/>
  </r>
  <r>
    <s v="ORD-04363"/>
    <x v="644"/>
    <x v="1"/>
    <s v="West Bengal"/>
    <x v="0"/>
    <x v="3"/>
    <s v="Subhro Das"/>
    <s v="Small Business"/>
    <n v="7"/>
    <n v="358"/>
    <n v="297.79000000000002"/>
    <n v="0.1"/>
    <n v="2255.4"/>
    <n v="2084.5300000000002"/>
    <n v="170.86999999999989"/>
    <n v="7.5760397268777105E-2"/>
  </r>
  <r>
    <s v="ORD-04364"/>
    <x v="644"/>
    <x v="3"/>
    <s v="Tamil Nadu"/>
    <x v="0"/>
    <x v="9"/>
    <s v="Karthik Rao"/>
    <s v="Corporate"/>
    <n v="1"/>
    <n v="466"/>
    <n v="382.54"/>
    <n v="0.1"/>
    <n v="419.40000000000003"/>
    <n v="382.54"/>
    <n v="36.860000000000014"/>
    <n v="8.7887458273724392E-2"/>
  </r>
  <r>
    <s v="ORD-04365"/>
    <x v="644"/>
    <x v="1"/>
    <s v="West Bengal"/>
    <x v="2"/>
    <x v="4"/>
    <s v="Subhro Das"/>
    <s v="Small Business"/>
    <n v="3"/>
    <n v="3376"/>
    <n v="2561.66"/>
    <n v="0"/>
    <n v="10128"/>
    <n v="7684.98"/>
    <n v="2443.0200000000004"/>
    <n v="0.24121445497630337"/>
  </r>
  <r>
    <s v="ORD-04366"/>
    <x v="644"/>
    <x v="1"/>
    <s v="West Bengal"/>
    <x v="1"/>
    <x v="1"/>
    <s v="Priya Sen"/>
    <s v="Small Business"/>
    <n v="8"/>
    <n v="609"/>
    <n v="318.70999999999998"/>
    <n v="0"/>
    <n v="4872"/>
    <n v="2549.6799999999998"/>
    <n v="2322.3200000000002"/>
    <n v="0.47666666666666668"/>
  </r>
  <r>
    <s v="ORD-04367"/>
    <x v="645"/>
    <x v="3"/>
    <s v="Karnataka"/>
    <x v="2"/>
    <x v="11"/>
    <s v="Karthik Rao"/>
    <s v="Consumer"/>
    <n v="4"/>
    <n v="1800"/>
    <n v="1297.3499999999999"/>
    <n v="0"/>
    <n v="7200"/>
    <n v="5189.3999999999996"/>
    <n v="2010.6000000000004"/>
    <n v="0.27925000000000005"/>
  </r>
  <r>
    <s v="ORD-04368"/>
    <x v="645"/>
    <x v="3"/>
    <s v="Karnataka"/>
    <x v="0"/>
    <x v="0"/>
    <s v="Karthik Rao"/>
    <s v="Corporate"/>
    <n v="1"/>
    <n v="908"/>
    <n v="749.69"/>
    <n v="0.1"/>
    <n v="817.2"/>
    <n v="749.69"/>
    <n v="67.509999999999991"/>
    <n v="8.26113558492413E-2"/>
  </r>
  <r>
    <s v="ORD-04369"/>
    <x v="645"/>
    <x v="1"/>
    <s v="West Bengal"/>
    <x v="1"/>
    <x v="15"/>
    <s v="Priya Sen"/>
    <s v="Small Business"/>
    <n v="1"/>
    <n v="2797"/>
    <n v="1381.9"/>
    <n v="0.05"/>
    <n v="2657.15"/>
    <n v="1381.9"/>
    <n v="1275.25"/>
    <n v="0.47993150556046893"/>
  </r>
  <r>
    <s v="ORD-04370"/>
    <x v="645"/>
    <x v="3"/>
    <s v="Kerala"/>
    <x v="2"/>
    <x v="6"/>
    <s v="Divya Nair"/>
    <s v="Small Business"/>
    <n v="1"/>
    <n v="14259"/>
    <n v="11233.15"/>
    <n v="0.15"/>
    <n v="12120.15"/>
    <n v="11233.15"/>
    <n v="887"/>
    <n v="7.3183912740353879E-2"/>
  </r>
  <r>
    <s v="ORD-04371"/>
    <x v="645"/>
    <x v="2"/>
    <s v="Punjab"/>
    <x v="0"/>
    <x v="0"/>
    <s v="Amit Sharma"/>
    <s v="Corporate"/>
    <n v="1"/>
    <n v="866"/>
    <n v="718.38"/>
    <n v="0"/>
    <n v="866"/>
    <n v="718.38"/>
    <n v="147.62"/>
    <n v="0.17046189376443419"/>
  </r>
  <r>
    <s v="ORD-04372"/>
    <x v="646"/>
    <x v="1"/>
    <s v="West Bengal"/>
    <x v="1"/>
    <x v="1"/>
    <s v="Priya Sen"/>
    <s v="Corporate"/>
    <n v="6"/>
    <n v="581"/>
    <n v="301.44"/>
    <n v="0"/>
    <n v="3486"/>
    <n v="1808.6399999999999"/>
    <n v="1677.3600000000001"/>
    <n v="0.48117039586919108"/>
  </r>
  <r>
    <s v="ORD-04373"/>
    <x v="646"/>
    <x v="3"/>
    <s v="Telangana"/>
    <x v="1"/>
    <x v="7"/>
    <s v="Karthik Rao"/>
    <s v="Small Business"/>
    <n v="2"/>
    <n v="2221"/>
    <n v="1193.79"/>
    <n v="0.1"/>
    <n v="3997.8"/>
    <n v="2387.58"/>
    <n v="1610.2200000000003"/>
    <n v="0.40277652708989947"/>
  </r>
  <r>
    <s v="ORD-04374"/>
    <x v="646"/>
    <x v="3"/>
    <s v="Tamil Nadu"/>
    <x v="1"/>
    <x v="8"/>
    <s v="Karthik Rao"/>
    <s v="Corporate"/>
    <n v="5"/>
    <n v="1499"/>
    <n v="739.46"/>
    <n v="0.15"/>
    <n v="6370.75"/>
    <n v="3697.3"/>
    <n v="2673.45"/>
    <n v="0.41964446886159396"/>
  </r>
  <r>
    <s v="ORD-04375"/>
    <x v="646"/>
    <x v="3"/>
    <s v="Telangana"/>
    <x v="0"/>
    <x v="5"/>
    <s v="Karthik Rao"/>
    <s v="Consumer"/>
    <n v="2"/>
    <n v="780"/>
    <n v="654.58000000000004"/>
    <n v="0"/>
    <n v="1560"/>
    <n v="1309.1600000000001"/>
    <n v="250.83999999999992"/>
    <n v="0.16079487179487173"/>
  </r>
  <r>
    <s v="ORD-04376"/>
    <x v="646"/>
    <x v="1"/>
    <s v="Assam"/>
    <x v="0"/>
    <x v="0"/>
    <s v="Priya Sen"/>
    <s v="Consumer"/>
    <n v="5"/>
    <n v="944"/>
    <n v="748.88"/>
    <n v="0.1"/>
    <n v="4248"/>
    <n v="3744.4"/>
    <n v="503.59999999999991"/>
    <n v="0.11854990583804141"/>
  </r>
  <r>
    <s v="ORD-04377"/>
    <x v="646"/>
    <x v="1"/>
    <s v="Odisha"/>
    <x v="1"/>
    <x v="1"/>
    <s v="Subhro Das"/>
    <s v="Consumer"/>
    <n v="1"/>
    <n v="609"/>
    <n v="323.74"/>
    <n v="0.05"/>
    <n v="578.54999999999995"/>
    <n v="323.74"/>
    <n v="254.80999999999995"/>
    <n v="0.4404286578515253"/>
  </r>
  <r>
    <s v="ORD-04378"/>
    <x v="647"/>
    <x v="0"/>
    <s v="Maharashtra"/>
    <x v="2"/>
    <x v="6"/>
    <s v="Sneha Kulkarni"/>
    <s v="Consumer"/>
    <n v="3"/>
    <n v="14807"/>
    <n v="10909.52"/>
    <n v="0.15"/>
    <n v="37757.85"/>
    <n v="32728.560000000001"/>
    <n v="5029.2899999999972"/>
    <n v="0.13319852692883724"/>
  </r>
  <r>
    <s v="ORD-04379"/>
    <x v="647"/>
    <x v="1"/>
    <s v="West Bengal"/>
    <x v="0"/>
    <x v="0"/>
    <s v="Priya Sen"/>
    <s v="Small Business"/>
    <n v="8"/>
    <n v="938"/>
    <n v="763.69"/>
    <n v="0.1"/>
    <n v="6753.6"/>
    <n v="6109.52"/>
    <n v="644.07999999999993"/>
    <n v="9.5368396114664758E-2"/>
  </r>
  <r>
    <s v="ORD-04380"/>
    <x v="647"/>
    <x v="2"/>
    <s v="Haryana"/>
    <x v="3"/>
    <x v="14"/>
    <s v="Amit Sharma"/>
    <s v="Small Business"/>
    <n v="7"/>
    <n v="4523"/>
    <n v="2876.98"/>
    <n v="0"/>
    <n v="31661"/>
    <n v="20138.86"/>
    <n v="11522.14"/>
    <n v="0.36392217554720319"/>
  </r>
  <r>
    <s v="ORD-04381"/>
    <x v="648"/>
    <x v="3"/>
    <s v="Telangana"/>
    <x v="2"/>
    <x v="4"/>
    <s v="Divya Nair"/>
    <s v="Consumer"/>
    <n v="2"/>
    <n v="3336"/>
    <n v="2457.4299999999998"/>
    <n v="0.15"/>
    <n v="5671.2"/>
    <n v="4914.8599999999997"/>
    <n v="756.34000000000015"/>
    <n v="0.13336507264776418"/>
  </r>
  <r>
    <s v="ORD-04382"/>
    <x v="648"/>
    <x v="3"/>
    <s v="Karnataka"/>
    <x v="1"/>
    <x v="8"/>
    <s v="Divya Nair"/>
    <s v="Corporate"/>
    <n v="8"/>
    <n v="1519"/>
    <n v="727.23"/>
    <n v="0.15"/>
    <n v="10329.199999999999"/>
    <n v="5817.84"/>
    <n v="4511.3599999999988"/>
    <n v="0.43675792897804278"/>
  </r>
  <r>
    <s v="ORD-04383"/>
    <x v="648"/>
    <x v="0"/>
    <s v="Goa"/>
    <x v="0"/>
    <x v="3"/>
    <s v="Rohan Patel"/>
    <s v="Corporate"/>
    <n v="4"/>
    <n v="338"/>
    <n v="283.44"/>
    <n v="0"/>
    <n v="1352"/>
    <n v="1133.76"/>
    <n v="218.24"/>
    <n v="0.16142011834319528"/>
  </r>
  <r>
    <s v="ORD-04384"/>
    <x v="648"/>
    <x v="1"/>
    <s v="Odisha"/>
    <x v="2"/>
    <x v="6"/>
    <s v="Priya Sen"/>
    <s v="Small Business"/>
    <n v="6"/>
    <n v="14299"/>
    <n v="11059.31"/>
    <n v="0.15"/>
    <n v="72924.899999999994"/>
    <n v="66355.86"/>
    <n v="6569.0399999999936"/>
    <n v="9.0079520163894561E-2"/>
  </r>
  <r>
    <s v="ORD-04385"/>
    <x v="648"/>
    <x v="0"/>
    <s v="Maharashtra"/>
    <x v="1"/>
    <x v="1"/>
    <s v="Rohan Patel"/>
    <s v="Corporate"/>
    <n v="1"/>
    <n v="607"/>
    <n v="318.99"/>
    <n v="0.1"/>
    <n v="546.30000000000007"/>
    <n v="318.99"/>
    <n v="227.31000000000006"/>
    <n v="0.4160900604063702"/>
  </r>
  <r>
    <s v="ORD-04386"/>
    <x v="648"/>
    <x v="3"/>
    <s v="Telangana"/>
    <x v="1"/>
    <x v="1"/>
    <s v="Divya Nair"/>
    <s v="Small Business"/>
    <n v="6"/>
    <n v="615"/>
    <n v="290.45"/>
    <n v="0"/>
    <n v="3690"/>
    <n v="1742.6999999999998"/>
    <n v="1947.3000000000002"/>
    <n v="0.52772357723577246"/>
  </r>
  <r>
    <s v="ORD-04387"/>
    <x v="648"/>
    <x v="3"/>
    <s v="Karnataka"/>
    <x v="0"/>
    <x v="9"/>
    <s v="Karthik Rao"/>
    <s v="Corporate"/>
    <n v="1"/>
    <n v="439"/>
    <n v="349.75"/>
    <n v="0.1"/>
    <n v="395.1"/>
    <n v="349.75"/>
    <n v="45.350000000000023"/>
    <n v="0.11478106808402941"/>
  </r>
  <r>
    <s v="ORD-04388"/>
    <x v="648"/>
    <x v="1"/>
    <s v="West Bengal"/>
    <x v="0"/>
    <x v="5"/>
    <s v="Subhro Das"/>
    <s v="Consumer"/>
    <n v="7"/>
    <n v="782"/>
    <n v="595.21"/>
    <n v="0"/>
    <n v="5474"/>
    <n v="4166.47"/>
    <n v="1307.5299999999997"/>
    <n v="0.23886189258312016"/>
  </r>
  <r>
    <s v="ORD-04389"/>
    <x v="648"/>
    <x v="2"/>
    <s v="Haryana"/>
    <x v="1"/>
    <x v="8"/>
    <s v="Neha Verma"/>
    <s v="Small Business"/>
    <n v="2"/>
    <n v="1425"/>
    <n v="765.89"/>
    <n v="0.1"/>
    <n v="2565"/>
    <n v="1531.78"/>
    <n v="1033.22"/>
    <n v="0.40281481481481485"/>
  </r>
  <r>
    <s v="ORD-04390"/>
    <x v="649"/>
    <x v="3"/>
    <s v="Kerala"/>
    <x v="0"/>
    <x v="3"/>
    <s v="Divya Nair"/>
    <s v="Consumer"/>
    <n v="6"/>
    <n v="350"/>
    <n v="268.89999999999998"/>
    <n v="0.15"/>
    <n v="1785"/>
    <n v="1613.3999999999999"/>
    <n v="171.60000000000014"/>
    <n v="9.6134453781512683E-2"/>
  </r>
  <r>
    <s v="ORD-04391"/>
    <x v="649"/>
    <x v="1"/>
    <s v="West Bengal"/>
    <x v="0"/>
    <x v="9"/>
    <s v="Priya Sen"/>
    <s v="Corporate"/>
    <n v="2"/>
    <n v="434"/>
    <n v="359.07"/>
    <n v="0.05"/>
    <n v="824.59999999999991"/>
    <n v="718.14"/>
    <n v="106.45999999999992"/>
    <n v="0.12910502061605619"/>
  </r>
  <r>
    <s v="ORD-04392"/>
    <x v="649"/>
    <x v="3"/>
    <s v="Tamil Nadu"/>
    <x v="0"/>
    <x v="9"/>
    <s v="Karthik Rao"/>
    <s v="Consumer"/>
    <n v="6"/>
    <n v="430"/>
    <n v="358.15"/>
    <n v="0"/>
    <n v="2580"/>
    <n v="2148.8999999999996"/>
    <n v="431.10000000000036"/>
    <n v="0.1670930232558141"/>
  </r>
  <r>
    <s v="ORD-04393"/>
    <x v="649"/>
    <x v="3"/>
    <s v="Karnataka"/>
    <x v="1"/>
    <x v="8"/>
    <s v="Divya Nair"/>
    <s v="Small Business"/>
    <n v="4"/>
    <n v="1499"/>
    <n v="741.26"/>
    <n v="0"/>
    <n v="5996"/>
    <n v="2965.04"/>
    <n v="3030.96"/>
    <n v="0.50549699799866576"/>
  </r>
  <r>
    <s v="ORD-04394"/>
    <x v="649"/>
    <x v="3"/>
    <s v="Telangana"/>
    <x v="3"/>
    <x v="13"/>
    <s v="Karthik Rao"/>
    <s v="Consumer"/>
    <n v="2"/>
    <n v="6564"/>
    <n v="4200.67"/>
    <n v="0"/>
    <n v="13128"/>
    <n v="8401.34"/>
    <n v="4726.66"/>
    <n v="0.36004418037781838"/>
  </r>
  <r>
    <s v="ORD-04395"/>
    <x v="649"/>
    <x v="0"/>
    <s v="Maharashtra"/>
    <x v="0"/>
    <x v="9"/>
    <s v="Rohan Patel"/>
    <s v="Consumer"/>
    <n v="2"/>
    <n v="472"/>
    <n v="380"/>
    <n v="0.1"/>
    <n v="849.6"/>
    <n v="760"/>
    <n v="89.600000000000023"/>
    <n v="0.10546139359698684"/>
  </r>
  <r>
    <s v="ORD-04396"/>
    <x v="649"/>
    <x v="2"/>
    <s v="Uttar Pradesh"/>
    <x v="2"/>
    <x v="11"/>
    <s v="Neha Verma"/>
    <s v="Small Business"/>
    <n v="7"/>
    <n v="1749"/>
    <n v="1339.17"/>
    <n v="0"/>
    <n v="12243"/>
    <n v="9374.19"/>
    <n v="2868.8099999999995"/>
    <n v="0.23432246998284731"/>
  </r>
  <r>
    <s v="ORD-04397"/>
    <x v="650"/>
    <x v="1"/>
    <s v="Odisha"/>
    <x v="0"/>
    <x v="9"/>
    <s v="Subhro Das"/>
    <s v="Corporate"/>
    <n v="5"/>
    <n v="457"/>
    <n v="380.43"/>
    <n v="0"/>
    <n v="2285"/>
    <n v="1902.15"/>
    <n v="382.84999999999991"/>
    <n v="0.16754923413566736"/>
  </r>
  <r>
    <s v="ORD-04398"/>
    <x v="650"/>
    <x v="2"/>
    <s v="Delhi"/>
    <x v="3"/>
    <x v="14"/>
    <s v="Neha Verma"/>
    <s v="Corporate"/>
    <n v="1"/>
    <n v="4402"/>
    <n v="2866.91"/>
    <n v="0"/>
    <n v="4402"/>
    <n v="2866.91"/>
    <n v="1535.0900000000001"/>
    <n v="0.34872557928214454"/>
  </r>
  <r>
    <s v="ORD-04399"/>
    <x v="650"/>
    <x v="1"/>
    <s v="Bihar"/>
    <x v="0"/>
    <x v="5"/>
    <s v="Subhro Das"/>
    <s v="Small Business"/>
    <n v="2"/>
    <n v="738"/>
    <n v="597.11"/>
    <n v="0"/>
    <n v="1476"/>
    <n v="1194.22"/>
    <n v="281.77999999999997"/>
    <n v="0.19090785907859076"/>
  </r>
  <r>
    <s v="ORD-04400"/>
    <x v="650"/>
    <x v="0"/>
    <s v="Gujarat"/>
    <x v="1"/>
    <x v="7"/>
    <s v="Rohan Patel"/>
    <s v="Consumer"/>
    <n v="8"/>
    <n v="2124"/>
    <n v="1138.9100000000001"/>
    <n v="0.05"/>
    <n v="16142.4"/>
    <n v="9111.2800000000007"/>
    <n v="7031.119999999999"/>
    <n v="0.43556844087620172"/>
  </r>
  <r>
    <s v="ORD-04401"/>
    <x v="650"/>
    <x v="3"/>
    <s v="Karnataka"/>
    <x v="1"/>
    <x v="8"/>
    <s v="Divya Nair"/>
    <s v="Small Business"/>
    <n v="8"/>
    <n v="1568"/>
    <n v="825.73"/>
    <n v="0"/>
    <n v="12544"/>
    <n v="6605.84"/>
    <n v="5938.16"/>
    <n v="0.47338647959183672"/>
  </r>
  <r>
    <s v="ORD-04402"/>
    <x v="650"/>
    <x v="2"/>
    <s v="Haryana"/>
    <x v="1"/>
    <x v="15"/>
    <s v="Amit Sharma"/>
    <s v="Small Business"/>
    <n v="7"/>
    <n v="2686"/>
    <n v="1302.5999999999999"/>
    <n v="0"/>
    <n v="18802"/>
    <n v="9118.1999999999989"/>
    <n v="9683.8000000000011"/>
    <n v="0.5150409530900969"/>
  </r>
  <r>
    <s v="ORD-04403"/>
    <x v="650"/>
    <x v="1"/>
    <s v="Odisha"/>
    <x v="3"/>
    <x v="14"/>
    <s v="Priya Sen"/>
    <s v="Consumer"/>
    <n v="5"/>
    <n v="4338"/>
    <n v="2549.37"/>
    <n v="0"/>
    <n v="21690"/>
    <n v="12746.849999999999"/>
    <n v="8943.1500000000015"/>
    <n v="0.41231673582295997"/>
  </r>
  <r>
    <s v="ORD-04404"/>
    <x v="650"/>
    <x v="0"/>
    <s v="Maharashtra"/>
    <x v="0"/>
    <x v="0"/>
    <s v="Rohan Patel"/>
    <s v="Small Business"/>
    <n v="2"/>
    <n v="906"/>
    <n v="692.89"/>
    <n v="0"/>
    <n v="1812"/>
    <n v="1385.78"/>
    <n v="426.22"/>
    <n v="0.23522075055187638"/>
  </r>
  <r>
    <s v="ORD-04405"/>
    <x v="650"/>
    <x v="0"/>
    <s v="Gujarat"/>
    <x v="0"/>
    <x v="9"/>
    <s v="Sneha Kulkarni"/>
    <s v="Consumer"/>
    <n v="1"/>
    <n v="442"/>
    <n v="339.68"/>
    <n v="0.15"/>
    <n v="375.7"/>
    <n v="339.68"/>
    <n v="36.019999999999982"/>
    <n v="9.587436784668614E-2"/>
  </r>
  <r>
    <s v="ORD-04406"/>
    <x v="650"/>
    <x v="1"/>
    <s v="West Bengal"/>
    <x v="1"/>
    <x v="7"/>
    <s v="Priya Sen"/>
    <s v="Corporate"/>
    <n v="7"/>
    <n v="2203"/>
    <n v="1032.98"/>
    <n v="0"/>
    <n v="15421"/>
    <n v="7230.8600000000006"/>
    <n v="8190.1399999999994"/>
    <n v="0.53110304130730823"/>
  </r>
  <r>
    <s v="ORD-04407"/>
    <x v="650"/>
    <x v="3"/>
    <s v="Kerala"/>
    <x v="0"/>
    <x v="0"/>
    <s v="Karthik Rao"/>
    <s v="Consumer"/>
    <n v="1"/>
    <n v="860"/>
    <n v="657.76"/>
    <n v="0"/>
    <n v="860"/>
    <n v="657.76"/>
    <n v="202.24"/>
    <n v="0.23516279069767443"/>
  </r>
  <r>
    <s v="ORD-04408"/>
    <x v="651"/>
    <x v="2"/>
    <s v="Punjab"/>
    <x v="2"/>
    <x v="11"/>
    <s v="Amit Sharma"/>
    <s v="Corporate"/>
    <n v="4"/>
    <n v="1722"/>
    <n v="1281.07"/>
    <n v="0"/>
    <n v="6888"/>
    <n v="5124.28"/>
    <n v="1763.7200000000003"/>
    <n v="0.25605691056910573"/>
  </r>
  <r>
    <s v="ORD-04409"/>
    <x v="651"/>
    <x v="0"/>
    <s v="Gujarat"/>
    <x v="1"/>
    <x v="8"/>
    <s v="Rohan Patel"/>
    <s v="Corporate"/>
    <n v="8"/>
    <n v="1570"/>
    <n v="768.84"/>
    <n v="0.15"/>
    <n v="10676"/>
    <n v="6150.72"/>
    <n v="4525.28"/>
    <n v="0.42387411015361554"/>
  </r>
  <r>
    <s v="ORD-04410"/>
    <x v="651"/>
    <x v="2"/>
    <s v="Uttar Pradesh"/>
    <x v="0"/>
    <x v="0"/>
    <s v="Neha Verma"/>
    <s v="Small Business"/>
    <n v="8"/>
    <n v="893"/>
    <n v="731.58"/>
    <n v="0.1"/>
    <n v="6429.6"/>
    <n v="5852.64"/>
    <n v="576.96"/>
    <n v="8.9734975737215381E-2"/>
  </r>
  <r>
    <s v="ORD-04411"/>
    <x v="652"/>
    <x v="0"/>
    <s v="Rajasthan"/>
    <x v="0"/>
    <x v="3"/>
    <s v="Rohan Patel"/>
    <s v="Consumer"/>
    <n v="4"/>
    <n v="347"/>
    <n v="280.14"/>
    <n v="0.15"/>
    <n v="1179.8"/>
    <n v="1120.56"/>
    <n v="59.240000000000009"/>
    <n v="5.0211900322088499E-2"/>
  </r>
  <r>
    <s v="ORD-04412"/>
    <x v="652"/>
    <x v="1"/>
    <s v="Assam"/>
    <x v="2"/>
    <x v="2"/>
    <s v="Priya Sen"/>
    <s v="Consumer"/>
    <n v="8"/>
    <n v="1223"/>
    <n v="945.26"/>
    <n v="0.1"/>
    <n v="8805.6"/>
    <n v="7562.08"/>
    <n v="1243.5200000000004"/>
    <n v="0.14121922413009907"/>
  </r>
  <r>
    <s v="ORD-04413"/>
    <x v="652"/>
    <x v="0"/>
    <s v="Maharashtra"/>
    <x v="2"/>
    <x v="2"/>
    <s v="Rohan Patel"/>
    <s v="Small Business"/>
    <n v="5"/>
    <n v="1201"/>
    <n v="943.56"/>
    <n v="0.05"/>
    <n v="5704.75"/>
    <n v="4717.7999999999993"/>
    <n v="986.95000000000073"/>
    <n v="0.17300495201367294"/>
  </r>
  <r>
    <s v="ORD-04414"/>
    <x v="652"/>
    <x v="0"/>
    <s v="Maharashtra"/>
    <x v="3"/>
    <x v="14"/>
    <s v="Rohan Patel"/>
    <s v="Corporate"/>
    <n v="1"/>
    <n v="4561"/>
    <n v="2692.13"/>
    <n v="0"/>
    <n v="4561"/>
    <n v="2692.13"/>
    <n v="1868.87"/>
    <n v="0.40975005481254106"/>
  </r>
  <r>
    <s v="ORD-04415"/>
    <x v="652"/>
    <x v="1"/>
    <s v="Odisha"/>
    <x v="2"/>
    <x v="4"/>
    <s v="Subhro Das"/>
    <s v="Small Business"/>
    <n v="2"/>
    <n v="3651"/>
    <n v="2803.96"/>
    <n v="0"/>
    <n v="7302"/>
    <n v="5607.92"/>
    <n v="1694.08"/>
    <n v="0.23200219118049847"/>
  </r>
  <r>
    <s v="ORD-04416"/>
    <x v="653"/>
    <x v="1"/>
    <s v="Assam"/>
    <x v="3"/>
    <x v="13"/>
    <s v="Priya Sen"/>
    <s v="Small Business"/>
    <n v="8"/>
    <n v="6439"/>
    <n v="4237.84"/>
    <n v="0"/>
    <n v="51512"/>
    <n v="33902.720000000001"/>
    <n v="17609.28"/>
    <n v="0.3418481130610343"/>
  </r>
  <r>
    <s v="ORD-04417"/>
    <x v="653"/>
    <x v="1"/>
    <s v="West Bengal"/>
    <x v="0"/>
    <x v="9"/>
    <s v="Priya Sen"/>
    <s v="Consumer"/>
    <n v="2"/>
    <n v="454"/>
    <n v="346.48"/>
    <n v="0"/>
    <n v="908"/>
    <n v="692.96"/>
    <n v="215.03999999999996"/>
    <n v="0.23682819383259907"/>
  </r>
  <r>
    <s v="ORD-04418"/>
    <x v="653"/>
    <x v="2"/>
    <s v="Uttar Pradesh"/>
    <x v="1"/>
    <x v="7"/>
    <s v="Amit Sharma"/>
    <s v="Corporate"/>
    <n v="6"/>
    <n v="2118"/>
    <n v="1073.05"/>
    <n v="0"/>
    <n v="12708"/>
    <n v="6438.2999999999993"/>
    <n v="6269.7000000000007"/>
    <n v="0.49336638338054772"/>
  </r>
  <r>
    <s v="ORD-04419"/>
    <x v="653"/>
    <x v="0"/>
    <s v="Rajasthan"/>
    <x v="2"/>
    <x v="2"/>
    <s v="Sneha Kulkarni"/>
    <s v="Small Business"/>
    <n v="5"/>
    <n v="1176"/>
    <n v="854.74"/>
    <n v="0"/>
    <n v="5880"/>
    <n v="4273.7"/>
    <n v="1606.3000000000002"/>
    <n v="0.27318027210884355"/>
  </r>
  <r>
    <s v="ORD-04420"/>
    <x v="653"/>
    <x v="0"/>
    <s v="Goa"/>
    <x v="0"/>
    <x v="0"/>
    <s v="Sneha Kulkarni"/>
    <s v="Consumer"/>
    <n v="1"/>
    <n v="895"/>
    <n v="738.37"/>
    <n v="0.05"/>
    <n v="850.25"/>
    <n v="738.37"/>
    <n v="111.88"/>
    <n v="0.13158482799176713"/>
  </r>
  <r>
    <s v="ORD-04421"/>
    <x v="653"/>
    <x v="1"/>
    <s v="Bihar"/>
    <x v="0"/>
    <x v="9"/>
    <s v="Priya Sen"/>
    <s v="Corporate"/>
    <n v="1"/>
    <n v="456"/>
    <n v="349.02"/>
    <n v="0.05"/>
    <n v="433.2"/>
    <n v="349.02"/>
    <n v="84.18"/>
    <n v="0.19432132963988921"/>
  </r>
  <r>
    <s v="ORD-04422"/>
    <x v="653"/>
    <x v="2"/>
    <s v="Haryana"/>
    <x v="2"/>
    <x v="2"/>
    <s v="Amit Sharma"/>
    <s v="Corporate"/>
    <n v="5"/>
    <n v="1239"/>
    <n v="956.4"/>
    <n v="0.1"/>
    <n v="5575.5"/>
    <n v="4782"/>
    <n v="793.5"/>
    <n v="0.14231907452246434"/>
  </r>
  <r>
    <s v="ORD-04423"/>
    <x v="653"/>
    <x v="3"/>
    <s v="Kerala"/>
    <x v="1"/>
    <x v="1"/>
    <s v="Divya Nair"/>
    <s v="Small Business"/>
    <n v="7"/>
    <n v="594"/>
    <n v="293.57"/>
    <n v="0"/>
    <n v="4158"/>
    <n v="2054.9899999999998"/>
    <n v="2103.0100000000002"/>
    <n v="0.50577441077441088"/>
  </r>
  <r>
    <s v="ORD-04424"/>
    <x v="653"/>
    <x v="0"/>
    <s v="Goa"/>
    <x v="2"/>
    <x v="6"/>
    <s v="Sneha Kulkarni"/>
    <s v="Small Business"/>
    <n v="4"/>
    <n v="14861"/>
    <n v="11176.76"/>
    <n v="0.15"/>
    <n v="50527.4"/>
    <n v="44707.040000000001"/>
    <n v="5820.3600000000006"/>
    <n v="0.11519215316837994"/>
  </r>
  <r>
    <s v="ORD-04425"/>
    <x v="653"/>
    <x v="1"/>
    <s v="Bihar"/>
    <x v="0"/>
    <x v="9"/>
    <s v="Priya Sen"/>
    <s v="Small Business"/>
    <n v="3"/>
    <n v="440"/>
    <n v="349.1"/>
    <n v="0.1"/>
    <n v="1188"/>
    <n v="1047.3000000000002"/>
    <n v="140.69999999999982"/>
    <n v="0.11843434343434328"/>
  </r>
  <r>
    <s v="ORD-04426"/>
    <x v="654"/>
    <x v="0"/>
    <s v="Maharashtra"/>
    <x v="0"/>
    <x v="0"/>
    <s v="Sneha Kulkarni"/>
    <s v="Corporate"/>
    <n v="8"/>
    <n v="913"/>
    <n v="740.63"/>
    <n v="0.15"/>
    <n v="6208.4"/>
    <n v="5925.04"/>
    <n v="283.35999999999967"/>
    <n v="4.5641389085754734E-2"/>
  </r>
  <r>
    <s v="ORD-04427"/>
    <x v="654"/>
    <x v="1"/>
    <s v="Bihar"/>
    <x v="0"/>
    <x v="5"/>
    <s v="Priya Sen"/>
    <s v="Small Business"/>
    <n v="8"/>
    <n v="774"/>
    <n v="637.23"/>
    <n v="0"/>
    <n v="6192"/>
    <n v="5097.84"/>
    <n v="1094.1599999999999"/>
    <n v="0.17670542635658912"/>
  </r>
  <r>
    <s v="ORD-04428"/>
    <x v="654"/>
    <x v="0"/>
    <s v="Maharashtra"/>
    <x v="1"/>
    <x v="8"/>
    <s v="Sneha Kulkarni"/>
    <s v="Corporate"/>
    <n v="1"/>
    <n v="1534"/>
    <n v="779.41"/>
    <n v="0.15"/>
    <n v="1303.8999999999999"/>
    <n v="779.41"/>
    <n v="524.4899999999999"/>
    <n v="0.40224710483932813"/>
  </r>
  <r>
    <s v="ORD-04429"/>
    <x v="654"/>
    <x v="1"/>
    <s v="West Bengal"/>
    <x v="1"/>
    <x v="15"/>
    <s v="Priya Sen"/>
    <s v="Consumer"/>
    <n v="2"/>
    <n v="2754"/>
    <n v="1313.21"/>
    <n v="0"/>
    <n v="5508"/>
    <n v="2626.42"/>
    <n v="2881.58"/>
    <n v="0.52316267247639792"/>
  </r>
  <r>
    <s v="ORD-04430"/>
    <x v="654"/>
    <x v="1"/>
    <s v="West Bengal"/>
    <x v="2"/>
    <x v="2"/>
    <s v="Subhro Das"/>
    <s v="Small Business"/>
    <n v="6"/>
    <n v="1161"/>
    <n v="856.95"/>
    <n v="0"/>
    <n v="6966"/>
    <n v="5141.7000000000007"/>
    <n v="1824.2999999999993"/>
    <n v="0.26188630490956061"/>
  </r>
  <r>
    <s v="ORD-04431"/>
    <x v="654"/>
    <x v="0"/>
    <s v="Gujarat"/>
    <x v="1"/>
    <x v="1"/>
    <s v="Sneha Kulkarni"/>
    <s v="Consumer"/>
    <n v="8"/>
    <n v="585"/>
    <n v="286.26"/>
    <n v="0"/>
    <n v="4680"/>
    <n v="2290.08"/>
    <n v="2389.92"/>
    <n v="0.51066666666666671"/>
  </r>
  <r>
    <s v="ORD-04432"/>
    <x v="654"/>
    <x v="0"/>
    <s v="Goa"/>
    <x v="3"/>
    <x v="14"/>
    <s v="Sneha Kulkarni"/>
    <s v="Consumer"/>
    <n v="5"/>
    <n v="4469"/>
    <n v="2647.8"/>
    <n v="0.15"/>
    <n v="18993.25"/>
    <n v="13239"/>
    <n v="5754.25"/>
    <n v="0.30296289471259524"/>
  </r>
  <r>
    <s v="ORD-04433"/>
    <x v="654"/>
    <x v="3"/>
    <s v="Karnataka"/>
    <x v="1"/>
    <x v="1"/>
    <s v="Karthik Rao"/>
    <s v="Consumer"/>
    <n v="1"/>
    <n v="600"/>
    <n v="282.49"/>
    <n v="0"/>
    <n v="600"/>
    <n v="282.49"/>
    <n v="317.51"/>
    <n v="0.52918333333333334"/>
  </r>
  <r>
    <s v="ORD-04434"/>
    <x v="654"/>
    <x v="1"/>
    <s v="Assam"/>
    <x v="2"/>
    <x v="2"/>
    <s v="Subhro Das"/>
    <s v="Corporate"/>
    <n v="6"/>
    <n v="1175"/>
    <n v="887.91"/>
    <n v="0"/>
    <n v="7050"/>
    <n v="5327.46"/>
    <n v="1722.54"/>
    <n v="0.24433191489361702"/>
  </r>
  <r>
    <s v="ORD-04435"/>
    <x v="654"/>
    <x v="3"/>
    <s v="Karnataka"/>
    <x v="0"/>
    <x v="5"/>
    <s v="Divya Nair"/>
    <s v="Corporate"/>
    <n v="4"/>
    <n v="767"/>
    <n v="614.42999999999995"/>
    <n v="0.05"/>
    <n v="2914.6"/>
    <n v="2457.7199999999998"/>
    <n v="456.88000000000011"/>
    <n v="0.1567556439991766"/>
  </r>
  <r>
    <s v="ORD-04436"/>
    <x v="654"/>
    <x v="0"/>
    <s v="Maharashtra"/>
    <x v="2"/>
    <x v="6"/>
    <s v="Sneha Kulkarni"/>
    <s v="Corporate"/>
    <n v="4"/>
    <n v="14332"/>
    <n v="10449.32"/>
    <n v="0"/>
    <n v="57328"/>
    <n v="41797.279999999999"/>
    <n v="15530.720000000001"/>
    <n v="0.27090985207926321"/>
  </r>
  <r>
    <s v="ORD-04437"/>
    <x v="654"/>
    <x v="3"/>
    <s v="Telangana"/>
    <x v="2"/>
    <x v="6"/>
    <s v="Karthik Rao"/>
    <s v="Small Business"/>
    <n v="6"/>
    <n v="14884"/>
    <n v="10981.27"/>
    <n v="0.05"/>
    <n v="84838.8"/>
    <n v="65887.62"/>
    <n v="18951.180000000008"/>
    <n v="0.22337868993903742"/>
  </r>
  <r>
    <s v="ORD-04438"/>
    <x v="654"/>
    <x v="1"/>
    <s v="Bihar"/>
    <x v="3"/>
    <x v="14"/>
    <s v="Subhro Das"/>
    <s v="Consumer"/>
    <n v="1"/>
    <n v="4332"/>
    <n v="2650.12"/>
    <n v="0.1"/>
    <n v="3898.8"/>
    <n v="2650.12"/>
    <n v="1248.6800000000003"/>
    <n v="0.32027290448343088"/>
  </r>
  <r>
    <s v="ORD-04439"/>
    <x v="655"/>
    <x v="2"/>
    <s v="Uttar Pradesh"/>
    <x v="0"/>
    <x v="0"/>
    <s v="Amit Sharma"/>
    <s v="Corporate"/>
    <n v="1"/>
    <n v="858"/>
    <n v="691.19"/>
    <n v="0.05"/>
    <n v="815.09999999999991"/>
    <n v="691.19"/>
    <n v="123.90999999999985"/>
    <n v="0.15201815728131501"/>
  </r>
  <r>
    <s v="ORD-04440"/>
    <x v="655"/>
    <x v="0"/>
    <s v="Goa"/>
    <x v="2"/>
    <x v="11"/>
    <s v="Sneha Kulkarni"/>
    <s v="Consumer"/>
    <n v="7"/>
    <n v="1727"/>
    <n v="1276.26"/>
    <n v="0.15"/>
    <n v="10275.65"/>
    <n v="8933.82"/>
    <n v="1341.83"/>
    <n v="0.13058346673933036"/>
  </r>
  <r>
    <s v="ORD-04441"/>
    <x v="655"/>
    <x v="0"/>
    <s v="Goa"/>
    <x v="1"/>
    <x v="1"/>
    <s v="Sneha Kulkarni"/>
    <s v="Consumer"/>
    <n v="2"/>
    <n v="623"/>
    <n v="306.89999999999998"/>
    <n v="0"/>
    <n v="1246"/>
    <n v="613.79999999999995"/>
    <n v="632.20000000000005"/>
    <n v="0.50738362760834677"/>
  </r>
  <r>
    <s v="ORD-04442"/>
    <x v="655"/>
    <x v="1"/>
    <s v="Assam"/>
    <x v="0"/>
    <x v="0"/>
    <s v="Subhro Das"/>
    <s v="Corporate"/>
    <n v="4"/>
    <n v="879"/>
    <n v="680.57"/>
    <n v="0"/>
    <n v="3516"/>
    <n v="2722.28"/>
    <n v="793.7199999999998"/>
    <n v="0.22574516496018196"/>
  </r>
  <r>
    <s v="ORD-04443"/>
    <x v="655"/>
    <x v="2"/>
    <s v="Punjab"/>
    <x v="0"/>
    <x v="5"/>
    <s v="Neha Verma"/>
    <s v="Corporate"/>
    <n v="6"/>
    <n v="782"/>
    <n v="622.94000000000005"/>
    <n v="0"/>
    <n v="4692"/>
    <n v="3737.6400000000003"/>
    <n v="954.35999999999967"/>
    <n v="0.20340153452685414"/>
  </r>
  <r>
    <s v="ORD-04444"/>
    <x v="655"/>
    <x v="3"/>
    <s v="Telangana"/>
    <x v="0"/>
    <x v="9"/>
    <s v="Karthik Rao"/>
    <s v="Consumer"/>
    <n v="8"/>
    <n v="469"/>
    <n v="362.61"/>
    <n v="0.15"/>
    <n v="3189.2"/>
    <n v="2900.88"/>
    <n v="288.31999999999971"/>
    <n v="9.0405117270788829E-2"/>
  </r>
  <r>
    <s v="ORD-04445"/>
    <x v="655"/>
    <x v="0"/>
    <s v="Maharashtra"/>
    <x v="0"/>
    <x v="9"/>
    <s v="Rohan Patel"/>
    <s v="Consumer"/>
    <n v="2"/>
    <n v="458"/>
    <n v="367.49"/>
    <n v="0"/>
    <n v="916"/>
    <n v="734.98"/>
    <n v="181.01999999999998"/>
    <n v="0.19762008733624453"/>
  </r>
  <r>
    <s v="ORD-04446"/>
    <x v="656"/>
    <x v="3"/>
    <s v="Tamil Nadu"/>
    <x v="2"/>
    <x v="4"/>
    <s v="Karthik Rao"/>
    <s v="Corporate"/>
    <n v="3"/>
    <n v="3385"/>
    <n v="2656.34"/>
    <n v="0"/>
    <n v="10155"/>
    <n v="7969.02"/>
    <n v="2185.9799999999996"/>
    <n v="0.2152614475627769"/>
  </r>
  <r>
    <s v="ORD-04447"/>
    <x v="656"/>
    <x v="3"/>
    <s v="Karnataka"/>
    <x v="2"/>
    <x v="2"/>
    <s v="Divya Nair"/>
    <s v="Small Business"/>
    <n v="4"/>
    <n v="1180"/>
    <n v="863.27"/>
    <n v="0.1"/>
    <n v="4248"/>
    <n v="3453.08"/>
    <n v="794.92000000000007"/>
    <n v="0.1871280602636535"/>
  </r>
  <r>
    <s v="ORD-04448"/>
    <x v="656"/>
    <x v="3"/>
    <s v="Karnataka"/>
    <x v="3"/>
    <x v="12"/>
    <s v="Karthik Rao"/>
    <s v="Corporate"/>
    <n v="2"/>
    <n v="12059"/>
    <n v="7389.53"/>
    <n v="0"/>
    <n v="24118"/>
    <n v="14779.06"/>
    <n v="9338.94"/>
    <n v="0.38721867484866079"/>
  </r>
  <r>
    <s v="ORD-04449"/>
    <x v="656"/>
    <x v="0"/>
    <s v="Gujarat"/>
    <x v="0"/>
    <x v="3"/>
    <s v="Rohan Patel"/>
    <s v="Small Business"/>
    <n v="8"/>
    <n v="344"/>
    <n v="270"/>
    <n v="0.05"/>
    <n v="2614.4"/>
    <n v="2160"/>
    <n v="454.40000000000009"/>
    <n v="0.17380660954712365"/>
  </r>
  <r>
    <s v="ORD-04450"/>
    <x v="656"/>
    <x v="2"/>
    <s v="Delhi"/>
    <x v="2"/>
    <x v="4"/>
    <s v="Neha Verma"/>
    <s v="Corporate"/>
    <n v="7"/>
    <n v="3560"/>
    <n v="2549.64"/>
    <n v="0.05"/>
    <n v="23674"/>
    <n v="17847.48"/>
    <n v="5826.52"/>
    <n v="0.24611472501478418"/>
  </r>
  <r>
    <s v="ORD-04451"/>
    <x v="656"/>
    <x v="2"/>
    <s v="Haryana"/>
    <x v="2"/>
    <x v="2"/>
    <s v="Neha Verma"/>
    <s v="Consumer"/>
    <n v="1"/>
    <n v="1219"/>
    <n v="928.73"/>
    <n v="0"/>
    <n v="1219"/>
    <n v="928.73"/>
    <n v="290.27"/>
    <n v="0.23812141099261688"/>
  </r>
  <r>
    <s v="ORD-04452"/>
    <x v="656"/>
    <x v="1"/>
    <s v="Assam"/>
    <x v="2"/>
    <x v="2"/>
    <s v="Priya Sen"/>
    <s v="Consumer"/>
    <n v="6"/>
    <n v="1244"/>
    <n v="899.86"/>
    <n v="0.15"/>
    <n v="6344.4"/>
    <n v="5399.16"/>
    <n v="945.23999999999978"/>
    <n v="0.1489880839795725"/>
  </r>
  <r>
    <s v="ORD-04453"/>
    <x v="656"/>
    <x v="2"/>
    <s v="Uttar Pradesh"/>
    <x v="2"/>
    <x v="2"/>
    <s v="Amit Sharma"/>
    <s v="Corporate"/>
    <n v="7"/>
    <n v="1233"/>
    <n v="957.5"/>
    <n v="0"/>
    <n v="8631"/>
    <n v="6702.5"/>
    <n v="1928.5"/>
    <n v="0.22343876723438766"/>
  </r>
  <r>
    <s v="ORD-04454"/>
    <x v="656"/>
    <x v="1"/>
    <s v="West Bengal"/>
    <x v="0"/>
    <x v="9"/>
    <s v="Subhro Das"/>
    <s v="Small Business"/>
    <n v="1"/>
    <n v="428"/>
    <n v="343.68"/>
    <n v="0"/>
    <n v="428"/>
    <n v="343.68"/>
    <n v="84.32"/>
    <n v="0.1970093457943925"/>
  </r>
  <r>
    <s v="ORD-04455"/>
    <x v="657"/>
    <x v="0"/>
    <s v="Goa"/>
    <x v="3"/>
    <x v="12"/>
    <s v="Sneha Kulkarni"/>
    <s v="Small Business"/>
    <n v="2"/>
    <n v="12278"/>
    <n v="7294.06"/>
    <n v="0"/>
    <n v="24556"/>
    <n v="14588.12"/>
    <n v="9967.8799999999992"/>
    <n v="0.4059244176575989"/>
  </r>
  <r>
    <s v="ORD-04456"/>
    <x v="657"/>
    <x v="2"/>
    <s v="Punjab"/>
    <x v="2"/>
    <x v="2"/>
    <s v="Neha Verma"/>
    <s v="Consumer"/>
    <n v="2"/>
    <n v="1201"/>
    <n v="863.67"/>
    <n v="0"/>
    <n v="2402"/>
    <n v="1727.34"/>
    <n v="674.66000000000008"/>
    <n v="0.28087427144046634"/>
  </r>
  <r>
    <s v="ORD-04457"/>
    <x v="657"/>
    <x v="0"/>
    <s v="Gujarat"/>
    <x v="1"/>
    <x v="1"/>
    <s v="Sneha Kulkarni"/>
    <s v="Consumer"/>
    <n v="5"/>
    <n v="616"/>
    <n v="289.8"/>
    <n v="0.1"/>
    <n v="2772"/>
    <n v="1449"/>
    <n v="1323"/>
    <n v="0.47727272727272729"/>
  </r>
  <r>
    <s v="ORD-04458"/>
    <x v="657"/>
    <x v="2"/>
    <s v="Delhi"/>
    <x v="1"/>
    <x v="15"/>
    <s v="Neha Verma"/>
    <s v="Corporate"/>
    <n v="6"/>
    <n v="2881"/>
    <n v="1435.52"/>
    <n v="0.05"/>
    <n v="16421.7"/>
    <n v="8613.119999999999"/>
    <n v="7808.5800000000017"/>
    <n v="0.47550375417892188"/>
  </r>
  <r>
    <s v="ORD-04459"/>
    <x v="657"/>
    <x v="0"/>
    <s v="Gujarat"/>
    <x v="2"/>
    <x v="4"/>
    <s v="Sneha Kulkarni"/>
    <s v="Corporate"/>
    <n v="1"/>
    <n v="3627"/>
    <n v="2844.76"/>
    <n v="0.1"/>
    <n v="3264.3"/>
    <n v="2844.76"/>
    <n v="419.53999999999996"/>
    <n v="0.12852372637318871"/>
  </r>
  <r>
    <s v="ORD-04460"/>
    <x v="657"/>
    <x v="0"/>
    <s v="Gujarat"/>
    <x v="1"/>
    <x v="1"/>
    <s v="Rohan Patel"/>
    <s v="Corporate"/>
    <n v="4"/>
    <n v="584"/>
    <n v="299.61"/>
    <n v="0"/>
    <n v="2336"/>
    <n v="1198.44"/>
    <n v="1137.56"/>
    <n v="0.48696917808219176"/>
  </r>
  <r>
    <s v="ORD-04461"/>
    <x v="658"/>
    <x v="0"/>
    <s v="Goa"/>
    <x v="0"/>
    <x v="5"/>
    <s v="Sneha Kulkarni"/>
    <s v="Small Business"/>
    <n v="7"/>
    <n v="739"/>
    <n v="599.15"/>
    <n v="0"/>
    <n v="5173"/>
    <n v="4194.05"/>
    <n v="978.94999999999982"/>
    <n v="0.18924221921515558"/>
  </r>
  <r>
    <s v="ORD-04462"/>
    <x v="658"/>
    <x v="0"/>
    <s v="Rajasthan"/>
    <x v="0"/>
    <x v="5"/>
    <s v="Sneha Kulkarni"/>
    <s v="Corporate"/>
    <n v="4"/>
    <n v="753"/>
    <n v="573.61"/>
    <n v="0.1"/>
    <n v="2710.8"/>
    <n v="2294.44"/>
    <n v="416.36000000000013"/>
    <n v="0.15359303526634208"/>
  </r>
  <r>
    <s v="ORD-04463"/>
    <x v="658"/>
    <x v="2"/>
    <s v="Delhi"/>
    <x v="2"/>
    <x v="11"/>
    <s v="Amit Sharma"/>
    <s v="Small Business"/>
    <n v="7"/>
    <n v="1856"/>
    <n v="1389.7"/>
    <n v="0"/>
    <n v="12992"/>
    <n v="9727.9"/>
    <n v="3264.1000000000004"/>
    <n v="0.25123922413793104"/>
  </r>
  <r>
    <s v="ORD-04464"/>
    <x v="658"/>
    <x v="2"/>
    <s v="Punjab"/>
    <x v="3"/>
    <x v="13"/>
    <s v="Neha Verma"/>
    <s v="Consumer"/>
    <n v="5"/>
    <n v="6577"/>
    <n v="4109.4799999999996"/>
    <n v="0"/>
    <n v="32885"/>
    <n v="20547.399999999998"/>
    <n v="12337.600000000002"/>
    <n v="0.37517409153109327"/>
  </r>
  <r>
    <s v="ORD-04465"/>
    <x v="658"/>
    <x v="3"/>
    <s v="Telangana"/>
    <x v="0"/>
    <x v="0"/>
    <s v="Karthik Rao"/>
    <s v="Small Business"/>
    <n v="3"/>
    <n v="927"/>
    <n v="725.93"/>
    <n v="0"/>
    <n v="2781"/>
    <n v="2177.79"/>
    <n v="603.21"/>
    <n v="0.21690399137001079"/>
  </r>
  <r>
    <s v="ORD-04466"/>
    <x v="658"/>
    <x v="3"/>
    <s v="Telangana"/>
    <x v="0"/>
    <x v="3"/>
    <s v="Divya Nair"/>
    <s v="Small Business"/>
    <n v="3"/>
    <n v="363"/>
    <n v="285.39999999999998"/>
    <n v="0"/>
    <n v="1089"/>
    <n v="856.19999999999993"/>
    <n v="232.80000000000007"/>
    <n v="0.21377410468319566"/>
  </r>
  <r>
    <s v="ORD-04467"/>
    <x v="658"/>
    <x v="3"/>
    <s v="Tamil Nadu"/>
    <x v="0"/>
    <x v="0"/>
    <s v="Karthik Rao"/>
    <s v="Corporate"/>
    <n v="1"/>
    <n v="940"/>
    <n v="769.37"/>
    <n v="0.1"/>
    <n v="846"/>
    <n v="769.37"/>
    <n v="76.63"/>
    <n v="9.0579196217494079E-2"/>
  </r>
  <r>
    <s v="ORD-04468"/>
    <x v="658"/>
    <x v="0"/>
    <s v="Maharashtra"/>
    <x v="2"/>
    <x v="6"/>
    <s v="Sneha Kulkarni"/>
    <s v="Consumer"/>
    <n v="1"/>
    <n v="15423"/>
    <n v="11711.68"/>
    <n v="0"/>
    <n v="15423"/>
    <n v="11711.68"/>
    <n v="3711.3199999999997"/>
    <n v="0.240635414640472"/>
  </r>
  <r>
    <s v="ORD-04469"/>
    <x v="658"/>
    <x v="2"/>
    <s v="Uttar Pradesh"/>
    <x v="1"/>
    <x v="8"/>
    <s v="Amit Sharma"/>
    <s v="Corporate"/>
    <n v="3"/>
    <n v="1464"/>
    <n v="746.64"/>
    <n v="0"/>
    <n v="4392"/>
    <n v="2239.92"/>
    <n v="2152.08"/>
    <n v="0.49"/>
  </r>
  <r>
    <s v="ORD-04470"/>
    <x v="658"/>
    <x v="1"/>
    <s v="Bihar"/>
    <x v="0"/>
    <x v="3"/>
    <s v="Subhro Das"/>
    <s v="Corporate"/>
    <n v="8"/>
    <n v="362"/>
    <n v="280.5"/>
    <n v="0"/>
    <n v="2896"/>
    <n v="2244"/>
    <n v="652"/>
    <n v="0.22513812154696133"/>
  </r>
  <r>
    <s v="ORD-04471"/>
    <x v="658"/>
    <x v="3"/>
    <s v="Kerala"/>
    <x v="0"/>
    <x v="9"/>
    <s v="Divya Nair"/>
    <s v="Consumer"/>
    <n v="3"/>
    <n v="436"/>
    <n v="362.6"/>
    <n v="0"/>
    <n v="1308"/>
    <n v="1087.8000000000002"/>
    <n v="220.19999999999982"/>
    <n v="0.16834862385321087"/>
  </r>
  <r>
    <s v="ORD-04472"/>
    <x v="658"/>
    <x v="1"/>
    <s v="Odisha"/>
    <x v="2"/>
    <x v="6"/>
    <s v="Priya Sen"/>
    <s v="Corporate"/>
    <n v="6"/>
    <n v="14839"/>
    <n v="11562.66"/>
    <n v="0"/>
    <n v="89034"/>
    <n v="69375.959999999992"/>
    <n v="19658.040000000008"/>
    <n v="0.22079250623357377"/>
  </r>
  <r>
    <s v="ORD-04473"/>
    <x v="658"/>
    <x v="2"/>
    <s v="Uttar Pradesh"/>
    <x v="2"/>
    <x v="2"/>
    <s v="Amit Sharma"/>
    <s v="Small Business"/>
    <n v="7"/>
    <n v="1181"/>
    <n v="904.86"/>
    <n v="0"/>
    <n v="8267"/>
    <n v="6334.02"/>
    <n v="1932.9799999999996"/>
    <n v="0.2338187976291278"/>
  </r>
  <r>
    <s v="ORD-04474"/>
    <x v="659"/>
    <x v="3"/>
    <s v="Tamil Nadu"/>
    <x v="0"/>
    <x v="3"/>
    <s v="Karthik Rao"/>
    <s v="Small Business"/>
    <n v="7"/>
    <n v="362"/>
    <n v="297.8"/>
    <n v="0"/>
    <n v="2534"/>
    <n v="2084.6"/>
    <n v="449.40000000000009"/>
    <n v="0.17734806629834257"/>
  </r>
  <r>
    <s v="ORD-04475"/>
    <x v="660"/>
    <x v="0"/>
    <s v="Rajasthan"/>
    <x v="0"/>
    <x v="5"/>
    <s v="Rohan Patel"/>
    <s v="Small Business"/>
    <n v="7"/>
    <n v="784"/>
    <n v="655.45"/>
    <n v="0.05"/>
    <n v="5213.5999999999995"/>
    <n v="4588.1500000000005"/>
    <n v="625.44999999999891"/>
    <n v="0.11996509129967757"/>
  </r>
  <r>
    <s v="ORD-04476"/>
    <x v="660"/>
    <x v="0"/>
    <s v="Maharashtra"/>
    <x v="0"/>
    <x v="9"/>
    <s v="Rohan Patel"/>
    <s v="Consumer"/>
    <n v="1"/>
    <n v="430"/>
    <n v="350.2"/>
    <n v="0.1"/>
    <n v="387"/>
    <n v="350.2"/>
    <n v="36.800000000000011"/>
    <n v="9.5090439276485819E-2"/>
  </r>
  <r>
    <s v="ORD-04477"/>
    <x v="660"/>
    <x v="0"/>
    <s v="Goa"/>
    <x v="2"/>
    <x v="6"/>
    <s v="Sneha Kulkarni"/>
    <s v="Corporate"/>
    <n v="1"/>
    <n v="15124"/>
    <n v="10843.63"/>
    <n v="0"/>
    <n v="15124"/>
    <n v="10843.63"/>
    <n v="4280.3700000000008"/>
    <n v="0.28301838138058721"/>
  </r>
  <r>
    <s v="ORD-04478"/>
    <x v="660"/>
    <x v="0"/>
    <s v="Rajasthan"/>
    <x v="0"/>
    <x v="9"/>
    <s v="Rohan Patel"/>
    <s v="Corporate"/>
    <n v="8"/>
    <n v="454"/>
    <n v="369.17"/>
    <n v="0.1"/>
    <n v="3268.8"/>
    <n v="2953.36"/>
    <n v="315.44000000000005"/>
    <n v="9.6500244738130209E-2"/>
  </r>
  <r>
    <s v="ORD-04479"/>
    <x v="660"/>
    <x v="0"/>
    <s v="Maharashtra"/>
    <x v="0"/>
    <x v="3"/>
    <s v="Sneha Kulkarni"/>
    <s v="Corporate"/>
    <n v="8"/>
    <n v="345"/>
    <n v="279.27999999999997"/>
    <n v="0.1"/>
    <n v="2484"/>
    <n v="2234.2399999999998"/>
    <n v="249.76000000000022"/>
    <n v="0.10054750402576498"/>
  </r>
  <r>
    <s v="ORD-04480"/>
    <x v="660"/>
    <x v="0"/>
    <s v="Rajasthan"/>
    <x v="2"/>
    <x v="11"/>
    <s v="Rohan Patel"/>
    <s v="Corporate"/>
    <n v="4"/>
    <n v="1735"/>
    <n v="1284.3499999999999"/>
    <n v="0"/>
    <n v="6940"/>
    <n v="5137.3999999999996"/>
    <n v="1802.6000000000004"/>
    <n v="0.25974063400576375"/>
  </r>
  <r>
    <s v="ORD-04481"/>
    <x v="660"/>
    <x v="0"/>
    <s v="Rajasthan"/>
    <x v="0"/>
    <x v="3"/>
    <s v="Rohan Patel"/>
    <s v="Corporate"/>
    <n v="3"/>
    <n v="339"/>
    <n v="276.08"/>
    <n v="0"/>
    <n v="1017"/>
    <n v="828.24"/>
    <n v="188.76"/>
    <n v="0.1856047197640118"/>
  </r>
  <r>
    <s v="ORD-04482"/>
    <x v="660"/>
    <x v="0"/>
    <s v="Rajasthan"/>
    <x v="2"/>
    <x v="2"/>
    <s v="Rohan Patel"/>
    <s v="Consumer"/>
    <n v="3"/>
    <n v="1196"/>
    <n v="922.25"/>
    <n v="0.15"/>
    <n v="3049.7999999999997"/>
    <n v="2766.75"/>
    <n v="283.04999999999973"/>
    <n v="9.2809364548494908E-2"/>
  </r>
  <r>
    <s v="ORD-04483"/>
    <x v="660"/>
    <x v="2"/>
    <s v="Uttar Pradesh"/>
    <x v="0"/>
    <x v="3"/>
    <s v="Amit Sharma"/>
    <s v="Small Business"/>
    <n v="2"/>
    <n v="337"/>
    <n v="273.52999999999997"/>
    <n v="0.15"/>
    <n v="572.9"/>
    <n v="547.05999999999995"/>
    <n v="25.840000000000032"/>
    <n v="4.5103857566765639E-2"/>
  </r>
  <r>
    <s v="ORD-04484"/>
    <x v="660"/>
    <x v="2"/>
    <s v="Delhi"/>
    <x v="0"/>
    <x v="3"/>
    <s v="Amit Sharma"/>
    <s v="Small Business"/>
    <n v="3"/>
    <n v="348"/>
    <n v="267.37"/>
    <n v="0"/>
    <n v="1044"/>
    <n v="802.11"/>
    <n v="241.89"/>
    <n v="0.23169540229885055"/>
  </r>
  <r>
    <s v="ORD-04485"/>
    <x v="661"/>
    <x v="1"/>
    <s v="Odisha"/>
    <x v="1"/>
    <x v="15"/>
    <s v="Priya Sen"/>
    <s v="Consumer"/>
    <n v="1"/>
    <n v="2664"/>
    <n v="1382.2"/>
    <n v="0"/>
    <n v="2664"/>
    <n v="1382.2"/>
    <n v="1281.8"/>
    <n v="0.48115615615615615"/>
  </r>
  <r>
    <s v="ORD-04486"/>
    <x v="661"/>
    <x v="1"/>
    <s v="Assam"/>
    <x v="3"/>
    <x v="14"/>
    <s v="Subhro Das"/>
    <s v="Small Business"/>
    <n v="5"/>
    <n v="4314"/>
    <n v="2577.21"/>
    <n v="0.15"/>
    <n v="18334.5"/>
    <n v="12886.05"/>
    <n v="5448.4500000000007"/>
    <n v="0.29716927104638802"/>
  </r>
  <r>
    <s v="ORD-04487"/>
    <x v="661"/>
    <x v="3"/>
    <s v="Karnataka"/>
    <x v="2"/>
    <x v="2"/>
    <s v="Divya Nair"/>
    <s v="Consumer"/>
    <n v="4"/>
    <n v="1256"/>
    <n v="952.6"/>
    <n v="0.15"/>
    <n v="4270.3999999999996"/>
    <n v="3810.4"/>
    <n v="459.99999999999955"/>
    <n v="0.1077182465342824"/>
  </r>
  <r>
    <s v="ORD-04488"/>
    <x v="661"/>
    <x v="1"/>
    <s v="Odisha"/>
    <x v="3"/>
    <x v="13"/>
    <s v="Subhro Das"/>
    <s v="Corporate"/>
    <n v="5"/>
    <n v="6631"/>
    <n v="4308.3599999999997"/>
    <n v="0"/>
    <n v="33155"/>
    <n v="21541.8"/>
    <n v="11613.2"/>
    <n v="0.35026994420147795"/>
  </r>
  <r>
    <s v="ORD-04489"/>
    <x v="661"/>
    <x v="2"/>
    <s v="Punjab"/>
    <x v="1"/>
    <x v="7"/>
    <s v="Amit Sharma"/>
    <s v="Corporate"/>
    <n v="3"/>
    <n v="2210"/>
    <n v="1187.02"/>
    <n v="0.15"/>
    <n v="5635.5"/>
    <n v="3561.06"/>
    <n v="2074.44"/>
    <n v="0.36810220920947567"/>
  </r>
  <r>
    <s v="ORD-04490"/>
    <x v="661"/>
    <x v="1"/>
    <s v="Bihar"/>
    <x v="3"/>
    <x v="13"/>
    <s v="Priya Sen"/>
    <s v="Consumer"/>
    <n v="7"/>
    <n v="6288"/>
    <n v="3904.71"/>
    <n v="0"/>
    <n v="44016"/>
    <n v="27332.97"/>
    <n v="16683.03"/>
    <n v="0.37902194656488547"/>
  </r>
  <r>
    <s v="ORD-04491"/>
    <x v="661"/>
    <x v="2"/>
    <s v="Punjab"/>
    <x v="0"/>
    <x v="5"/>
    <s v="Amit Sharma"/>
    <s v="Corporate"/>
    <n v="6"/>
    <n v="745"/>
    <n v="576.69000000000005"/>
    <n v="0"/>
    <n v="4470"/>
    <n v="3460.1400000000003"/>
    <n v="1009.8599999999997"/>
    <n v="0.22591946308724825"/>
  </r>
  <r>
    <s v="ORD-04492"/>
    <x v="661"/>
    <x v="3"/>
    <s v="Telangana"/>
    <x v="0"/>
    <x v="3"/>
    <s v="Karthik Rao"/>
    <s v="Consumer"/>
    <n v="7"/>
    <n v="336"/>
    <n v="261.19"/>
    <n v="0.1"/>
    <n v="2116.8000000000002"/>
    <n v="1828.33"/>
    <n v="288.47000000000025"/>
    <n v="0.13627645502645513"/>
  </r>
  <r>
    <s v="ORD-04493"/>
    <x v="661"/>
    <x v="0"/>
    <s v="Rajasthan"/>
    <x v="0"/>
    <x v="9"/>
    <s v="Sneha Kulkarni"/>
    <s v="Consumer"/>
    <n v="4"/>
    <n v="431"/>
    <n v="331.02"/>
    <n v="0"/>
    <n v="1724"/>
    <n v="1324.08"/>
    <n v="399.92000000000007"/>
    <n v="0.23197215777262184"/>
  </r>
  <r>
    <s v="ORD-04494"/>
    <x v="661"/>
    <x v="0"/>
    <s v="Goa"/>
    <x v="0"/>
    <x v="9"/>
    <s v="Sneha Kulkarni"/>
    <s v="Consumer"/>
    <n v="3"/>
    <n v="461"/>
    <n v="379.62"/>
    <n v="0"/>
    <n v="1383"/>
    <n v="1138.8600000000001"/>
    <n v="244.13999999999987"/>
    <n v="0.17652928416485891"/>
  </r>
  <r>
    <s v="ORD-04495"/>
    <x v="662"/>
    <x v="0"/>
    <s v="Gujarat"/>
    <x v="0"/>
    <x v="9"/>
    <s v="Rohan Patel"/>
    <s v="Consumer"/>
    <n v="2"/>
    <n v="428"/>
    <n v="346.01"/>
    <n v="0"/>
    <n v="856"/>
    <n v="692.02"/>
    <n v="163.98000000000002"/>
    <n v="0.19156542056074768"/>
  </r>
  <r>
    <s v="ORD-04496"/>
    <x v="662"/>
    <x v="0"/>
    <s v="Goa"/>
    <x v="0"/>
    <x v="3"/>
    <s v="Rohan Patel"/>
    <s v="Small Business"/>
    <n v="7"/>
    <n v="362"/>
    <n v="294.32"/>
    <n v="0.05"/>
    <n v="2407.2999999999997"/>
    <n v="2060.2399999999998"/>
    <n v="347.05999999999995"/>
    <n v="0.14416981680721139"/>
  </r>
  <r>
    <s v="ORD-04497"/>
    <x v="662"/>
    <x v="0"/>
    <s v="Gujarat"/>
    <x v="0"/>
    <x v="5"/>
    <s v="Rohan Patel"/>
    <s v="Small Business"/>
    <n v="2"/>
    <n v="733"/>
    <n v="589.6"/>
    <n v="0"/>
    <n v="1466"/>
    <n v="1179.2"/>
    <n v="286.79999999999995"/>
    <n v="0.19563437926330146"/>
  </r>
  <r>
    <s v="ORD-04498"/>
    <x v="662"/>
    <x v="0"/>
    <s v="Goa"/>
    <x v="0"/>
    <x v="9"/>
    <s v="Sneha Kulkarni"/>
    <s v="Corporate"/>
    <n v="5"/>
    <n v="442"/>
    <n v="360.3"/>
    <n v="0.1"/>
    <n v="1989"/>
    <n v="1801.5"/>
    <n v="187.5"/>
    <n v="9.4268476621417796E-2"/>
  </r>
  <r>
    <s v="ORD-04499"/>
    <x v="662"/>
    <x v="2"/>
    <s v="Haryana"/>
    <x v="0"/>
    <x v="5"/>
    <s v="Amit Sharma"/>
    <s v="Consumer"/>
    <n v="8"/>
    <n v="758"/>
    <n v="584.79999999999995"/>
    <n v="0"/>
    <n v="6064"/>
    <n v="4678.3999999999996"/>
    <n v="1385.6000000000004"/>
    <n v="0.22849604221635889"/>
  </r>
  <r>
    <s v="ORD-04500"/>
    <x v="662"/>
    <x v="1"/>
    <s v="West Bengal"/>
    <x v="3"/>
    <x v="13"/>
    <s v="Priya Sen"/>
    <s v="Small Business"/>
    <n v="4"/>
    <n v="6344"/>
    <n v="4104.79"/>
    <n v="0.05"/>
    <n v="24107.199999999997"/>
    <n v="16419.16"/>
    <n v="7688.0399999999972"/>
    <n v="0.31891053295281069"/>
  </r>
  <r>
    <s v="ORD-04501"/>
    <x v="662"/>
    <x v="1"/>
    <s v="Bihar"/>
    <x v="2"/>
    <x v="2"/>
    <s v="Priya Sen"/>
    <s v="Corporate"/>
    <n v="7"/>
    <n v="1155"/>
    <n v="855.04"/>
    <n v="0"/>
    <n v="8085"/>
    <n v="5985.28"/>
    <n v="2099.7200000000003"/>
    <n v="0.25970562770562772"/>
  </r>
  <r>
    <s v="ORD-04502"/>
    <x v="662"/>
    <x v="2"/>
    <s v="Delhi"/>
    <x v="1"/>
    <x v="8"/>
    <s v="Neha Verma"/>
    <s v="Corporate"/>
    <n v="4"/>
    <n v="1464"/>
    <n v="715.11"/>
    <n v="0.15"/>
    <n v="4977.5999999999995"/>
    <n v="2860.44"/>
    <n v="2117.1599999999994"/>
    <n v="0.42533751205400183"/>
  </r>
  <r>
    <s v="ORD-04503"/>
    <x v="662"/>
    <x v="0"/>
    <s v="Gujarat"/>
    <x v="0"/>
    <x v="5"/>
    <s v="Rohan Patel"/>
    <s v="Consumer"/>
    <n v="2"/>
    <n v="729"/>
    <n v="573.29"/>
    <n v="0"/>
    <n v="1458"/>
    <n v="1146.58"/>
    <n v="311.42000000000007"/>
    <n v="0.21359396433470512"/>
  </r>
  <r>
    <s v="ORD-04504"/>
    <x v="662"/>
    <x v="3"/>
    <s v="Tamil Nadu"/>
    <x v="2"/>
    <x v="2"/>
    <s v="Divya Nair"/>
    <s v="Small Business"/>
    <n v="6"/>
    <n v="1198"/>
    <n v="871.3"/>
    <n v="0"/>
    <n v="7188"/>
    <n v="5227.7999999999993"/>
    <n v="1960.2000000000007"/>
    <n v="0.27270450751252096"/>
  </r>
  <r>
    <s v="ORD-04505"/>
    <x v="663"/>
    <x v="2"/>
    <s v="Haryana"/>
    <x v="0"/>
    <x v="9"/>
    <s v="Neha Verma"/>
    <s v="Small Business"/>
    <n v="3"/>
    <n v="467"/>
    <n v="372.33"/>
    <n v="0"/>
    <n v="1401"/>
    <n v="1116.99"/>
    <n v="284.01"/>
    <n v="0.20271948608137044"/>
  </r>
  <r>
    <s v="ORD-04506"/>
    <x v="663"/>
    <x v="3"/>
    <s v="Telangana"/>
    <x v="3"/>
    <x v="14"/>
    <s v="Divya Nair"/>
    <s v="Consumer"/>
    <n v="8"/>
    <n v="4377"/>
    <n v="2781.08"/>
    <n v="0"/>
    <n v="35016"/>
    <n v="22248.639999999999"/>
    <n v="12767.36"/>
    <n v="0.36461503312771304"/>
  </r>
  <r>
    <s v="ORD-04507"/>
    <x v="663"/>
    <x v="2"/>
    <s v="Haryana"/>
    <x v="2"/>
    <x v="6"/>
    <s v="Neha Verma"/>
    <s v="Corporate"/>
    <n v="4"/>
    <n v="15698"/>
    <n v="11694.66"/>
    <n v="0"/>
    <n v="62792"/>
    <n v="46778.64"/>
    <n v="16013.36"/>
    <n v="0.25502229583386421"/>
  </r>
  <r>
    <s v="ORD-04508"/>
    <x v="663"/>
    <x v="1"/>
    <s v="Bihar"/>
    <x v="0"/>
    <x v="5"/>
    <s v="Subhro Das"/>
    <s v="Small Business"/>
    <n v="5"/>
    <n v="744"/>
    <n v="599.25"/>
    <n v="0.1"/>
    <n v="3348"/>
    <n v="2996.25"/>
    <n v="351.75"/>
    <n v="0.10506272401433692"/>
  </r>
  <r>
    <s v="ORD-04509"/>
    <x v="663"/>
    <x v="0"/>
    <s v="Gujarat"/>
    <x v="3"/>
    <x v="13"/>
    <s v="Sneha Kulkarni"/>
    <s v="Corporate"/>
    <n v="5"/>
    <n v="6569"/>
    <n v="4194.18"/>
    <n v="0.15"/>
    <n v="27918.25"/>
    <n v="20970.900000000001"/>
    <n v="6947.3499999999985"/>
    <n v="0.24884618484324764"/>
  </r>
  <r>
    <s v="ORD-04510"/>
    <x v="663"/>
    <x v="2"/>
    <s v="Punjab"/>
    <x v="1"/>
    <x v="1"/>
    <s v="Amit Sharma"/>
    <s v="Corporate"/>
    <n v="2"/>
    <n v="612"/>
    <n v="319.16000000000003"/>
    <n v="0"/>
    <n v="1224"/>
    <n v="638.32000000000005"/>
    <n v="585.67999999999995"/>
    <n v="0.47849673202614373"/>
  </r>
  <r>
    <s v="ORD-04511"/>
    <x v="663"/>
    <x v="1"/>
    <s v="Assam"/>
    <x v="2"/>
    <x v="6"/>
    <s v="Priya Sen"/>
    <s v="Corporate"/>
    <n v="3"/>
    <n v="14784"/>
    <n v="10863.31"/>
    <n v="0"/>
    <n v="44352"/>
    <n v="32589.93"/>
    <n v="11762.07"/>
    <n v="0.26519818722943722"/>
  </r>
  <r>
    <s v="ORD-04512"/>
    <x v="664"/>
    <x v="1"/>
    <s v="Bihar"/>
    <x v="0"/>
    <x v="3"/>
    <s v="Subhro Das"/>
    <s v="Small Business"/>
    <n v="8"/>
    <n v="350"/>
    <n v="266.92"/>
    <n v="0"/>
    <n v="2800"/>
    <n v="2135.36"/>
    <n v="664.63999999999987"/>
    <n v="0.23737142857142854"/>
  </r>
  <r>
    <s v="ORD-04513"/>
    <x v="664"/>
    <x v="0"/>
    <s v="Goa"/>
    <x v="0"/>
    <x v="5"/>
    <s v="Sneha Kulkarni"/>
    <s v="Consumer"/>
    <n v="1"/>
    <n v="728"/>
    <n v="567.92999999999995"/>
    <n v="0.05"/>
    <n v="691.6"/>
    <n v="567.92999999999995"/>
    <n v="123.67000000000007"/>
    <n v="0.17881723539618286"/>
  </r>
  <r>
    <s v="ORD-04514"/>
    <x v="664"/>
    <x v="0"/>
    <s v="Maharashtra"/>
    <x v="0"/>
    <x v="9"/>
    <s v="Rohan Patel"/>
    <s v="Small Business"/>
    <n v="1"/>
    <n v="453"/>
    <n v="366.3"/>
    <n v="0"/>
    <n v="453"/>
    <n v="366.3"/>
    <n v="86.699999999999989"/>
    <n v="0.19139072847682118"/>
  </r>
  <r>
    <s v="ORD-04515"/>
    <x v="664"/>
    <x v="0"/>
    <s v="Rajasthan"/>
    <x v="0"/>
    <x v="3"/>
    <s v="Rohan Patel"/>
    <s v="Corporate"/>
    <n v="3"/>
    <n v="359"/>
    <n v="300.58999999999997"/>
    <n v="0"/>
    <n v="1077"/>
    <n v="901.77"/>
    <n v="175.23000000000002"/>
    <n v="0.16270194986072425"/>
  </r>
  <r>
    <s v="ORD-04516"/>
    <x v="664"/>
    <x v="3"/>
    <s v="Karnataka"/>
    <x v="3"/>
    <x v="12"/>
    <s v="Karthik Rao"/>
    <s v="Corporate"/>
    <n v="1"/>
    <n v="11523"/>
    <n v="7352.96"/>
    <n v="0"/>
    <n v="11523"/>
    <n v="7352.96"/>
    <n v="4170.04"/>
    <n v="0.36188839711880588"/>
  </r>
  <r>
    <s v="ORD-04517"/>
    <x v="665"/>
    <x v="3"/>
    <s v="Karnataka"/>
    <x v="1"/>
    <x v="1"/>
    <s v="Karthik Rao"/>
    <s v="Small Business"/>
    <n v="1"/>
    <n v="573"/>
    <n v="270.16000000000003"/>
    <n v="0"/>
    <n v="573"/>
    <n v="270.16000000000003"/>
    <n v="302.83999999999997"/>
    <n v="0.52851657940663177"/>
  </r>
  <r>
    <s v="ORD-04518"/>
    <x v="665"/>
    <x v="2"/>
    <s v="Haryana"/>
    <x v="2"/>
    <x v="4"/>
    <s v="Neha Verma"/>
    <s v="Corporate"/>
    <n v="8"/>
    <n v="3341"/>
    <n v="2581.4"/>
    <n v="0"/>
    <n v="26728"/>
    <n v="20651.2"/>
    <n v="6076.7999999999993"/>
    <n v="0.22735707871894639"/>
  </r>
  <r>
    <s v="ORD-04519"/>
    <x v="665"/>
    <x v="3"/>
    <s v="Tamil Nadu"/>
    <x v="1"/>
    <x v="8"/>
    <s v="Karthik Rao"/>
    <s v="Corporate"/>
    <n v="4"/>
    <n v="1531"/>
    <n v="826.64"/>
    <n v="0"/>
    <n v="6124"/>
    <n v="3306.56"/>
    <n v="2817.44"/>
    <n v="0.4600653167864141"/>
  </r>
  <r>
    <s v="ORD-04520"/>
    <x v="665"/>
    <x v="2"/>
    <s v="Haryana"/>
    <x v="3"/>
    <x v="12"/>
    <s v="Neha Verma"/>
    <s v="Small Business"/>
    <n v="5"/>
    <n v="11814"/>
    <n v="7515.83"/>
    <n v="0"/>
    <n v="59070"/>
    <n v="37579.15"/>
    <n v="21490.85"/>
    <n v="0.36382004401557472"/>
  </r>
  <r>
    <s v="ORD-04521"/>
    <x v="665"/>
    <x v="1"/>
    <s v="Bihar"/>
    <x v="2"/>
    <x v="2"/>
    <s v="Priya Sen"/>
    <s v="Corporate"/>
    <n v="2"/>
    <n v="1168"/>
    <n v="848.97"/>
    <n v="0"/>
    <n v="2336"/>
    <n v="1697.94"/>
    <n v="638.05999999999995"/>
    <n v="0.27314212328767123"/>
  </r>
  <r>
    <s v="ORD-04522"/>
    <x v="665"/>
    <x v="2"/>
    <s v="Punjab"/>
    <x v="2"/>
    <x v="4"/>
    <s v="Neha Verma"/>
    <s v="Consumer"/>
    <n v="4"/>
    <n v="3522"/>
    <n v="2723.77"/>
    <n v="0.1"/>
    <n v="12679.2"/>
    <n v="10895.08"/>
    <n v="1784.1200000000008"/>
    <n v="0.14071234778219452"/>
  </r>
  <r>
    <s v="ORD-04523"/>
    <x v="665"/>
    <x v="2"/>
    <s v="Haryana"/>
    <x v="2"/>
    <x v="6"/>
    <s v="Amit Sharma"/>
    <s v="Consumer"/>
    <n v="6"/>
    <n v="14858"/>
    <n v="11465.57"/>
    <n v="0"/>
    <n v="89148"/>
    <n v="68793.42"/>
    <n v="20354.580000000002"/>
    <n v="0.22832346210795532"/>
  </r>
  <r>
    <s v="ORD-04524"/>
    <x v="665"/>
    <x v="3"/>
    <s v="Telangana"/>
    <x v="0"/>
    <x v="3"/>
    <s v="Karthik Rao"/>
    <s v="Consumer"/>
    <n v="5"/>
    <n v="365"/>
    <n v="280.87"/>
    <n v="0.05"/>
    <n v="1733.75"/>
    <n v="1404.35"/>
    <n v="329.40000000000009"/>
    <n v="0.18999279019466481"/>
  </r>
  <r>
    <s v="ORD-04525"/>
    <x v="665"/>
    <x v="3"/>
    <s v="Karnataka"/>
    <x v="0"/>
    <x v="5"/>
    <s v="Karthik Rao"/>
    <s v="Consumer"/>
    <n v="3"/>
    <n v="784"/>
    <n v="639.97"/>
    <n v="0.05"/>
    <n v="2234.4"/>
    <n v="1919.91"/>
    <n v="314.49"/>
    <n v="0.14074919441460795"/>
  </r>
  <r>
    <s v="ORD-04526"/>
    <x v="665"/>
    <x v="2"/>
    <s v="Punjab"/>
    <x v="0"/>
    <x v="5"/>
    <s v="Amit Sharma"/>
    <s v="Consumer"/>
    <n v="7"/>
    <n v="779"/>
    <n v="633.49"/>
    <n v="0.1"/>
    <n v="4907.7"/>
    <n v="4434.43"/>
    <n v="473.26999999999953"/>
    <n v="9.6434174868064382E-2"/>
  </r>
  <r>
    <s v="ORD-04527"/>
    <x v="666"/>
    <x v="0"/>
    <s v="Maharashtra"/>
    <x v="0"/>
    <x v="5"/>
    <s v="Rohan Patel"/>
    <s v="Consumer"/>
    <n v="4"/>
    <n v="763"/>
    <n v="620.25"/>
    <n v="0"/>
    <n v="3052"/>
    <n v="2481"/>
    <n v="571"/>
    <n v="0.18709043250327653"/>
  </r>
  <r>
    <s v="ORD-04528"/>
    <x v="666"/>
    <x v="0"/>
    <s v="Rajasthan"/>
    <x v="0"/>
    <x v="9"/>
    <s v="Sneha Kulkarni"/>
    <s v="Small Business"/>
    <n v="6"/>
    <n v="468"/>
    <n v="384.52"/>
    <n v="0"/>
    <n v="2808"/>
    <n v="2307.12"/>
    <n v="500.88000000000011"/>
    <n v="0.17837606837606843"/>
  </r>
  <r>
    <s v="ORD-04529"/>
    <x v="666"/>
    <x v="3"/>
    <s v="Tamil Nadu"/>
    <x v="0"/>
    <x v="9"/>
    <s v="Divya Nair"/>
    <s v="Corporate"/>
    <n v="8"/>
    <n v="441"/>
    <n v="358.42"/>
    <n v="0"/>
    <n v="3528"/>
    <n v="2867.36"/>
    <n v="660.63999999999987"/>
    <n v="0.18725623582766437"/>
  </r>
  <r>
    <s v="ORD-04530"/>
    <x v="666"/>
    <x v="3"/>
    <s v="Tamil Nadu"/>
    <x v="1"/>
    <x v="1"/>
    <s v="Divya Nair"/>
    <s v="Consumer"/>
    <n v="3"/>
    <n v="606"/>
    <n v="306.18"/>
    <n v="0.05"/>
    <n v="1727.1"/>
    <n v="918.54"/>
    <n v="808.56"/>
    <n v="0.46816050026055234"/>
  </r>
  <r>
    <s v="ORD-04531"/>
    <x v="666"/>
    <x v="3"/>
    <s v="Karnataka"/>
    <x v="1"/>
    <x v="15"/>
    <s v="Divya Nair"/>
    <s v="Small Business"/>
    <n v="6"/>
    <n v="2931"/>
    <n v="1382"/>
    <n v="0"/>
    <n v="17586"/>
    <n v="8292"/>
    <n v="9294"/>
    <n v="0.52848857045377007"/>
  </r>
  <r>
    <s v="ORD-04532"/>
    <x v="666"/>
    <x v="2"/>
    <s v="Punjab"/>
    <x v="3"/>
    <x v="13"/>
    <s v="Neha Verma"/>
    <s v="Corporate"/>
    <n v="3"/>
    <n v="6570"/>
    <n v="4126.75"/>
    <n v="0"/>
    <n v="19710"/>
    <n v="12380.25"/>
    <n v="7329.75"/>
    <n v="0.37187975646879756"/>
  </r>
  <r>
    <s v="ORD-04533"/>
    <x v="666"/>
    <x v="0"/>
    <s v="Maharashtra"/>
    <x v="1"/>
    <x v="15"/>
    <s v="Sneha Kulkarni"/>
    <s v="Small Business"/>
    <n v="8"/>
    <n v="2726"/>
    <n v="1461.3"/>
    <n v="0"/>
    <n v="21808"/>
    <n v="11690.4"/>
    <n v="10117.6"/>
    <n v="0.46393983859134263"/>
  </r>
  <r>
    <s v="ORD-04534"/>
    <x v="667"/>
    <x v="3"/>
    <s v="Tamil Nadu"/>
    <x v="3"/>
    <x v="10"/>
    <s v="Divya Nair"/>
    <s v="Small Business"/>
    <n v="1"/>
    <n v="7956"/>
    <n v="5231.99"/>
    <n v="0"/>
    <n v="7956"/>
    <n v="5231.99"/>
    <n v="2724.01"/>
    <n v="0.34238436400201111"/>
  </r>
  <r>
    <s v="ORD-04535"/>
    <x v="667"/>
    <x v="3"/>
    <s v="Tamil Nadu"/>
    <x v="0"/>
    <x v="9"/>
    <s v="Karthik Rao"/>
    <s v="Small Business"/>
    <n v="6"/>
    <n v="445"/>
    <n v="360.12"/>
    <n v="0.15"/>
    <n v="2269.5"/>
    <n v="2160.7200000000003"/>
    <n v="108.77999999999975"/>
    <n v="4.7931262392597374E-2"/>
  </r>
  <r>
    <s v="ORD-04536"/>
    <x v="667"/>
    <x v="1"/>
    <s v="Bihar"/>
    <x v="0"/>
    <x v="0"/>
    <s v="Priya Sen"/>
    <s v="Corporate"/>
    <n v="5"/>
    <n v="857"/>
    <n v="651.42999999999995"/>
    <n v="0"/>
    <n v="4285"/>
    <n v="3257.1499999999996"/>
    <n v="1027.8500000000004"/>
    <n v="0.23987164527421245"/>
  </r>
  <r>
    <s v="ORD-04537"/>
    <x v="667"/>
    <x v="1"/>
    <s v="West Bengal"/>
    <x v="1"/>
    <x v="1"/>
    <s v="Priya Sen"/>
    <s v="Consumer"/>
    <n v="4"/>
    <n v="570"/>
    <n v="274.56"/>
    <n v="0"/>
    <n v="2280"/>
    <n v="1098.24"/>
    <n v="1181.76"/>
    <n v="0.51831578947368417"/>
  </r>
  <r>
    <s v="ORD-04538"/>
    <x v="667"/>
    <x v="3"/>
    <s v="Tamil Nadu"/>
    <x v="2"/>
    <x v="2"/>
    <s v="Divya Nair"/>
    <s v="Corporate"/>
    <n v="4"/>
    <n v="1195"/>
    <n v="907.28"/>
    <n v="0"/>
    <n v="4780"/>
    <n v="3629.12"/>
    <n v="1150.8800000000001"/>
    <n v="0.24076987447698747"/>
  </r>
  <r>
    <s v="ORD-04539"/>
    <x v="667"/>
    <x v="2"/>
    <s v="Delhi"/>
    <x v="2"/>
    <x v="11"/>
    <s v="Amit Sharma"/>
    <s v="Small Business"/>
    <n v="8"/>
    <n v="1742"/>
    <n v="1333.14"/>
    <n v="0"/>
    <n v="13936"/>
    <n v="10665.12"/>
    <n v="3270.8799999999992"/>
    <n v="0.23470723306544197"/>
  </r>
  <r>
    <s v="ORD-04540"/>
    <x v="667"/>
    <x v="3"/>
    <s v="Telangana"/>
    <x v="1"/>
    <x v="8"/>
    <s v="Karthik Rao"/>
    <s v="Small Business"/>
    <n v="6"/>
    <n v="1433"/>
    <n v="676.4"/>
    <n v="0.1"/>
    <n v="7738.2"/>
    <n v="4058.3999999999996"/>
    <n v="3679.8"/>
    <n v="0.4755369465767233"/>
  </r>
  <r>
    <s v="ORD-04541"/>
    <x v="667"/>
    <x v="0"/>
    <s v="Gujarat"/>
    <x v="3"/>
    <x v="14"/>
    <s v="Sneha Kulkarni"/>
    <s v="Consumer"/>
    <n v="1"/>
    <n v="4673"/>
    <n v="2753.12"/>
    <n v="0.05"/>
    <n v="4439.3499999999995"/>
    <n v="2753.12"/>
    <n v="1686.2299999999996"/>
    <n v="0.37983713831979904"/>
  </r>
  <r>
    <s v="ORD-04542"/>
    <x v="668"/>
    <x v="0"/>
    <s v="Gujarat"/>
    <x v="0"/>
    <x v="9"/>
    <s v="Rohan Patel"/>
    <s v="Small Business"/>
    <n v="1"/>
    <n v="462"/>
    <n v="385.56"/>
    <n v="0.15"/>
    <n v="392.7"/>
    <n v="385.56"/>
    <n v="7.1399999999999864"/>
    <n v="1.8181818181818146E-2"/>
  </r>
  <r>
    <s v="ORD-04543"/>
    <x v="668"/>
    <x v="3"/>
    <s v="Tamil Nadu"/>
    <x v="2"/>
    <x v="6"/>
    <s v="Karthik Rao"/>
    <s v="Consumer"/>
    <n v="8"/>
    <n v="14950"/>
    <n v="11128.08"/>
    <n v="0.1"/>
    <n v="107640"/>
    <n v="89024.639999999999"/>
    <n v="18615.36"/>
    <n v="0.17294091415830548"/>
  </r>
  <r>
    <s v="ORD-04544"/>
    <x v="669"/>
    <x v="1"/>
    <s v="Bihar"/>
    <x v="1"/>
    <x v="8"/>
    <s v="Subhro Das"/>
    <s v="Small Business"/>
    <n v="6"/>
    <n v="1553"/>
    <n v="740.98"/>
    <n v="0"/>
    <n v="9318"/>
    <n v="4445.88"/>
    <n v="4872.12"/>
    <n v="0.52287186091435933"/>
  </r>
  <r>
    <s v="ORD-04545"/>
    <x v="669"/>
    <x v="0"/>
    <s v="Rajasthan"/>
    <x v="0"/>
    <x v="9"/>
    <s v="Rohan Patel"/>
    <s v="Small Business"/>
    <n v="5"/>
    <n v="435"/>
    <n v="350.79"/>
    <n v="0"/>
    <n v="2175"/>
    <n v="1753.95"/>
    <n v="421.04999999999995"/>
    <n v="0.1935862068965517"/>
  </r>
  <r>
    <s v="ORD-04546"/>
    <x v="669"/>
    <x v="1"/>
    <s v="Assam"/>
    <x v="2"/>
    <x v="4"/>
    <s v="Subhro Das"/>
    <s v="Corporate"/>
    <n v="3"/>
    <n v="3499"/>
    <n v="2741.41"/>
    <n v="0.05"/>
    <n v="9972.15"/>
    <n v="8224.23"/>
    <n v="1747.92"/>
    <n v="0.17528015523232204"/>
  </r>
  <r>
    <s v="ORD-04547"/>
    <x v="669"/>
    <x v="1"/>
    <s v="Bihar"/>
    <x v="0"/>
    <x v="3"/>
    <s v="Priya Sen"/>
    <s v="Corporate"/>
    <n v="7"/>
    <n v="359"/>
    <n v="283"/>
    <n v="0.05"/>
    <n v="2387.35"/>
    <n v="1981"/>
    <n v="406.34999999999991"/>
    <n v="0.17020964667937249"/>
  </r>
  <r>
    <s v="ORD-04548"/>
    <x v="669"/>
    <x v="1"/>
    <s v="Bihar"/>
    <x v="0"/>
    <x v="3"/>
    <s v="Subhro Das"/>
    <s v="Small Business"/>
    <n v="7"/>
    <n v="356"/>
    <n v="284.39999999999998"/>
    <n v="0"/>
    <n v="2492"/>
    <n v="1990.7999999999997"/>
    <n v="501.20000000000027"/>
    <n v="0.20112359550561809"/>
  </r>
  <r>
    <s v="ORD-04549"/>
    <x v="669"/>
    <x v="1"/>
    <s v="Assam"/>
    <x v="0"/>
    <x v="5"/>
    <s v="Priya Sen"/>
    <s v="Corporate"/>
    <n v="2"/>
    <n v="742"/>
    <n v="599.48"/>
    <n v="0.1"/>
    <n v="1335.6000000000001"/>
    <n v="1198.96"/>
    <n v="136.6400000000001"/>
    <n v="0.1023060796645703"/>
  </r>
  <r>
    <s v="ORD-04550"/>
    <x v="669"/>
    <x v="2"/>
    <s v="Uttar Pradesh"/>
    <x v="1"/>
    <x v="8"/>
    <s v="Neha Verma"/>
    <s v="Consumer"/>
    <n v="5"/>
    <n v="1472"/>
    <n v="693.29"/>
    <n v="0"/>
    <n v="7360"/>
    <n v="3466.45"/>
    <n v="3893.55"/>
    <n v="0.52901494565217388"/>
  </r>
  <r>
    <s v="ORD-04551"/>
    <x v="669"/>
    <x v="3"/>
    <s v="Karnataka"/>
    <x v="1"/>
    <x v="7"/>
    <s v="Karthik Rao"/>
    <s v="Corporate"/>
    <n v="7"/>
    <n v="2301"/>
    <n v="1150.4100000000001"/>
    <n v="0"/>
    <n v="16107"/>
    <n v="8052.8700000000008"/>
    <n v="8054.1299999999992"/>
    <n v="0.50003911342894392"/>
  </r>
  <r>
    <s v="ORD-04552"/>
    <x v="669"/>
    <x v="0"/>
    <s v="Rajasthan"/>
    <x v="0"/>
    <x v="9"/>
    <s v="Rohan Patel"/>
    <s v="Small Business"/>
    <n v="5"/>
    <n v="437"/>
    <n v="356.74"/>
    <n v="0"/>
    <n v="2185"/>
    <n v="1783.7"/>
    <n v="401.29999999999995"/>
    <n v="0.18366132723112127"/>
  </r>
  <r>
    <s v="ORD-04553"/>
    <x v="670"/>
    <x v="2"/>
    <s v="Punjab"/>
    <x v="1"/>
    <x v="7"/>
    <s v="Amit Sharma"/>
    <s v="Small Business"/>
    <n v="3"/>
    <n v="2163"/>
    <n v="1143.6099999999999"/>
    <n v="0.15"/>
    <n v="5515.65"/>
    <n v="3430.83"/>
    <n v="2084.8199999999997"/>
    <n v="0.37798264937042775"/>
  </r>
  <r>
    <s v="ORD-04554"/>
    <x v="670"/>
    <x v="3"/>
    <s v="Karnataka"/>
    <x v="3"/>
    <x v="13"/>
    <s v="Karthik Rao"/>
    <s v="Small Business"/>
    <n v="5"/>
    <n v="6295"/>
    <n v="4041.6"/>
    <n v="0"/>
    <n v="31475"/>
    <n v="20208"/>
    <n v="11267"/>
    <n v="0.35796664019062746"/>
  </r>
  <r>
    <s v="ORD-04555"/>
    <x v="670"/>
    <x v="1"/>
    <s v="Assam"/>
    <x v="0"/>
    <x v="9"/>
    <s v="Priya Sen"/>
    <s v="Consumer"/>
    <n v="6"/>
    <n v="472"/>
    <n v="391.91"/>
    <n v="0"/>
    <n v="2832"/>
    <n v="2351.46"/>
    <n v="480.53999999999996"/>
    <n v="0.1696822033898305"/>
  </r>
  <r>
    <s v="ORD-04556"/>
    <x v="670"/>
    <x v="2"/>
    <s v="Delhi"/>
    <x v="0"/>
    <x v="3"/>
    <s v="Neha Verma"/>
    <s v="Small Business"/>
    <n v="2"/>
    <n v="350"/>
    <n v="273.38"/>
    <n v="0.05"/>
    <n v="665"/>
    <n v="546.76"/>
    <n v="118.24000000000001"/>
    <n v="0.17780451127819549"/>
  </r>
  <r>
    <s v="ORD-04557"/>
    <x v="670"/>
    <x v="3"/>
    <s v="Tamil Nadu"/>
    <x v="0"/>
    <x v="3"/>
    <s v="Divya Nair"/>
    <s v="Consumer"/>
    <n v="4"/>
    <n v="342"/>
    <n v="280.54000000000002"/>
    <n v="0.1"/>
    <n v="1231.2"/>
    <n v="1122.1600000000001"/>
    <n v="109.03999999999996"/>
    <n v="8.856400259909028E-2"/>
  </r>
  <r>
    <s v="ORD-04558"/>
    <x v="670"/>
    <x v="1"/>
    <s v="West Bengal"/>
    <x v="1"/>
    <x v="15"/>
    <s v="Priya Sen"/>
    <s v="Small Business"/>
    <n v="6"/>
    <n v="2820"/>
    <n v="1438.72"/>
    <n v="0.1"/>
    <n v="15228"/>
    <n v="8632.32"/>
    <n v="6595.68"/>
    <n v="0.43312844759653274"/>
  </r>
  <r>
    <s v="ORD-04559"/>
    <x v="670"/>
    <x v="3"/>
    <s v="Kerala"/>
    <x v="0"/>
    <x v="3"/>
    <s v="Karthik Rao"/>
    <s v="Consumer"/>
    <n v="1"/>
    <n v="338"/>
    <n v="271.76"/>
    <n v="0.05"/>
    <n v="321.09999999999997"/>
    <n v="271.76"/>
    <n v="49.339999999999975"/>
    <n v="0.15365929616941756"/>
  </r>
  <r>
    <s v="ORD-04560"/>
    <x v="670"/>
    <x v="2"/>
    <s v="Uttar Pradesh"/>
    <x v="2"/>
    <x v="6"/>
    <s v="Amit Sharma"/>
    <s v="Consumer"/>
    <n v="2"/>
    <n v="14995"/>
    <n v="11008.64"/>
    <n v="0.1"/>
    <n v="26991"/>
    <n v="22017.279999999999"/>
    <n v="4973.7200000000012"/>
    <n v="0.18427327627727766"/>
  </r>
  <r>
    <s v="ORD-04561"/>
    <x v="670"/>
    <x v="2"/>
    <s v="Delhi"/>
    <x v="3"/>
    <x v="12"/>
    <s v="Amit Sharma"/>
    <s v="Corporate"/>
    <n v="1"/>
    <n v="11687"/>
    <n v="7174.54"/>
    <n v="0"/>
    <n v="11687"/>
    <n v="7174.54"/>
    <n v="4512.46"/>
    <n v="0.38610935227175497"/>
  </r>
  <r>
    <s v="ORD-04562"/>
    <x v="671"/>
    <x v="1"/>
    <s v="Assam"/>
    <x v="0"/>
    <x v="3"/>
    <s v="Priya Sen"/>
    <s v="Consumer"/>
    <n v="1"/>
    <n v="354"/>
    <n v="280.07"/>
    <n v="0"/>
    <n v="354"/>
    <n v="280.07"/>
    <n v="73.930000000000007"/>
    <n v="0.20884180790960455"/>
  </r>
  <r>
    <s v="ORD-04563"/>
    <x v="671"/>
    <x v="1"/>
    <s v="Bihar"/>
    <x v="1"/>
    <x v="15"/>
    <s v="Priya Sen"/>
    <s v="Small Business"/>
    <n v="5"/>
    <n v="2877"/>
    <n v="1371.28"/>
    <n v="0.15"/>
    <n v="12227.25"/>
    <n v="6856.4"/>
    <n v="5370.85"/>
    <n v="0.43925248931689465"/>
  </r>
  <r>
    <s v="ORD-04564"/>
    <x v="671"/>
    <x v="3"/>
    <s v="Karnataka"/>
    <x v="2"/>
    <x v="4"/>
    <s v="Karthik Rao"/>
    <s v="Small Business"/>
    <n v="7"/>
    <n v="3382"/>
    <n v="2584.09"/>
    <n v="0"/>
    <n v="23674"/>
    <n v="18088.63"/>
    <n v="5585.369999999999"/>
    <n v="0.23592844470727375"/>
  </r>
  <r>
    <s v="ORD-04565"/>
    <x v="671"/>
    <x v="1"/>
    <s v="Bihar"/>
    <x v="3"/>
    <x v="13"/>
    <s v="Priya Sen"/>
    <s v="Consumer"/>
    <n v="6"/>
    <n v="6717"/>
    <n v="4189.8999999999996"/>
    <n v="0"/>
    <n v="40302"/>
    <n v="25139.399999999998"/>
    <n v="15162.600000000002"/>
    <n v="0.37622450498734561"/>
  </r>
  <r>
    <s v="ORD-04566"/>
    <x v="671"/>
    <x v="1"/>
    <s v="Bihar"/>
    <x v="2"/>
    <x v="6"/>
    <s v="Priya Sen"/>
    <s v="Corporate"/>
    <n v="1"/>
    <n v="15159"/>
    <n v="11458.71"/>
    <n v="0.05"/>
    <n v="14401.05"/>
    <n v="11458.71"/>
    <n v="2942.34"/>
    <n v="0.2043142687512369"/>
  </r>
  <r>
    <s v="ORD-04567"/>
    <x v="671"/>
    <x v="0"/>
    <s v="Goa"/>
    <x v="0"/>
    <x v="9"/>
    <s v="Rohan Patel"/>
    <s v="Small Business"/>
    <n v="7"/>
    <n v="457"/>
    <n v="348.4"/>
    <n v="0.15"/>
    <n v="2719.15"/>
    <n v="2438.7999999999997"/>
    <n v="280.35000000000036"/>
    <n v="0.10310207233878248"/>
  </r>
  <r>
    <s v="ORD-04568"/>
    <x v="671"/>
    <x v="1"/>
    <s v="Bihar"/>
    <x v="2"/>
    <x v="4"/>
    <s v="Subhro Das"/>
    <s v="Corporate"/>
    <n v="6"/>
    <n v="3611"/>
    <n v="2613.4499999999998"/>
    <n v="0.1"/>
    <n v="19499.400000000001"/>
    <n v="15680.699999999999"/>
    <n v="3818.7000000000025"/>
    <n v="0.19583679497830714"/>
  </r>
  <r>
    <s v="ORD-04569"/>
    <x v="671"/>
    <x v="1"/>
    <s v="West Bengal"/>
    <x v="1"/>
    <x v="15"/>
    <s v="Priya Sen"/>
    <s v="Small Business"/>
    <n v="3"/>
    <n v="2811"/>
    <n v="1329.07"/>
    <n v="0.05"/>
    <n v="8011.3499999999995"/>
    <n v="3987.21"/>
    <n v="4024.1399999999994"/>
    <n v="0.50230485498698718"/>
  </r>
  <r>
    <s v="ORD-04570"/>
    <x v="671"/>
    <x v="3"/>
    <s v="Kerala"/>
    <x v="1"/>
    <x v="8"/>
    <s v="Karthik Rao"/>
    <s v="Corporate"/>
    <n v="1"/>
    <n v="1548"/>
    <n v="760.21"/>
    <n v="0.15"/>
    <n v="1315.8"/>
    <n v="760.21"/>
    <n v="555.58999999999992"/>
    <n v="0.42224502203982361"/>
  </r>
  <r>
    <s v="ORD-04571"/>
    <x v="671"/>
    <x v="3"/>
    <s v="Kerala"/>
    <x v="1"/>
    <x v="8"/>
    <s v="Karthik Rao"/>
    <s v="Small Business"/>
    <n v="3"/>
    <n v="1428"/>
    <n v="676.27"/>
    <n v="0"/>
    <n v="4284"/>
    <n v="2028.81"/>
    <n v="2255.19"/>
    <n v="0.52642156862745104"/>
  </r>
  <r>
    <s v="ORD-04572"/>
    <x v="671"/>
    <x v="2"/>
    <s v="Delhi"/>
    <x v="0"/>
    <x v="3"/>
    <s v="Neha Verma"/>
    <s v="Corporate"/>
    <n v="4"/>
    <n v="345"/>
    <n v="278.38"/>
    <n v="0.05"/>
    <n v="1311"/>
    <n v="1113.52"/>
    <n v="197.48000000000002"/>
    <n v="0.15063310450038139"/>
  </r>
  <r>
    <s v="ORD-04573"/>
    <x v="671"/>
    <x v="1"/>
    <s v="Assam"/>
    <x v="1"/>
    <x v="1"/>
    <s v="Subhro Das"/>
    <s v="Consumer"/>
    <n v="8"/>
    <n v="604"/>
    <n v="322.64999999999998"/>
    <n v="0.15"/>
    <n v="4107.2"/>
    <n v="2581.1999999999998"/>
    <n v="1526"/>
    <n v="0.3715426567978185"/>
  </r>
  <r>
    <s v="ORD-04574"/>
    <x v="672"/>
    <x v="1"/>
    <s v="Assam"/>
    <x v="1"/>
    <x v="15"/>
    <s v="Priya Sen"/>
    <s v="Consumer"/>
    <n v="2"/>
    <n v="2826"/>
    <n v="1319.18"/>
    <n v="0.15"/>
    <n v="4804.2"/>
    <n v="2638.36"/>
    <n v="2165.8399999999997"/>
    <n v="0.45082219724407807"/>
  </r>
  <r>
    <s v="ORD-04575"/>
    <x v="672"/>
    <x v="2"/>
    <s v="Haryana"/>
    <x v="1"/>
    <x v="8"/>
    <s v="Amit Sharma"/>
    <s v="Consumer"/>
    <n v="4"/>
    <n v="1443"/>
    <n v="690.39"/>
    <n v="0.05"/>
    <n v="5483.4"/>
    <n v="2761.56"/>
    <n v="2721.8399999999997"/>
    <n v="0.49637815953605424"/>
  </r>
  <r>
    <s v="ORD-04576"/>
    <x v="672"/>
    <x v="2"/>
    <s v="Delhi"/>
    <x v="3"/>
    <x v="10"/>
    <s v="Neha Verma"/>
    <s v="Consumer"/>
    <n v="3"/>
    <n v="7820"/>
    <n v="4929.41"/>
    <n v="0.05"/>
    <n v="22287"/>
    <n v="14788.23"/>
    <n v="7498.77"/>
    <n v="0.33646385785435456"/>
  </r>
  <r>
    <s v="ORD-04577"/>
    <x v="672"/>
    <x v="0"/>
    <s v="Maharashtra"/>
    <x v="1"/>
    <x v="7"/>
    <s v="Rohan Patel"/>
    <s v="Consumer"/>
    <n v="3"/>
    <n v="2143"/>
    <n v="1113.6199999999999"/>
    <n v="0.05"/>
    <n v="6107.5499999999993"/>
    <n v="3340.8599999999997"/>
    <n v="2766.6899999999996"/>
    <n v="0.45299506348699559"/>
  </r>
  <r>
    <s v="ORD-04578"/>
    <x v="673"/>
    <x v="3"/>
    <s v="Kerala"/>
    <x v="0"/>
    <x v="0"/>
    <s v="Karthik Rao"/>
    <s v="Corporate"/>
    <n v="2"/>
    <n v="871"/>
    <n v="665.74"/>
    <n v="0"/>
    <n v="1742"/>
    <n v="1331.48"/>
    <n v="410.52"/>
    <n v="0.2356601607347876"/>
  </r>
  <r>
    <s v="ORD-04579"/>
    <x v="673"/>
    <x v="0"/>
    <s v="Goa"/>
    <x v="1"/>
    <x v="8"/>
    <s v="Rohan Patel"/>
    <s v="Consumer"/>
    <n v="5"/>
    <n v="1487"/>
    <n v="714.4"/>
    <n v="0"/>
    <n v="7435"/>
    <n v="3572"/>
    <n v="3863"/>
    <n v="0.51956960322797574"/>
  </r>
  <r>
    <s v="ORD-04580"/>
    <x v="673"/>
    <x v="3"/>
    <s v="Tamil Nadu"/>
    <x v="0"/>
    <x v="3"/>
    <s v="Divya Nair"/>
    <s v="Consumer"/>
    <n v="3"/>
    <n v="367"/>
    <n v="296.27999999999997"/>
    <n v="0"/>
    <n v="1101"/>
    <n v="888.83999999999992"/>
    <n v="212.16000000000008"/>
    <n v="0.19269754768392378"/>
  </r>
  <r>
    <s v="ORD-04581"/>
    <x v="673"/>
    <x v="1"/>
    <s v="Odisha"/>
    <x v="0"/>
    <x v="9"/>
    <s v="Subhro Das"/>
    <s v="Consumer"/>
    <n v="8"/>
    <n v="429"/>
    <n v="330.31"/>
    <n v="0.15"/>
    <n v="2917.2"/>
    <n v="2642.48"/>
    <n v="274.7199999999998"/>
    <n v="9.4172494172494112E-2"/>
  </r>
  <r>
    <s v="ORD-04582"/>
    <x v="673"/>
    <x v="0"/>
    <s v="Rajasthan"/>
    <x v="0"/>
    <x v="0"/>
    <s v="Sneha Kulkarni"/>
    <s v="Small Business"/>
    <n v="3"/>
    <n v="878"/>
    <n v="683.03"/>
    <n v="0"/>
    <n v="2634"/>
    <n v="2049.09"/>
    <n v="584.90999999999985"/>
    <n v="0.22206150341685643"/>
  </r>
  <r>
    <s v="ORD-04583"/>
    <x v="673"/>
    <x v="1"/>
    <s v="West Bengal"/>
    <x v="0"/>
    <x v="5"/>
    <s v="Subhro Das"/>
    <s v="Corporate"/>
    <n v="3"/>
    <n v="750"/>
    <n v="583.38"/>
    <n v="0"/>
    <n v="2250"/>
    <n v="1750.1399999999999"/>
    <n v="499.86000000000013"/>
    <n v="0.22216000000000005"/>
  </r>
  <r>
    <s v="ORD-04584"/>
    <x v="673"/>
    <x v="3"/>
    <s v="Telangana"/>
    <x v="2"/>
    <x v="4"/>
    <s v="Divya Nair"/>
    <s v="Small Business"/>
    <n v="6"/>
    <n v="3625"/>
    <n v="2751.58"/>
    <n v="0.15"/>
    <n v="18487.5"/>
    <n v="16509.48"/>
    <n v="1978.0200000000004"/>
    <n v="0.10699229208924951"/>
  </r>
  <r>
    <s v="ORD-04585"/>
    <x v="673"/>
    <x v="1"/>
    <s v="West Bengal"/>
    <x v="1"/>
    <x v="8"/>
    <s v="Priya Sen"/>
    <s v="Consumer"/>
    <n v="1"/>
    <n v="1439"/>
    <n v="771.66"/>
    <n v="0"/>
    <n v="1439"/>
    <n v="771.66"/>
    <n v="667.34"/>
    <n v="0.46375260597637252"/>
  </r>
  <r>
    <s v="ORD-04586"/>
    <x v="673"/>
    <x v="3"/>
    <s v="Telangana"/>
    <x v="0"/>
    <x v="0"/>
    <s v="Divya Nair"/>
    <s v="Corporate"/>
    <n v="6"/>
    <n v="879"/>
    <n v="700.18"/>
    <n v="0.15"/>
    <n v="4482.8999999999996"/>
    <n v="4201.08"/>
    <n v="281.81999999999971"/>
    <n v="6.286555577862539E-2"/>
  </r>
  <r>
    <s v="ORD-04587"/>
    <x v="673"/>
    <x v="3"/>
    <s v="Kerala"/>
    <x v="1"/>
    <x v="1"/>
    <s v="Karthik Rao"/>
    <s v="Small Business"/>
    <n v="2"/>
    <n v="577"/>
    <n v="297.55"/>
    <n v="0.15"/>
    <n v="980.9"/>
    <n v="595.1"/>
    <n v="385.79999999999995"/>
    <n v="0.39331226424711996"/>
  </r>
  <r>
    <s v="ORD-04588"/>
    <x v="674"/>
    <x v="2"/>
    <s v="Haryana"/>
    <x v="3"/>
    <x v="14"/>
    <s v="Amit Sharma"/>
    <s v="Small Business"/>
    <n v="3"/>
    <n v="4691"/>
    <n v="2862.25"/>
    <n v="0.15"/>
    <n v="11962.05"/>
    <n v="8586.75"/>
    <n v="3375.2999999999993"/>
    <n v="0.2821673542578404"/>
  </r>
  <r>
    <s v="ORD-04589"/>
    <x v="674"/>
    <x v="2"/>
    <s v="Haryana"/>
    <x v="0"/>
    <x v="3"/>
    <s v="Neha Verma"/>
    <s v="Corporate"/>
    <n v="5"/>
    <n v="350"/>
    <n v="282.39"/>
    <n v="0.1"/>
    <n v="1575"/>
    <n v="1411.9499999999998"/>
    <n v="163.05000000000018"/>
    <n v="0.10352380952380964"/>
  </r>
  <r>
    <s v="ORD-04590"/>
    <x v="674"/>
    <x v="0"/>
    <s v="Rajasthan"/>
    <x v="2"/>
    <x v="4"/>
    <s v="Sneha Kulkarni"/>
    <s v="Corporate"/>
    <n v="5"/>
    <n v="3488"/>
    <n v="2517.42"/>
    <n v="0"/>
    <n v="17440"/>
    <n v="12587.1"/>
    <n v="4852.8999999999996"/>
    <n v="0.27826261467889907"/>
  </r>
  <r>
    <s v="ORD-04591"/>
    <x v="674"/>
    <x v="3"/>
    <s v="Kerala"/>
    <x v="0"/>
    <x v="9"/>
    <s v="Karthik Rao"/>
    <s v="Corporate"/>
    <n v="7"/>
    <n v="465"/>
    <n v="368.72"/>
    <n v="0.1"/>
    <n v="2929.5"/>
    <n v="2581.04"/>
    <n v="348.46000000000004"/>
    <n v="0.11894862604540025"/>
  </r>
  <r>
    <s v="ORD-04592"/>
    <x v="674"/>
    <x v="1"/>
    <s v="Bihar"/>
    <x v="2"/>
    <x v="4"/>
    <s v="Priya Sen"/>
    <s v="Corporate"/>
    <n v="2"/>
    <n v="3430"/>
    <n v="2519.04"/>
    <n v="0.15"/>
    <n v="5831"/>
    <n v="5038.08"/>
    <n v="792.92000000000007"/>
    <n v="0.13598353627165152"/>
  </r>
  <r>
    <s v="ORD-04593"/>
    <x v="674"/>
    <x v="1"/>
    <s v="Assam"/>
    <x v="0"/>
    <x v="0"/>
    <s v="Priya Sen"/>
    <s v="Corporate"/>
    <n v="6"/>
    <n v="884"/>
    <n v="721.58"/>
    <n v="0.1"/>
    <n v="4773.6000000000004"/>
    <n v="4329.4800000000005"/>
    <n v="444.11999999999989"/>
    <n v="9.3036701860231247E-2"/>
  </r>
  <r>
    <s v="ORD-04594"/>
    <x v="674"/>
    <x v="2"/>
    <s v="Uttar Pradesh"/>
    <x v="0"/>
    <x v="0"/>
    <s v="Neha Verma"/>
    <s v="Consumer"/>
    <n v="2"/>
    <n v="936"/>
    <n v="730.08"/>
    <n v="0"/>
    <n v="1872"/>
    <n v="1460.16"/>
    <n v="411.83999999999992"/>
    <n v="0.21999999999999995"/>
  </r>
  <r>
    <s v="ORD-04595"/>
    <x v="675"/>
    <x v="3"/>
    <s v="Telangana"/>
    <x v="0"/>
    <x v="5"/>
    <s v="Divya Nair"/>
    <s v="Corporate"/>
    <n v="4"/>
    <n v="729"/>
    <n v="579.52"/>
    <n v="0.1"/>
    <n v="2624.4"/>
    <n v="2318.08"/>
    <n v="306.32000000000016"/>
    <n v="0.11672001219326328"/>
  </r>
  <r>
    <s v="ORD-04596"/>
    <x v="675"/>
    <x v="3"/>
    <s v="Karnataka"/>
    <x v="1"/>
    <x v="7"/>
    <s v="Divya Nair"/>
    <s v="Corporate"/>
    <n v="3"/>
    <n v="2287"/>
    <n v="1076.26"/>
    <n v="0.05"/>
    <n v="6517.95"/>
    <n v="3228.7799999999997"/>
    <n v="3289.17"/>
    <n v="0.5046325915356823"/>
  </r>
  <r>
    <s v="ORD-04597"/>
    <x v="675"/>
    <x v="3"/>
    <s v="Tamil Nadu"/>
    <x v="3"/>
    <x v="10"/>
    <s v="Karthik Rao"/>
    <s v="Corporate"/>
    <n v="2"/>
    <n v="8396"/>
    <n v="5521.67"/>
    <n v="0"/>
    <n v="16792"/>
    <n v="11043.34"/>
    <n v="5748.66"/>
    <n v="0.34234516436398282"/>
  </r>
  <r>
    <s v="ORD-04598"/>
    <x v="675"/>
    <x v="3"/>
    <s v="Tamil Nadu"/>
    <x v="3"/>
    <x v="10"/>
    <s v="Karthik Rao"/>
    <s v="Corporate"/>
    <n v="5"/>
    <n v="7744"/>
    <n v="5095.34"/>
    <n v="0.05"/>
    <n v="36784"/>
    <n v="25476.7"/>
    <n v="11307.3"/>
    <n v="0.30739723792953455"/>
  </r>
  <r>
    <s v="ORD-04599"/>
    <x v="675"/>
    <x v="2"/>
    <s v="Delhi"/>
    <x v="1"/>
    <x v="15"/>
    <s v="Neha Verma"/>
    <s v="Consumer"/>
    <n v="3"/>
    <n v="2721"/>
    <n v="1355.6"/>
    <n v="0.15"/>
    <n v="6938.55"/>
    <n v="4066.7999999999997"/>
    <n v="2871.7500000000005"/>
    <n v="0.41388330414856134"/>
  </r>
  <r>
    <s v="ORD-04600"/>
    <x v="676"/>
    <x v="3"/>
    <s v="Tamil Nadu"/>
    <x v="1"/>
    <x v="7"/>
    <s v="Karthik Rao"/>
    <s v="Consumer"/>
    <n v="6"/>
    <n v="2296"/>
    <n v="1094.68"/>
    <n v="0"/>
    <n v="13776"/>
    <n v="6568.08"/>
    <n v="7207.92"/>
    <n v="0.52322299651567949"/>
  </r>
  <r>
    <s v="ORD-04601"/>
    <x v="676"/>
    <x v="3"/>
    <s v="Tamil Nadu"/>
    <x v="0"/>
    <x v="9"/>
    <s v="Divya Nair"/>
    <s v="Consumer"/>
    <n v="3"/>
    <n v="444"/>
    <n v="361.68"/>
    <n v="0.1"/>
    <n v="1198.8"/>
    <n v="1085.04"/>
    <n v="113.75999999999999"/>
    <n v="9.4894894894894888E-2"/>
  </r>
  <r>
    <s v="ORD-04602"/>
    <x v="676"/>
    <x v="2"/>
    <s v="Delhi"/>
    <x v="1"/>
    <x v="15"/>
    <s v="Amit Sharma"/>
    <s v="Small Business"/>
    <n v="6"/>
    <n v="2884"/>
    <n v="1504.51"/>
    <n v="0"/>
    <n v="17304"/>
    <n v="9027.06"/>
    <n v="8276.94"/>
    <n v="0.47832524271844662"/>
  </r>
  <r>
    <s v="ORD-04603"/>
    <x v="676"/>
    <x v="2"/>
    <s v="Punjab"/>
    <x v="1"/>
    <x v="8"/>
    <s v="Amit Sharma"/>
    <s v="Corporate"/>
    <n v="4"/>
    <n v="1545"/>
    <n v="785.06"/>
    <n v="0"/>
    <n v="6180"/>
    <n v="3140.24"/>
    <n v="3039.76"/>
    <n v="0.49187055016181236"/>
  </r>
  <r>
    <s v="ORD-04604"/>
    <x v="676"/>
    <x v="1"/>
    <s v="Bihar"/>
    <x v="2"/>
    <x v="6"/>
    <s v="Priya Sen"/>
    <s v="Consumer"/>
    <n v="5"/>
    <n v="14868"/>
    <n v="10781.92"/>
    <n v="0.15"/>
    <n v="63189"/>
    <n v="53909.599999999999"/>
    <n v="9279.4000000000015"/>
    <n v="0.14685150896516802"/>
  </r>
  <r>
    <s v="ORD-04605"/>
    <x v="676"/>
    <x v="3"/>
    <s v="Tamil Nadu"/>
    <x v="2"/>
    <x v="2"/>
    <s v="Karthik Rao"/>
    <s v="Corporate"/>
    <n v="1"/>
    <n v="1225"/>
    <n v="945.08"/>
    <n v="0.05"/>
    <n v="1163.75"/>
    <n v="945.08"/>
    <n v="218.66999999999996"/>
    <n v="0.18790118152524163"/>
  </r>
  <r>
    <s v="ORD-04606"/>
    <x v="676"/>
    <x v="3"/>
    <s v="Karnataka"/>
    <x v="2"/>
    <x v="11"/>
    <s v="Karthik Rao"/>
    <s v="Small Business"/>
    <n v="2"/>
    <n v="1760"/>
    <n v="1277.19"/>
    <n v="0.15"/>
    <n v="2992"/>
    <n v="2554.38"/>
    <n v="437.61999999999989"/>
    <n v="0.14626336898395717"/>
  </r>
  <r>
    <s v="ORD-04607"/>
    <x v="676"/>
    <x v="0"/>
    <s v="Gujarat"/>
    <x v="3"/>
    <x v="12"/>
    <s v="Rohan Patel"/>
    <s v="Small Business"/>
    <n v="8"/>
    <n v="11631"/>
    <n v="6870.46"/>
    <n v="0.15"/>
    <n v="79090.8"/>
    <n v="54963.68"/>
    <n v="24127.120000000003"/>
    <n v="0.30505596099672783"/>
  </r>
  <r>
    <s v="ORD-04608"/>
    <x v="676"/>
    <x v="3"/>
    <s v="Karnataka"/>
    <x v="3"/>
    <x v="12"/>
    <s v="Divya Nair"/>
    <s v="Consumer"/>
    <n v="3"/>
    <n v="12003"/>
    <n v="7767.39"/>
    <n v="0.15"/>
    <n v="30607.649999999998"/>
    <n v="23302.170000000002"/>
    <n v="7305.4799999999959"/>
    <n v="0.2386815060940646"/>
  </r>
  <r>
    <s v="ORD-04609"/>
    <x v="677"/>
    <x v="2"/>
    <s v="Uttar Pradesh"/>
    <x v="0"/>
    <x v="0"/>
    <s v="Amit Sharma"/>
    <s v="Consumer"/>
    <n v="3"/>
    <n v="888"/>
    <n v="718.88"/>
    <n v="0.1"/>
    <n v="2397.6"/>
    <n v="2156.64"/>
    <n v="240.96000000000004"/>
    <n v="0.10050050050050052"/>
  </r>
  <r>
    <s v="ORD-04610"/>
    <x v="677"/>
    <x v="1"/>
    <s v="Bihar"/>
    <x v="0"/>
    <x v="0"/>
    <s v="Priya Sen"/>
    <s v="Consumer"/>
    <n v="1"/>
    <n v="897"/>
    <n v="693.4"/>
    <n v="0"/>
    <n v="897"/>
    <n v="693.4"/>
    <n v="203.60000000000002"/>
    <n v="0.22697881828316613"/>
  </r>
  <r>
    <s v="ORD-04611"/>
    <x v="677"/>
    <x v="0"/>
    <s v="Gujarat"/>
    <x v="1"/>
    <x v="8"/>
    <s v="Rohan Patel"/>
    <s v="Consumer"/>
    <n v="8"/>
    <n v="1478"/>
    <n v="776.38"/>
    <n v="0.1"/>
    <n v="10641.6"/>
    <n v="6211.04"/>
    <n v="4430.5600000000004"/>
    <n v="0.41634340700646522"/>
  </r>
  <r>
    <s v="ORD-04612"/>
    <x v="677"/>
    <x v="0"/>
    <s v="Maharashtra"/>
    <x v="1"/>
    <x v="15"/>
    <s v="Rohan Patel"/>
    <s v="Consumer"/>
    <n v="6"/>
    <n v="2690"/>
    <n v="1324.7"/>
    <n v="0"/>
    <n v="16140"/>
    <n v="7948.2000000000007"/>
    <n v="8191.7999999999993"/>
    <n v="0.50754646840148698"/>
  </r>
  <r>
    <s v="ORD-04613"/>
    <x v="677"/>
    <x v="1"/>
    <s v="West Bengal"/>
    <x v="3"/>
    <x v="13"/>
    <s v="Subhro Das"/>
    <s v="Small Business"/>
    <n v="3"/>
    <n v="6663"/>
    <n v="4113.3500000000004"/>
    <n v="0.05"/>
    <n v="18989.55"/>
    <n v="12340.050000000001"/>
    <n v="6649.4999999999982"/>
    <n v="0.35016627566214042"/>
  </r>
  <r>
    <s v="ORD-04614"/>
    <x v="677"/>
    <x v="3"/>
    <s v="Karnataka"/>
    <x v="2"/>
    <x v="11"/>
    <s v="Karthik Rao"/>
    <s v="Consumer"/>
    <n v="4"/>
    <n v="1771"/>
    <n v="1324.19"/>
    <n v="0"/>
    <n v="7084"/>
    <n v="5296.76"/>
    <n v="1787.2399999999998"/>
    <n v="0.25229249011857702"/>
  </r>
  <r>
    <s v="ORD-04615"/>
    <x v="677"/>
    <x v="0"/>
    <s v="Goa"/>
    <x v="0"/>
    <x v="3"/>
    <s v="Rohan Patel"/>
    <s v="Small Business"/>
    <n v="5"/>
    <n v="349"/>
    <n v="273.95999999999998"/>
    <n v="0.1"/>
    <n v="1570.5"/>
    <n v="1369.8"/>
    <n v="200.70000000000005"/>
    <n v="0.12779369627507167"/>
  </r>
  <r>
    <s v="ORD-04616"/>
    <x v="677"/>
    <x v="0"/>
    <s v="Maharashtra"/>
    <x v="0"/>
    <x v="5"/>
    <s v="Sneha Kulkarni"/>
    <s v="Consumer"/>
    <n v="1"/>
    <n v="768"/>
    <n v="617.27"/>
    <n v="0"/>
    <n v="768"/>
    <n v="617.27"/>
    <n v="150.73000000000002"/>
    <n v="0.19626302083333336"/>
  </r>
  <r>
    <s v="ORD-04617"/>
    <x v="677"/>
    <x v="3"/>
    <s v="Telangana"/>
    <x v="2"/>
    <x v="6"/>
    <s v="Karthik Rao"/>
    <s v="Corporate"/>
    <n v="2"/>
    <n v="15054"/>
    <n v="10919.57"/>
    <n v="0"/>
    <n v="30108"/>
    <n v="21839.14"/>
    <n v="8268.86"/>
    <n v="0.27463996280058456"/>
  </r>
  <r>
    <s v="ORD-04618"/>
    <x v="677"/>
    <x v="2"/>
    <s v="Delhi"/>
    <x v="2"/>
    <x v="6"/>
    <s v="Amit Sharma"/>
    <s v="Consumer"/>
    <n v="7"/>
    <n v="15366"/>
    <n v="11162.57"/>
    <n v="0.15"/>
    <n v="91427.7"/>
    <n v="78137.989999999991"/>
    <n v="13289.710000000006"/>
    <n v="0.14535758856451608"/>
  </r>
  <r>
    <s v="ORD-04619"/>
    <x v="677"/>
    <x v="3"/>
    <s v="Kerala"/>
    <x v="3"/>
    <x v="13"/>
    <s v="Karthik Rao"/>
    <s v="Small Business"/>
    <n v="6"/>
    <n v="6411"/>
    <n v="3915.12"/>
    <n v="0.05"/>
    <n v="36542.699999999997"/>
    <n v="23490.720000000001"/>
    <n v="13051.979999999996"/>
    <n v="0.35717065241484613"/>
  </r>
  <r>
    <s v="ORD-04620"/>
    <x v="678"/>
    <x v="3"/>
    <s v="Kerala"/>
    <x v="0"/>
    <x v="0"/>
    <s v="Divya Nair"/>
    <s v="Corporate"/>
    <n v="7"/>
    <n v="907"/>
    <n v="712.98"/>
    <n v="0.05"/>
    <n v="6031.5499999999993"/>
    <n v="4990.8600000000006"/>
    <n v="1040.6899999999987"/>
    <n v="0.17254105495270683"/>
  </r>
  <r>
    <s v="ORD-04621"/>
    <x v="678"/>
    <x v="3"/>
    <s v="Karnataka"/>
    <x v="0"/>
    <x v="9"/>
    <s v="Karthik Rao"/>
    <s v="Corporate"/>
    <n v="6"/>
    <n v="455"/>
    <n v="356.61"/>
    <n v="0"/>
    <n v="2730"/>
    <n v="2139.66"/>
    <n v="590.34000000000015"/>
    <n v="0.21624175824175829"/>
  </r>
  <r>
    <s v="ORD-04622"/>
    <x v="678"/>
    <x v="3"/>
    <s v="Tamil Nadu"/>
    <x v="3"/>
    <x v="14"/>
    <s v="Divya Nair"/>
    <s v="Corporate"/>
    <n v="7"/>
    <n v="4346"/>
    <n v="2844.48"/>
    <n v="0.05"/>
    <n v="28900.899999999998"/>
    <n v="19911.36"/>
    <n v="8989.5399999999972"/>
    <n v="0.31104706081817513"/>
  </r>
  <r>
    <s v="ORD-04623"/>
    <x v="678"/>
    <x v="0"/>
    <s v="Goa"/>
    <x v="0"/>
    <x v="0"/>
    <s v="Rohan Patel"/>
    <s v="Corporate"/>
    <n v="5"/>
    <n v="870"/>
    <n v="724.64"/>
    <n v="0.05"/>
    <n v="4132.5"/>
    <n v="3623.2"/>
    <n v="509.30000000000018"/>
    <n v="0.12324258923169998"/>
  </r>
  <r>
    <s v="ORD-04624"/>
    <x v="678"/>
    <x v="0"/>
    <s v="Gujarat"/>
    <x v="1"/>
    <x v="15"/>
    <s v="Rohan Patel"/>
    <s v="Corporate"/>
    <n v="3"/>
    <n v="2885"/>
    <n v="1556.75"/>
    <n v="0"/>
    <n v="8655"/>
    <n v="4670.25"/>
    <n v="3984.75"/>
    <n v="0.46039861351819755"/>
  </r>
  <r>
    <s v="ORD-04625"/>
    <x v="678"/>
    <x v="2"/>
    <s v="Haryana"/>
    <x v="1"/>
    <x v="7"/>
    <s v="Neha Verma"/>
    <s v="Small Business"/>
    <n v="1"/>
    <n v="2147"/>
    <n v="1157.25"/>
    <n v="0"/>
    <n v="2147"/>
    <n v="1157.25"/>
    <n v="989.75"/>
    <n v="0.46099208197484864"/>
  </r>
  <r>
    <s v="ORD-04626"/>
    <x v="678"/>
    <x v="0"/>
    <s v="Goa"/>
    <x v="3"/>
    <x v="12"/>
    <s v="Rohan Patel"/>
    <s v="Small Business"/>
    <n v="4"/>
    <n v="11500"/>
    <n v="7444.61"/>
    <n v="0.15"/>
    <n v="39100"/>
    <n v="29778.44"/>
    <n v="9321.5600000000013"/>
    <n v="0.23840306905370848"/>
  </r>
  <r>
    <s v="ORD-04627"/>
    <x v="678"/>
    <x v="1"/>
    <s v="Assam"/>
    <x v="0"/>
    <x v="9"/>
    <s v="Subhro Das"/>
    <s v="Consumer"/>
    <n v="6"/>
    <n v="469"/>
    <n v="364.77"/>
    <n v="0"/>
    <n v="2814"/>
    <n v="2188.62"/>
    <n v="625.38000000000011"/>
    <n v="0.22223880597014931"/>
  </r>
  <r>
    <s v="ORD-04628"/>
    <x v="678"/>
    <x v="0"/>
    <s v="Gujarat"/>
    <x v="0"/>
    <x v="0"/>
    <s v="Rohan Patel"/>
    <s v="Consumer"/>
    <n v="6"/>
    <n v="935"/>
    <n v="752.95"/>
    <n v="0"/>
    <n v="5610"/>
    <n v="4517.7000000000007"/>
    <n v="1092.2999999999993"/>
    <n v="0.19470588235294103"/>
  </r>
  <r>
    <s v="ORD-04629"/>
    <x v="679"/>
    <x v="1"/>
    <s v="Bihar"/>
    <x v="0"/>
    <x v="3"/>
    <s v="Subhro Das"/>
    <s v="Small Business"/>
    <n v="8"/>
    <n v="333"/>
    <n v="262.33"/>
    <n v="0.15"/>
    <n v="2264.4"/>
    <n v="2098.64"/>
    <n v="165.76000000000022"/>
    <n v="7.3202614379085054E-2"/>
  </r>
  <r>
    <s v="ORD-04630"/>
    <x v="679"/>
    <x v="2"/>
    <s v="Punjab"/>
    <x v="0"/>
    <x v="9"/>
    <s v="Neha Verma"/>
    <s v="Small Business"/>
    <n v="6"/>
    <n v="465"/>
    <n v="354.4"/>
    <n v="0.1"/>
    <n v="2511"/>
    <n v="2126.3999999999996"/>
    <n v="384.60000000000036"/>
    <n v="0.15316606929510171"/>
  </r>
  <r>
    <s v="ORD-04631"/>
    <x v="679"/>
    <x v="1"/>
    <s v="Assam"/>
    <x v="0"/>
    <x v="0"/>
    <s v="Priya Sen"/>
    <s v="Small Business"/>
    <n v="8"/>
    <n v="893"/>
    <n v="701.59"/>
    <n v="0.15"/>
    <n v="6072.4"/>
    <n v="5612.72"/>
    <n v="459.67999999999938"/>
    <n v="7.5699888017917036E-2"/>
  </r>
  <r>
    <s v="ORD-04632"/>
    <x v="679"/>
    <x v="0"/>
    <s v="Maharashtra"/>
    <x v="3"/>
    <x v="14"/>
    <s v="Sneha Kulkarni"/>
    <s v="Consumer"/>
    <n v="7"/>
    <n v="4605"/>
    <n v="3010.56"/>
    <n v="0.15"/>
    <n v="27399.75"/>
    <n v="21073.919999999998"/>
    <n v="6325.8300000000017"/>
    <n v="0.23087181452385522"/>
  </r>
  <r>
    <s v="ORD-04633"/>
    <x v="679"/>
    <x v="3"/>
    <s v="Kerala"/>
    <x v="0"/>
    <x v="3"/>
    <s v="Karthik Rao"/>
    <s v="Small Business"/>
    <n v="8"/>
    <n v="347"/>
    <n v="270.82"/>
    <n v="0.05"/>
    <n v="2637.2"/>
    <n v="2166.56"/>
    <n v="470.63999999999987"/>
    <n v="0.17846200515698465"/>
  </r>
  <r>
    <s v="ORD-04634"/>
    <x v="679"/>
    <x v="0"/>
    <s v="Maharashtra"/>
    <x v="0"/>
    <x v="9"/>
    <s v="Rohan Patel"/>
    <s v="Corporate"/>
    <n v="1"/>
    <n v="469"/>
    <n v="385.07"/>
    <n v="0"/>
    <n v="469"/>
    <n v="385.07"/>
    <n v="83.93"/>
    <n v="0.17895522388059704"/>
  </r>
  <r>
    <s v="ORD-04635"/>
    <x v="679"/>
    <x v="0"/>
    <s v="Gujarat"/>
    <x v="0"/>
    <x v="3"/>
    <s v="Rohan Patel"/>
    <s v="Corporate"/>
    <n v="7"/>
    <n v="346"/>
    <n v="265.94"/>
    <n v="0.1"/>
    <n v="2179.8000000000002"/>
    <n v="1861.58"/>
    <n v="318.22000000000025"/>
    <n v="0.14598587026332702"/>
  </r>
  <r>
    <s v="ORD-04636"/>
    <x v="679"/>
    <x v="0"/>
    <s v="Maharashtra"/>
    <x v="2"/>
    <x v="11"/>
    <s v="Rohan Patel"/>
    <s v="Consumer"/>
    <n v="3"/>
    <n v="1794"/>
    <n v="1298.29"/>
    <n v="0.05"/>
    <n v="5112.8999999999996"/>
    <n v="3894.87"/>
    <n v="1218.0299999999997"/>
    <n v="0.23822683799800501"/>
  </r>
  <r>
    <s v="ORD-04637"/>
    <x v="680"/>
    <x v="1"/>
    <s v="Assam"/>
    <x v="0"/>
    <x v="9"/>
    <s v="Priya Sen"/>
    <s v="Corporate"/>
    <n v="1"/>
    <n v="436"/>
    <n v="333.93"/>
    <n v="0.1"/>
    <n v="392.40000000000003"/>
    <n v="333.93"/>
    <n v="58.470000000000027"/>
    <n v="0.14900611620795112"/>
  </r>
  <r>
    <s v="ORD-04638"/>
    <x v="680"/>
    <x v="1"/>
    <s v="West Bengal"/>
    <x v="2"/>
    <x v="11"/>
    <s v="Subhro Das"/>
    <s v="Small Business"/>
    <n v="1"/>
    <n v="1717"/>
    <n v="1317.74"/>
    <n v="0.05"/>
    <n v="1631.1499999999999"/>
    <n v="1317.74"/>
    <n v="313.40999999999985"/>
    <n v="0.19214051436103355"/>
  </r>
  <r>
    <s v="ORD-04639"/>
    <x v="680"/>
    <x v="2"/>
    <s v="Uttar Pradesh"/>
    <x v="3"/>
    <x v="12"/>
    <s v="Amit Sharma"/>
    <s v="Small Business"/>
    <n v="5"/>
    <n v="11728"/>
    <n v="7707.77"/>
    <n v="0.1"/>
    <n v="52776"/>
    <n v="38538.850000000006"/>
    <n v="14237.149999999994"/>
    <n v="0.2697656131574957"/>
  </r>
  <r>
    <s v="ORD-04640"/>
    <x v="680"/>
    <x v="2"/>
    <s v="Uttar Pradesh"/>
    <x v="0"/>
    <x v="0"/>
    <s v="Amit Sharma"/>
    <s v="Consumer"/>
    <n v="5"/>
    <n v="893"/>
    <n v="702.12"/>
    <n v="0"/>
    <n v="4465"/>
    <n v="3510.6"/>
    <n v="954.40000000000009"/>
    <n v="0.21375139977603586"/>
  </r>
  <r>
    <s v="ORD-04641"/>
    <x v="680"/>
    <x v="2"/>
    <s v="Punjab"/>
    <x v="2"/>
    <x v="6"/>
    <s v="Neha Verma"/>
    <s v="Consumer"/>
    <n v="8"/>
    <n v="14934"/>
    <n v="11597.71"/>
    <n v="0"/>
    <n v="119472"/>
    <n v="92781.68"/>
    <n v="26690.320000000007"/>
    <n v="0.22340230346859521"/>
  </r>
  <r>
    <s v="ORD-04642"/>
    <x v="680"/>
    <x v="2"/>
    <s v="Uttar Pradesh"/>
    <x v="1"/>
    <x v="7"/>
    <s v="Neha Verma"/>
    <s v="Small Business"/>
    <n v="4"/>
    <n v="2273"/>
    <n v="1153.06"/>
    <n v="0.1"/>
    <n v="8182.8"/>
    <n v="4612.24"/>
    <n v="3570.5600000000004"/>
    <n v="0.43634941584787607"/>
  </r>
  <r>
    <s v="ORD-04643"/>
    <x v="680"/>
    <x v="0"/>
    <s v="Goa"/>
    <x v="3"/>
    <x v="13"/>
    <s v="Sneha Kulkarni"/>
    <s v="Small Business"/>
    <n v="3"/>
    <n v="6809"/>
    <n v="4386.0600000000004"/>
    <n v="0"/>
    <n v="20427"/>
    <n v="13158.18"/>
    <n v="7268.82"/>
    <n v="0.35584373623145837"/>
  </r>
  <r>
    <s v="ORD-04644"/>
    <x v="681"/>
    <x v="0"/>
    <s v="Goa"/>
    <x v="3"/>
    <x v="13"/>
    <s v="Sneha Kulkarni"/>
    <s v="Corporate"/>
    <n v="1"/>
    <n v="6230"/>
    <n v="3621.49"/>
    <n v="0.05"/>
    <n v="5918.5"/>
    <n v="3621.49"/>
    <n v="2297.0100000000002"/>
    <n v="0.38810678381346631"/>
  </r>
  <r>
    <s v="ORD-04645"/>
    <x v="681"/>
    <x v="2"/>
    <s v="Haryana"/>
    <x v="1"/>
    <x v="7"/>
    <s v="Neha Verma"/>
    <s v="Corporate"/>
    <n v="2"/>
    <n v="2102"/>
    <n v="1053.29"/>
    <n v="0"/>
    <n v="4204"/>
    <n v="2106.58"/>
    <n v="2097.42"/>
    <n v="0.49891056137012368"/>
  </r>
  <r>
    <s v="ORD-04646"/>
    <x v="681"/>
    <x v="2"/>
    <s v="Uttar Pradesh"/>
    <x v="1"/>
    <x v="8"/>
    <s v="Amit Sharma"/>
    <s v="Consumer"/>
    <n v="8"/>
    <n v="1504"/>
    <n v="732.6"/>
    <n v="0"/>
    <n v="12032"/>
    <n v="5860.8"/>
    <n v="6171.2"/>
    <n v="0.51289893617021276"/>
  </r>
  <r>
    <s v="ORD-04647"/>
    <x v="682"/>
    <x v="2"/>
    <s v="Punjab"/>
    <x v="0"/>
    <x v="5"/>
    <s v="Amit Sharma"/>
    <s v="Consumer"/>
    <n v="7"/>
    <n v="713"/>
    <n v="550.41999999999996"/>
    <n v="0"/>
    <n v="4991"/>
    <n v="3852.9399999999996"/>
    <n v="1138.0600000000004"/>
    <n v="0.22802244039270694"/>
  </r>
  <r>
    <s v="ORD-04648"/>
    <x v="682"/>
    <x v="3"/>
    <s v="Karnataka"/>
    <x v="0"/>
    <x v="5"/>
    <s v="Karthik Rao"/>
    <s v="Small Business"/>
    <n v="2"/>
    <n v="736"/>
    <n v="609.11"/>
    <n v="0"/>
    <n v="1472"/>
    <n v="1218.22"/>
    <n v="253.77999999999997"/>
    <n v="0.1724048913043478"/>
  </r>
  <r>
    <s v="ORD-04649"/>
    <x v="682"/>
    <x v="0"/>
    <s v="Goa"/>
    <x v="1"/>
    <x v="15"/>
    <s v="Sneha Kulkarni"/>
    <s v="Small Business"/>
    <n v="8"/>
    <n v="2863"/>
    <n v="1342.61"/>
    <n v="0.05"/>
    <n v="21758.799999999999"/>
    <n v="10740.88"/>
    <n v="11017.92"/>
    <n v="0.50636615989852385"/>
  </r>
  <r>
    <s v="ORD-04650"/>
    <x v="682"/>
    <x v="2"/>
    <s v="Uttar Pradesh"/>
    <x v="2"/>
    <x v="6"/>
    <s v="Amit Sharma"/>
    <s v="Consumer"/>
    <n v="3"/>
    <n v="14672"/>
    <n v="10775.02"/>
    <n v="0"/>
    <n v="44016"/>
    <n v="32325.06"/>
    <n v="11690.939999999999"/>
    <n v="0.26560659760087241"/>
  </r>
  <r>
    <s v="ORD-04651"/>
    <x v="682"/>
    <x v="3"/>
    <s v="Kerala"/>
    <x v="1"/>
    <x v="7"/>
    <s v="Divya Nair"/>
    <s v="Consumer"/>
    <n v="7"/>
    <n v="2147"/>
    <n v="1010.83"/>
    <n v="0.1"/>
    <n v="13526.1"/>
    <n v="7075.81"/>
    <n v="6450.29"/>
    <n v="0.47687729648605287"/>
  </r>
  <r>
    <s v="ORD-04652"/>
    <x v="683"/>
    <x v="0"/>
    <s v="Rajasthan"/>
    <x v="2"/>
    <x v="6"/>
    <s v="Sneha Kulkarni"/>
    <s v="Corporate"/>
    <n v="7"/>
    <n v="15597"/>
    <n v="11678.64"/>
    <n v="0"/>
    <n v="109179"/>
    <n v="81750.48"/>
    <n v="27428.520000000004"/>
    <n v="0.25122523562223509"/>
  </r>
  <r>
    <s v="ORD-04653"/>
    <x v="683"/>
    <x v="1"/>
    <s v="West Bengal"/>
    <x v="3"/>
    <x v="10"/>
    <s v="Subhro Das"/>
    <s v="Corporate"/>
    <n v="5"/>
    <n v="8165"/>
    <n v="5338.96"/>
    <n v="0"/>
    <n v="40825"/>
    <n v="26694.799999999999"/>
    <n v="14130.2"/>
    <n v="0.34611635027556648"/>
  </r>
  <r>
    <s v="ORD-04654"/>
    <x v="683"/>
    <x v="2"/>
    <s v="Delhi"/>
    <x v="3"/>
    <x v="12"/>
    <s v="Amit Sharma"/>
    <s v="Corporate"/>
    <n v="3"/>
    <n v="12537"/>
    <n v="7890.98"/>
    <n v="0"/>
    <n v="37611"/>
    <n v="23672.94"/>
    <n v="13938.060000000001"/>
    <n v="0.37058466937863926"/>
  </r>
  <r>
    <s v="ORD-04655"/>
    <x v="683"/>
    <x v="1"/>
    <s v="Odisha"/>
    <x v="0"/>
    <x v="0"/>
    <s v="Subhro Das"/>
    <s v="Consumer"/>
    <n v="8"/>
    <n v="893"/>
    <n v="696.19"/>
    <n v="0"/>
    <n v="7144"/>
    <n v="5569.52"/>
    <n v="1574.4799999999996"/>
    <n v="0.22039193729003353"/>
  </r>
  <r>
    <s v="ORD-04656"/>
    <x v="683"/>
    <x v="1"/>
    <s v="Odisha"/>
    <x v="3"/>
    <x v="12"/>
    <s v="Subhro Das"/>
    <s v="Consumer"/>
    <n v="3"/>
    <n v="11997"/>
    <n v="7078.18"/>
    <n v="0.15"/>
    <n v="30592.35"/>
    <n v="21234.54"/>
    <n v="9357.8099999999977"/>
    <n v="0.30588725612775736"/>
  </r>
  <r>
    <s v="ORD-04657"/>
    <x v="683"/>
    <x v="2"/>
    <s v="Punjab"/>
    <x v="1"/>
    <x v="1"/>
    <s v="Amit Sharma"/>
    <s v="Small Business"/>
    <n v="7"/>
    <n v="607"/>
    <n v="310.18"/>
    <n v="0"/>
    <n v="4249"/>
    <n v="2171.2600000000002"/>
    <n v="2077.7399999999998"/>
    <n v="0.48899505766062595"/>
  </r>
  <r>
    <s v="ORD-04658"/>
    <x v="684"/>
    <x v="0"/>
    <s v="Gujarat"/>
    <x v="1"/>
    <x v="7"/>
    <s v="Sneha Kulkarni"/>
    <s v="Small Business"/>
    <n v="1"/>
    <n v="2152"/>
    <n v="1079.1099999999999"/>
    <n v="0"/>
    <n v="2152"/>
    <n v="1079.1099999999999"/>
    <n v="1072.8900000000001"/>
    <n v="0.49855483271375467"/>
  </r>
  <r>
    <s v="ORD-04659"/>
    <x v="684"/>
    <x v="0"/>
    <s v="Goa"/>
    <x v="0"/>
    <x v="5"/>
    <s v="Rohan Patel"/>
    <s v="Consumer"/>
    <n v="7"/>
    <n v="716"/>
    <n v="591.94000000000005"/>
    <n v="0"/>
    <n v="5012"/>
    <n v="4143.58"/>
    <n v="868.42000000000007"/>
    <n v="0.17326815642458102"/>
  </r>
  <r>
    <s v="ORD-04660"/>
    <x v="684"/>
    <x v="0"/>
    <s v="Goa"/>
    <x v="1"/>
    <x v="7"/>
    <s v="Rohan Patel"/>
    <s v="Small Business"/>
    <n v="3"/>
    <n v="2257"/>
    <n v="1117.1199999999999"/>
    <n v="0.1"/>
    <n v="6093.9000000000005"/>
    <n v="3351.3599999999997"/>
    <n v="2742.5400000000009"/>
    <n v="0.45004676807955507"/>
  </r>
  <r>
    <s v="ORD-04661"/>
    <x v="684"/>
    <x v="0"/>
    <s v="Maharashtra"/>
    <x v="0"/>
    <x v="3"/>
    <s v="Sneha Kulkarni"/>
    <s v="Small Business"/>
    <n v="8"/>
    <n v="362"/>
    <n v="292.44"/>
    <n v="0.15"/>
    <n v="2461.6"/>
    <n v="2339.52"/>
    <n v="122.07999999999993"/>
    <n v="4.9593760155996071E-2"/>
  </r>
  <r>
    <s v="ORD-04662"/>
    <x v="684"/>
    <x v="2"/>
    <s v="Haryana"/>
    <x v="0"/>
    <x v="3"/>
    <s v="Neha Verma"/>
    <s v="Small Business"/>
    <n v="5"/>
    <n v="361"/>
    <n v="291.55"/>
    <n v="0"/>
    <n v="1805"/>
    <n v="1457.75"/>
    <n v="347.25"/>
    <n v="0.19238227146814404"/>
  </r>
  <r>
    <s v="ORD-04663"/>
    <x v="684"/>
    <x v="0"/>
    <s v="Goa"/>
    <x v="3"/>
    <x v="12"/>
    <s v="Rohan Patel"/>
    <s v="Corporate"/>
    <n v="4"/>
    <n v="12260"/>
    <n v="7226.57"/>
    <n v="0.15"/>
    <n v="41684"/>
    <n v="28906.28"/>
    <n v="12777.720000000001"/>
    <n v="0.3065377602917187"/>
  </r>
  <r>
    <s v="ORD-04664"/>
    <x v="685"/>
    <x v="1"/>
    <s v="Odisha"/>
    <x v="2"/>
    <x v="11"/>
    <s v="Subhro Das"/>
    <s v="Consumer"/>
    <n v="8"/>
    <n v="1824"/>
    <n v="1320.5"/>
    <n v="0.05"/>
    <n v="13862.4"/>
    <n v="10564"/>
    <n v="3298.3999999999996"/>
    <n v="0.23793859649122806"/>
  </r>
  <r>
    <s v="ORD-04665"/>
    <x v="685"/>
    <x v="0"/>
    <s v="Rajasthan"/>
    <x v="1"/>
    <x v="15"/>
    <s v="Rohan Patel"/>
    <s v="Corporate"/>
    <n v="5"/>
    <n v="2732"/>
    <n v="1417.06"/>
    <n v="0.15"/>
    <n v="11611"/>
    <n v="7085.2999999999993"/>
    <n v="4525.7000000000007"/>
    <n v="0.3897769356644562"/>
  </r>
  <r>
    <s v="ORD-04666"/>
    <x v="685"/>
    <x v="1"/>
    <s v="Odisha"/>
    <x v="0"/>
    <x v="3"/>
    <s v="Subhro Das"/>
    <s v="Small Business"/>
    <n v="1"/>
    <n v="344"/>
    <n v="269.01"/>
    <n v="0"/>
    <n v="344"/>
    <n v="269.01"/>
    <n v="74.990000000000009"/>
    <n v="0.21799418604651166"/>
  </r>
  <r>
    <s v="ORD-04667"/>
    <x v="685"/>
    <x v="3"/>
    <s v="Kerala"/>
    <x v="0"/>
    <x v="3"/>
    <s v="Divya Nair"/>
    <s v="Consumer"/>
    <n v="3"/>
    <n v="341"/>
    <n v="270.5"/>
    <n v="0.1"/>
    <n v="920.7"/>
    <n v="811.5"/>
    <n v="109.20000000000005"/>
    <n v="0.11860540892798961"/>
  </r>
  <r>
    <s v="ORD-04668"/>
    <x v="685"/>
    <x v="3"/>
    <s v="Tamil Nadu"/>
    <x v="2"/>
    <x v="11"/>
    <s v="Karthik Rao"/>
    <s v="Corporate"/>
    <n v="7"/>
    <n v="1765"/>
    <n v="1388.2"/>
    <n v="0.15"/>
    <n v="10501.75"/>
    <n v="9717.4"/>
    <n v="784.35000000000036"/>
    <n v="7.4687552074654259E-2"/>
  </r>
  <r>
    <s v="ORD-04669"/>
    <x v="685"/>
    <x v="0"/>
    <s v="Goa"/>
    <x v="1"/>
    <x v="1"/>
    <s v="Sneha Kulkarni"/>
    <s v="Corporate"/>
    <n v="6"/>
    <n v="629"/>
    <n v="328.3"/>
    <n v="0.1"/>
    <n v="3396.6"/>
    <n v="1969.8000000000002"/>
    <n v="1426.7999999999997"/>
    <n v="0.42006712594947881"/>
  </r>
  <r>
    <s v="ORD-04670"/>
    <x v="685"/>
    <x v="1"/>
    <s v="West Bengal"/>
    <x v="1"/>
    <x v="1"/>
    <s v="Subhro Das"/>
    <s v="Consumer"/>
    <n v="4"/>
    <n v="610"/>
    <n v="328.09"/>
    <n v="0"/>
    <n v="2440"/>
    <n v="1312.36"/>
    <n v="1127.6400000000001"/>
    <n v="0.46214754098360661"/>
  </r>
  <r>
    <s v="ORD-04671"/>
    <x v="685"/>
    <x v="0"/>
    <s v="Goa"/>
    <x v="1"/>
    <x v="8"/>
    <s v="Sneha Kulkarni"/>
    <s v="Consumer"/>
    <n v="2"/>
    <n v="1544"/>
    <n v="719.87"/>
    <n v="0"/>
    <n v="3088"/>
    <n v="1439.74"/>
    <n v="1648.26"/>
    <n v="0.5337629533678756"/>
  </r>
  <r>
    <s v="ORD-04672"/>
    <x v="686"/>
    <x v="1"/>
    <s v="West Bengal"/>
    <x v="0"/>
    <x v="5"/>
    <s v="Priya Sen"/>
    <s v="Consumer"/>
    <n v="4"/>
    <n v="782"/>
    <n v="616.6"/>
    <n v="0.1"/>
    <n v="2815.2000000000003"/>
    <n v="2466.4"/>
    <n v="348.80000000000018"/>
    <n v="0.1238988348962774"/>
  </r>
  <r>
    <s v="ORD-04673"/>
    <x v="686"/>
    <x v="2"/>
    <s v="Uttar Pradesh"/>
    <x v="3"/>
    <x v="14"/>
    <s v="Neha Verma"/>
    <s v="Corporate"/>
    <n v="1"/>
    <n v="4347"/>
    <n v="2546.75"/>
    <n v="0"/>
    <n v="4347"/>
    <n v="2546.75"/>
    <n v="1800.25"/>
    <n v="0.41413618587531631"/>
  </r>
  <r>
    <s v="ORD-04674"/>
    <x v="686"/>
    <x v="2"/>
    <s v="Uttar Pradesh"/>
    <x v="1"/>
    <x v="7"/>
    <s v="Amit Sharma"/>
    <s v="Consumer"/>
    <n v="6"/>
    <n v="2284"/>
    <n v="1117.2"/>
    <n v="0"/>
    <n v="13704"/>
    <n v="6703.2000000000007"/>
    <n v="7000.7999999999993"/>
    <n v="0.51085814360770576"/>
  </r>
  <r>
    <s v="ORD-04675"/>
    <x v="686"/>
    <x v="2"/>
    <s v="Haryana"/>
    <x v="2"/>
    <x v="6"/>
    <s v="Amit Sharma"/>
    <s v="Consumer"/>
    <n v="1"/>
    <n v="14343"/>
    <n v="10923.01"/>
    <n v="0"/>
    <n v="14343"/>
    <n v="10923.01"/>
    <n v="3419.99"/>
    <n v="0.23844314299658367"/>
  </r>
  <r>
    <s v="ORD-04676"/>
    <x v="686"/>
    <x v="3"/>
    <s v="Kerala"/>
    <x v="1"/>
    <x v="1"/>
    <s v="Divya Nair"/>
    <s v="Small Business"/>
    <n v="5"/>
    <n v="578"/>
    <n v="266.52999999999997"/>
    <n v="0.05"/>
    <n v="2745.5"/>
    <n v="1332.6499999999999"/>
    <n v="1412.8500000000001"/>
    <n v="0.51460571844837011"/>
  </r>
  <r>
    <s v="ORD-04677"/>
    <x v="686"/>
    <x v="3"/>
    <s v="Tamil Nadu"/>
    <x v="1"/>
    <x v="7"/>
    <s v="Divya Nair"/>
    <s v="Consumer"/>
    <n v="3"/>
    <n v="2228"/>
    <n v="1123.56"/>
    <n v="0.15"/>
    <n v="5681.4"/>
    <n v="3370.68"/>
    <n v="2310.7199999999998"/>
    <n v="0.40671665434575982"/>
  </r>
  <r>
    <s v="ORD-04678"/>
    <x v="686"/>
    <x v="0"/>
    <s v="Maharashtra"/>
    <x v="0"/>
    <x v="9"/>
    <s v="Sneha Kulkarni"/>
    <s v="Consumer"/>
    <n v="2"/>
    <n v="461"/>
    <n v="375.99"/>
    <n v="0"/>
    <n v="922"/>
    <n v="751.98"/>
    <n v="170.01999999999998"/>
    <n v="0.18440347071583513"/>
  </r>
  <r>
    <s v="ORD-04679"/>
    <x v="686"/>
    <x v="2"/>
    <s v="Delhi"/>
    <x v="1"/>
    <x v="1"/>
    <s v="Neha Verma"/>
    <s v="Consumer"/>
    <n v="5"/>
    <n v="622"/>
    <n v="311.14999999999998"/>
    <n v="0.05"/>
    <n v="2954.5"/>
    <n v="1555.75"/>
    <n v="1398.75"/>
    <n v="0.47343036046708409"/>
  </r>
  <r>
    <s v="ORD-04680"/>
    <x v="686"/>
    <x v="3"/>
    <s v="Kerala"/>
    <x v="1"/>
    <x v="15"/>
    <s v="Divya Nair"/>
    <s v="Consumer"/>
    <n v="5"/>
    <n v="2698"/>
    <n v="1288.72"/>
    <n v="0.05"/>
    <n v="12815.5"/>
    <n v="6443.6"/>
    <n v="6371.9"/>
    <n v="0.49720260621903162"/>
  </r>
  <r>
    <s v="ORD-04681"/>
    <x v="687"/>
    <x v="3"/>
    <s v="Karnataka"/>
    <x v="1"/>
    <x v="1"/>
    <s v="Divya Nair"/>
    <s v="Corporate"/>
    <n v="5"/>
    <n v="620"/>
    <n v="321.3"/>
    <n v="0.15"/>
    <n v="2635"/>
    <n v="1606.5"/>
    <n v="1028.5"/>
    <n v="0.39032258064516129"/>
  </r>
  <r>
    <s v="ORD-04682"/>
    <x v="687"/>
    <x v="3"/>
    <s v="Kerala"/>
    <x v="0"/>
    <x v="3"/>
    <s v="Divya Nair"/>
    <s v="Corporate"/>
    <n v="4"/>
    <n v="364"/>
    <n v="302.02999999999997"/>
    <n v="0"/>
    <n v="1456"/>
    <n v="1208.1199999999999"/>
    <n v="247.88000000000011"/>
    <n v="0.17024725274725283"/>
  </r>
  <r>
    <s v="ORD-04683"/>
    <x v="687"/>
    <x v="1"/>
    <s v="Assam"/>
    <x v="1"/>
    <x v="15"/>
    <s v="Subhro Das"/>
    <s v="Small Business"/>
    <n v="5"/>
    <n v="2697"/>
    <n v="1350.29"/>
    <n v="0.1"/>
    <n v="12136.5"/>
    <n v="6751.45"/>
    <n v="5385.05"/>
    <n v="0.44370699954682158"/>
  </r>
  <r>
    <s v="ORD-04684"/>
    <x v="687"/>
    <x v="1"/>
    <s v="Odisha"/>
    <x v="0"/>
    <x v="9"/>
    <s v="Subhro Das"/>
    <s v="Corporate"/>
    <n v="6"/>
    <n v="469"/>
    <n v="377.3"/>
    <n v="0.1"/>
    <n v="2532.6"/>
    <n v="2263.8000000000002"/>
    <n v="268.79999999999973"/>
    <n v="0.10613598673300155"/>
  </r>
  <r>
    <s v="ORD-04685"/>
    <x v="687"/>
    <x v="1"/>
    <s v="West Bengal"/>
    <x v="0"/>
    <x v="5"/>
    <s v="Subhro Das"/>
    <s v="Consumer"/>
    <n v="2"/>
    <n v="767"/>
    <n v="640.46"/>
    <n v="0"/>
    <n v="1534"/>
    <n v="1280.92"/>
    <n v="253.07999999999993"/>
    <n v="0.16498044328552799"/>
  </r>
  <r>
    <s v="ORD-04686"/>
    <x v="687"/>
    <x v="1"/>
    <s v="Assam"/>
    <x v="1"/>
    <x v="7"/>
    <s v="Priya Sen"/>
    <s v="Corporate"/>
    <n v="6"/>
    <n v="2116"/>
    <n v="1102.19"/>
    <n v="0.05"/>
    <n v="12061.199999999999"/>
    <n v="6613.14"/>
    <n v="5448.0599999999986"/>
    <n v="0.45170132325141771"/>
  </r>
  <r>
    <s v="ORD-04687"/>
    <x v="687"/>
    <x v="3"/>
    <s v="Telangana"/>
    <x v="1"/>
    <x v="8"/>
    <s v="Divya Nair"/>
    <s v="Consumer"/>
    <n v="7"/>
    <n v="1533"/>
    <n v="759.16"/>
    <n v="0.1"/>
    <n v="9657.9"/>
    <n v="5314.12"/>
    <n v="4343.78"/>
    <n v="0.44976444154526346"/>
  </r>
  <r>
    <s v="ORD-04688"/>
    <x v="688"/>
    <x v="3"/>
    <s v="Karnataka"/>
    <x v="0"/>
    <x v="0"/>
    <s v="Karthik Rao"/>
    <s v="Small Business"/>
    <n v="3"/>
    <n v="876"/>
    <n v="689.48"/>
    <n v="0"/>
    <n v="2628"/>
    <n v="2068.44"/>
    <n v="559.55999999999995"/>
    <n v="0.21292237442922371"/>
  </r>
  <r>
    <s v="ORD-04689"/>
    <x v="688"/>
    <x v="1"/>
    <s v="Bihar"/>
    <x v="0"/>
    <x v="0"/>
    <s v="Priya Sen"/>
    <s v="Small Business"/>
    <n v="4"/>
    <n v="909"/>
    <n v="753.43"/>
    <n v="0"/>
    <n v="3636"/>
    <n v="3013.72"/>
    <n v="622.2800000000002"/>
    <n v="0.1711441144114412"/>
  </r>
  <r>
    <s v="ORD-04690"/>
    <x v="688"/>
    <x v="0"/>
    <s v="Rajasthan"/>
    <x v="0"/>
    <x v="9"/>
    <s v="Rohan Patel"/>
    <s v="Corporate"/>
    <n v="6"/>
    <n v="458"/>
    <n v="356.07"/>
    <n v="0"/>
    <n v="2748"/>
    <n v="2136.42"/>
    <n v="611.57999999999993"/>
    <n v="0.22255458515283841"/>
  </r>
  <r>
    <s v="ORD-04691"/>
    <x v="688"/>
    <x v="0"/>
    <s v="Maharashtra"/>
    <x v="0"/>
    <x v="5"/>
    <s v="Sneha Kulkarni"/>
    <s v="Corporate"/>
    <n v="2"/>
    <n v="729"/>
    <n v="559.58000000000004"/>
    <n v="0"/>
    <n v="1458"/>
    <n v="1119.1600000000001"/>
    <n v="338.83999999999992"/>
    <n v="0.23240054869684493"/>
  </r>
  <r>
    <s v="ORD-04692"/>
    <x v="688"/>
    <x v="0"/>
    <s v="Rajasthan"/>
    <x v="3"/>
    <x v="10"/>
    <s v="Rohan Patel"/>
    <s v="Consumer"/>
    <n v="6"/>
    <n v="7892"/>
    <n v="4701.18"/>
    <n v="0"/>
    <n v="47352"/>
    <n v="28207.08"/>
    <n v="19144.919999999998"/>
    <n v="0.40431069437404965"/>
  </r>
  <r>
    <s v="ORD-04693"/>
    <x v="688"/>
    <x v="2"/>
    <s v="Uttar Pradesh"/>
    <x v="3"/>
    <x v="14"/>
    <s v="Amit Sharma"/>
    <s v="Corporate"/>
    <n v="2"/>
    <n v="4415"/>
    <n v="2756.09"/>
    <n v="0.1"/>
    <n v="7947"/>
    <n v="5512.18"/>
    <n v="2434.8199999999997"/>
    <n v="0.30638228262237316"/>
  </r>
  <r>
    <s v="ORD-04694"/>
    <x v="688"/>
    <x v="3"/>
    <s v="Karnataka"/>
    <x v="3"/>
    <x v="10"/>
    <s v="Karthik Rao"/>
    <s v="Corporate"/>
    <n v="5"/>
    <n v="7879"/>
    <n v="5008.72"/>
    <n v="0.1"/>
    <n v="35455.5"/>
    <n v="25043.600000000002"/>
    <n v="10411.899999999998"/>
    <n v="0.29366106809944853"/>
  </r>
  <r>
    <s v="ORD-04695"/>
    <x v="688"/>
    <x v="3"/>
    <s v="Telangana"/>
    <x v="3"/>
    <x v="10"/>
    <s v="Divya Nair"/>
    <s v="Consumer"/>
    <n v="4"/>
    <n v="8177"/>
    <n v="5059.21"/>
    <n v="0.1"/>
    <n v="29437.200000000001"/>
    <n v="20236.84"/>
    <n v="9200.36"/>
    <n v="0.3125419537184243"/>
  </r>
  <r>
    <s v="ORD-04696"/>
    <x v="688"/>
    <x v="2"/>
    <s v="Uttar Pradesh"/>
    <x v="1"/>
    <x v="1"/>
    <s v="Neha Verma"/>
    <s v="Small Business"/>
    <n v="5"/>
    <n v="570"/>
    <n v="289.54000000000002"/>
    <n v="0"/>
    <n v="2850"/>
    <n v="1447.7"/>
    <n v="1402.3"/>
    <n v="0.49203508771929821"/>
  </r>
  <r>
    <s v="ORD-04697"/>
    <x v="689"/>
    <x v="3"/>
    <s v="Telangana"/>
    <x v="0"/>
    <x v="9"/>
    <s v="Divya Nair"/>
    <s v="Consumer"/>
    <n v="1"/>
    <n v="449"/>
    <n v="344.94"/>
    <n v="0"/>
    <n v="449"/>
    <n v="344.94"/>
    <n v="104.06"/>
    <n v="0.23175946547884188"/>
  </r>
  <r>
    <s v="ORD-04698"/>
    <x v="689"/>
    <x v="0"/>
    <s v="Maharashtra"/>
    <x v="0"/>
    <x v="3"/>
    <s v="Rohan Patel"/>
    <s v="Small Business"/>
    <n v="6"/>
    <n v="334"/>
    <n v="264.10000000000002"/>
    <n v="0.1"/>
    <n v="1803.6000000000001"/>
    <n v="1584.6000000000001"/>
    <n v="219"/>
    <n v="0.12142381902860944"/>
  </r>
  <r>
    <s v="ORD-04699"/>
    <x v="689"/>
    <x v="0"/>
    <s v="Gujarat"/>
    <x v="1"/>
    <x v="15"/>
    <s v="Rohan Patel"/>
    <s v="Consumer"/>
    <n v="2"/>
    <n v="2742"/>
    <n v="1353.53"/>
    <n v="0.1"/>
    <n v="4935.6000000000004"/>
    <n v="2707.06"/>
    <n v="2228.5400000000004"/>
    <n v="0.45152362428073595"/>
  </r>
  <r>
    <s v="ORD-04700"/>
    <x v="689"/>
    <x v="2"/>
    <s v="Punjab"/>
    <x v="3"/>
    <x v="14"/>
    <s v="Amit Sharma"/>
    <s v="Small Business"/>
    <n v="1"/>
    <n v="4415"/>
    <n v="2570.7600000000002"/>
    <n v="0.05"/>
    <n v="4194.25"/>
    <n v="2570.7600000000002"/>
    <n v="1623.4899999999998"/>
    <n v="0.3870751624247481"/>
  </r>
  <r>
    <s v="ORD-04701"/>
    <x v="689"/>
    <x v="0"/>
    <s v="Gujarat"/>
    <x v="0"/>
    <x v="5"/>
    <s v="Rohan Patel"/>
    <s v="Consumer"/>
    <n v="6"/>
    <n v="766"/>
    <n v="628.13"/>
    <n v="0.05"/>
    <n v="4366.2"/>
    <n v="3768.7799999999997"/>
    <n v="597.42000000000007"/>
    <n v="0.1368283633365398"/>
  </r>
  <r>
    <s v="ORD-04702"/>
    <x v="689"/>
    <x v="2"/>
    <s v="Haryana"/>
    <x v="1"/>
    <x v="1"/>
    <s v="Neha Verma"/>
    <s v="Consumer"/>
    <n v="4"/>
    <n v="579"/>
    <n v="296.87"/>
    <n v="0.05"/>
    <n v="2200.1999999999998"/>
    <n v="1187.48"/>
    <n v="1012.7199999999998"/>
    <n v="0.46028542859740018"/>
  </r>
  <r>
    <s v="ORD-04703"/>
    <x v="689"/>
    <x v="2"/>
    <s v="Delhi"/>
    <x v="0"/>
    <x v="0"/>
    <s v="Neha Verma"/>
    <s v="Small Business"/>
    <n v="5"/>
    <n v="927"/>
    <n v="742.75"/>
    <n v="0.05"/>
    <n v="4403.25"/>
    <n v="3713.75"/>
    <n v="689.5"/>
    <n v="0.15658888321126441"/>
  </r>
  <r>
    <s v="ORD-04704"/>
    <x v="690"/>
    <x v="1"/>
    <s v="Assam"/>
    <x v="0"/>
    <x v="3"/>
    <s v="Priya Sen"/>
    <s v="Corporate"/>
    <n v="8"/>
    <n v="365"/>
    <n v="283.20999999999998"/>
    <n v="0"/>
    <n v="2920"/>
    <n v="2265.6799999999998"/>
    <n v="654.32000000000016"/>
    <n v="0.22408219178082198"/>
  </r>
  <r>
    <s v="ORD-04705"/>
    <x v="690"/>
    <x v="0"/>
    <s v="Rajasthan"/>
    <x v="1"/>
    <x v="15"/>
    <s v="Rohan Patel"/>
    <s v="Small Business"/>
    <n v="4"/>
    <n v="2694"/>
    <n v="1430.76"/>
    <n v="0.05"/>
    <n v="10237.199999999999"/>
    <n v="5723.04"/>
    <n v="4514.1599999999989"/>
    <n v="0.44095651154612586"/>
  </r>
  <r>
    <s v="ORD-04706"/>
    <x v="690"/>
    <x v="2"/>
    <s v="Punjab"/>
    <x v="1"/>
    <x v="1"/>
    <s v="Neha Verma"/>
    <s v="Consumer"/>
    <n v="1"/>
    <n v="615"/>
    <n v="326.47000000000003"/>
    <n v="0"/>
    <n v="615"/>
    <n v="326.47000000000003"/>
    <n v="288.52999999999997"/>
    <n v="0.4691544715447154"/>
  </r>
  <r>
    <s v="ORD-04707"/>
    <x v="690"/>
    <x v="1"/>
    <s v="Assam"/>
    <x v="1"/>
    <x v="15"/>
    <s v="Subhro Das"/>
    <s v="Corporate"/>
    <n v="1"/>
    <n v="2790"/>
    <n v="1396.26"/>
    <n v="0.05"/>
    <n v="2650.5"/>
    <n v="1396.26"/>
    <n v="1254.24"/>
    <n v="0.47320882852292023"/>
  </r>
  <r>
    <s v="ORD-04708"/>
    <x v="690"/>
    <x v="3"/>
    <s v="Telangana"/>
    <x v="0"/>
    <x v="3"/>
    <s v="Divya Nair"/>
    <s v="Consumer"/>
    <n v="7"/>
    <n v="333"/>
    <n v="272.24"/>
    <n v="0.05"/>
    <n v="2214.4499999999998"/>
    <n v="1905.68"/>
    <n v="308.76999999999975"/>
    <n v="0.13943417101311828"/>
  </r>
  <r>
    <s v="ORD-04709"/>
    <x v="690"/>
    <x v="1"/>
    <s v="Assam"/>
    <x v="2"/>
    <x v="4"/>
    <s v="Priya Sen"/>
    <s v="Corporate"/>
    <n v="6"/>
    <n v="3574"/>
    <n v="2659.5"/>
    <n v="0"/>
    <n v="21444"/>
    <n v="15957"/>
    <n v="5487"/>
    <n v="0.25587576944599888"/>
  </r>
  <r>
    <s v="ORD-04710"/>
    <x v="690"/>
    <x v="3"/>
    <s v="Kerala"/>
    <x v="2"/>
    <x v="4"/>
    <s v="Karthik Rao"/>
    <s v="Consumer"/>
    <n v="5"/>
    <n v="3499"/>
    <n v="2726.6"/>
    <n v="0.15"/>
    <n v="14870.75"/>
    <n v="13633"/>
    <n v="1237.75"/>
    <n v="8.3233865137938567E-2"/>
  </r>
  <r>
    <s v="ORD-04711"/>
    <x v="691"/>
    <x v="2"/>
    <s v="Punjab"/>
    <x v="0"/>
    <x v="3"/>
    <s v="Neha Verma"/>
    <s v="Small Business"/>
    <n v="7"/>
    <n v="339"/>
    <n v="269.45999999999998"/>
    <n v="0"/>
    <n v="2373"/>
    <n v="1886.2199999999998"/>
    <n v="486.7800000000002"/>
    <n v="0.20513274336283194"/>
  </r>
  <r>
    <s v="ORD-04712"/>
    <x v="691"/>
    <x v="2"/>
    <s v="Uttar Pradesh"/>
    <x v="2"/>
    <x v="6"/>
    <s v="Amit Sharma"/>
    <s v="Corporate"/>
    <n v="4"/>
    <n v="15078"/>
    <n v="11533.34"/>
    <n v="0"/>
    <n v="60312"/>
    <n v="46133.36"/>
    <n v="14178.64"/>
    <n v="0.2350882079851439"/>
  </r>
  <r>
    <s v="ORD-04713"/>
    <x v="691"/>
    <x v="2"/>
    <s v="Punjab"/>
    <x v="1"/>
    <x v="1"/>
    <s v="Amit Sharma"/>
    <s v="Small Business"/>
    <n v="8"/>
    <n v="599"/>
    <n v="302.68"/>
    <n v="0.1"/>
    <n v="4312.8"/>
    <n v="2421.44"/>
    <n v="1891.3600000000001"/>
    <n v="0.43854572435540717"/>
  </r>
  <r>
    <s v="ORD-04714"/>
    <x v="691"/>
    <x v="3"/>
    <s v="Telangana"/>
    <x v="2"/>
    <x v="4"/>
    <s v="Divya Nair"/>
    <s v="Corporate"/>
    <n v="7"/>
    <n v="3326"/>
    <n v="2587.0100000000002"/>
    <n v="0"/>
    <n v="23282"/>
    <n v="18109.07"/>
    <n v="5172.93"/>
    <n v="0.22218580877931451"/>
  </r>
  <r>
    <s v="ORD-04715"/>
    <x v="692"/>
    <x v="2"/>
    <s v="Haryana"/>
    <x v="2"/>
    <x v="6"/>
    <s v="Amit Sharma"/>
    <s v="Consumer"/>
    <n v="7"/>
    <n v="15698"/>
    <n v="11686.9"/>
    <n v="0.05"/>
    <n v="104391.7"/>
    <n v="81808.3"/>
    <n v="22583.399999999994"/>
    <n v="0.2163332908650783"/>
  </r>
  <r>
    <s v="ORD-04716"/>
    <x v="692"/>
    <x v="3"/>
    <s v="Tamil Nadu"/>
    <x v="3"/>
    <x v="13"/>
    <s v="Karthik Rao"/>
    <s v="Small Business"/>
    <n v="2"/>
    <n v="6392"/>
    <n v="4058.22"/>
    <n v="0.1"/>
    <n v="11505.6"/>
    <n v="8116.44"/>
    <n v="3389.1600000000008"/>
    <n v="0.2945661243220693"/>
  </r>
  <r>
    <s v="ORD-04717"/>
    <x v="692"/>
    <x v="0"/>
    <s v="Gujarat"/>
    <x v="0"/>
    <x v="3"/>
    <s v="Rohan Patel"/>
    <s v="Consumer"/>
    <n v="2"/>
    <n v="360"/>
    <n v="275.92"/>
    <n v="0.05"/>
    <n v="684"/>
    <n v="551.84"/>
    <n v="132.15999999999997"/>
    <n v="0.19321637426900581"/>
  </r>
  <r>
    <s v="ORD-04718"/>
    <x v="692"/>
    <x v="0"/>
    <s v="Goa"/>
    <x v="0"/>
    <x v="0"/>
    <s v="Sneha Kulkarni"/>
    <s v="Consumer"/>
    <n v="6"/>
    <n v="865"/>
    <n v="679.97"/>
    <n v="0.15"/>
    <n v="4411.5"/>
    <n v="4079.82"/>
    <n v="331.67999999999984"/>
    <n v="7.5185311118667081E-2"/>
  </r>
  <r>
    <s v="ORD-04719"/>
    <x v="692"/>
    <x v="1"/>
    <s v="Odisha"/>
    <x v="1"/>
    <x v="7"/>
    <s v="Priya Sen"/>
    <s v="Corporate"/>
    <n v="7"/>
    <n v="2183"/>
    <n v="1068.78"/>
    <n v="0"/>
    <n v="15281"/>
    <n v="7481.46"/>
    <n v="7799.54"/>
    <n v="0.51040769583142465"/>
  </r>
  <r>
    <s v="ORD-04720"/>
    <x v="692"/>
    <x v="1"/>
    <s v="West Bengal"/>
    <x v="2"/>
    <x v="11"/>
    <s v="Priya Sen"/>
    <s v="Corporate"/>
    <n v="4"/>
    <n v="1817"/>
    <n v="1356.32"/>
    <n v="0.05"/>
    <n v="6904.5999999999995"/>
    <n v="5425.28"/>
    <n v="1479.3199999999997"/>
    <n v="0.21425136865278219"/>
  </r>
  <r>
    <s v="ORD-04721"/>
    <x v="692"/>
    <x v="0"/>
    <s v="Rajasthan"/>
    <x v="2"/>
    <x v="6"/>
    <s v="Rohan Patel"/>
    <s v="Consumer"/>
    <n v="6"/>
    <n v="15553"/>
    <n v="12270.57"/>
    <n v="0"/>
    <n v="93318"/>
    <n v="73623.42"/>
    <n v="19694.580000000002"/>
    <n v="0.21104802931910244"/>
  </r>
  <r>
    <s v="ORD-04722"/>
    <x v="692"/>
    <x v="2"/>
    <s v="Uttar Pradesh"/>
    <x v="2"/>
    <x v="4"/>
    <s v="Neha Verma"/>
    <s v="Corporate"/>
    <n v="8"/>
    <n v="3466"/>
    <n v="2658.73"/>
    <n v="0"/>
    <n v="27728"/>
    <n v="21269.84"/>
    <n v="6458.16"/>
    <n v="0.23291113675706865"/>
  </r>
  <r>
    <s v="ORD-04723"/>
    <x v="693"/>
    <x v="1"/>
    <s v="Bihar"/>
    <x v="0"/>
    <x v="3"/>
    <s v="Subhro Das"/>
    <s v="Consumer"/>
    <n v="8"/>
    <n v="347"/>
    <n v="272.47000000000003"/>
    <n v="0.15"/>
    <n v="2359.6"/>
    <n v="2179.7600000000002"/>
    <n v="179.83999999999969"/>
    <n v="7.6216307848787801E-2"/>
  </r>
  <r>
    <s v="ORD-04724"/>
    <x v="693"/>
    <x v="3"/>
    <s v="Kerala"/>
    <x v="1"/>
    <x v="1"/>
    <s v="Divya Nair"/>
    <s v="Corporate"/>
    <n v="5"/>
    <n v="576"/>
    <n v="270.82"/>
    <n v="0"/>
    <n v="2880"/>
    <n v="1354.1"/>
    <n v="1525.9"/>
    <n v="0.52982638888888889"/>
  </r>
  <r>
    <s v="ORD-04725"/>
    <x v="693"/>
    <x v="2"/>
    <s v="Delhi"/>
    <x v="0"/>
    <x v="3"/>
    <s v="Amit Sharma"/>
    <s v="Corporate"/>
    <n v="7"/>
    <n v="335"/>
    <n v="275.22000000000003"/>
    <n v="0"/>
    <n v="2345"/>
    <n v="1926.5400000000002"/>
    <n v="418.45999999999981"/>
    <n v="0.17844776119402977"/>
  </r>
  <r>
    <s v="ORD-04726"/>
    <x v="693"/>
    <x v="1"/>
    <s v="Assam"/>
    <x v="2"/>
    <x v="2"/>
    <s v="Subhro Das"/>
    <s v="Small Business"/>
    <n v="8"/>
    <n v="1179"/>
    <n v="876.53"/>
    <n v="0.1"/>
    <n v="8488.8000000000011"/>
    <n v="7012.24"/>
    <n v="1476.5600000000013"/>
    <n v="0.1739421355197438"/>
  </r>
  <r>
    <s v="ORD-04727"/>
    <x v="693"/>
    <x v="1"/>
    <s v="Bihar"/>
    <x v="3"/>
    <x v="12"/>
    <s v="Subhro Das"/>
    <s v="Small Business"/>
    <n v="4"/>
    <n v="11494"/>
    <n v="6949.66"/>
    <n v="0"/>
    <n v="45976"/>
    <n v="27798.639999999999"/>
    <n v="18177.36"/>
    <n v="0.3953662780581173"/>
  </r>
  <r>
    <s v="ORD-04728"/>
    <x v="693"/>
    <x v="1"/>
    <s v="Odisha"/>
    <x v="0"/>
    <x v="5"/>
    <s v="Priya Sen"/>
    <s v="Corporate"/>
    <n v="7"/>
    <n v="714"/>
    <n v="563.70000000000005"/>
    <n v="0.05"/>
    <n v="4748.0999999999995"/>
    <n v="3945.9000000000005"/>
    <n v="802.19999999999891"/>
    <n v="0.1689517912428127"/>
  </r>
  <r>
    <s v="ORD-04729"/>
    <x v="693"/>
    <x v="1"/>
    <s v="Assam"/>
    <x v="1"/>
    <x v="1"/>
    <s v="Subhro Das"/>
    <s v="Consumer"/>
    <n v="4"/>
    <n v="627"/>
    <n v="327.20999999999998"/>
    <n v="0.05"/>
    <n v="2382.6"/>
    <n v="1308.8399999999999"/>
    <n v="1073.76"/>
    <n v="0.45066733820196425"/>
  </r>
  <r>
    <s v="ORD-04730"/>
    <x v="693"/>
    <x v="3"/>
    <s v="Kerala"/>
    <x v="0"/>
    <x v="9"/>
    <s v="Karthik Rao"/>
    <s v="Consumer"/>
    <n v="5"/>
    <n v="466"/>
    <n v="372.32"/>
    <n v="0"/>
    <n v="2330"/>
    <n v="1861.6"/>
    <n v="468.40000000000009"/>
    <n v="0.20103004291845497"/>
  </r>
  <r>
    <s v="ORD-04731"/>
    <x v="693"/>
    <x v="3"/>
    <s v="Tamil Nadu"/>
    <x v="1"/>
    <x v="8"/>
    <s v="Karthik Rao"/>
    <s v="Consumer"/>
    <n v="4"/>
    <n v="1537"/>
    <n v="800.71"/>
    <n v="0.1"/>
    <n v="5533.2"/>
    <n v="3202.84"/>
    <n v="2330.3599999999997"/>
    <n v="0.42115954601315692"/>
  </r>
  <r>
    <s v="ORD-04732"/>
    <x v="693"/>
    <x v="1"/>
    <s v="Assam"/>
    <x v="2"/>
    <x v="11"/>
    <s v="Subhro Das"/>
    <s v="Corporate"/>
    <n v="4"/>
    <n v="1770"/>
    <n v="1363.65"/>
    <n v="0"/>
    <n v="7080"/>
    <n v="5454.6"/>
    <n v="1625.3999999999996"/>
    <n v="0.22957627118644064"/>
  </r>
  <r>
    <s v="ORD-04733"/>
    <x v="693"/>
    <x v="3"/>
    <s v="Telangana"/>
    <x v="0"/>
    <x v="5"/>
    <s v="Divya Nair"/>
    <s v="Corporate"/>
    <n v="7"/>
    <n v="728"/>
    <n v="591.97"/>
    <n v="0.05"/>
    <n v="4841.2"/>
    <n v="4143.79"/>
    <n v="697.40999999999985"/>
    <n v="0.14405725853094273"/>
  </r>
  <r>
    <s v="ORD-04734"/>
    <x v="693"/>
    <x v="1"/>
    <s v="Assam"/>
    <x v="2"/>
    <x v="4"/>
    <s v="Priya Sen"/>
    <s v="Corporate"/>
    <n v="8"/>
    <n v="3491"/>
    <n v="2699.43"/>
    <n v="0.05"/>
    <n v="26531.599999999999"/>
    <n v="21595.439999999999"/>
    <n v="4936.16"/>
    <n v="0.18604833481584224"/>
  </r>
  <r>
    <s v="ORD-04735"/>
    <x v="694"/>
    <x v="1"/>
    <s v="West Bengal"/>
    <x v="1"/>
    <x v="7"/>
    <s v="Priya Sen"/>
    <s v="Small Business"/>
    <n v="5"/>
    <n v="2109"/>
    <n v="1019.45"/>
    <n v="0.1"/>
    <n v="9490.5"/>
    <n v="5097.25"/>
    <n v="4393.25"/>
    <n v="0.46291027869975238"/>
  </r>
  <r>
    <s v="ORD-04736"/>
    <x v="694"/>
    <x v="0"/>
    <s v="Gujarat"/>
    <x v="2"/>
    <x v="6"/>
    <s v="Sneha Kulkarni"/>
    <s v="Consumer"/>
    <n v="1"/>
    <n v="15647"/>
    <n v="11846.54"/>
    <n v="0"/>
    <n v="15647"/>
    <n v="11846.54"/>
    <n v="3800.4599999999991"/>
    <n v="0.24288745446411447"/>
  </r>
  <r>
    <s v="ORD-04737"/>
    <x v="694"/>
    <x v="3"/>
    <s v="Telangana"/>
    <x v="0"/>
    <x v="9"/>
    <s v="Divya Nair"/>
    <s v="Consumer"/>
    <n v="1"/>
    <n v="458"/>
    <n v="383.33"/>
    <n v="0.05"/>
    <n v="435.09999999999997"/>
    <n v="383.33"/>
    <n v="51.769999999999982"/>
    <n v="0.11898414157664901"/>
  </r>
  <r>
    <s v="ORD-04738"/>
    <x v="694"/>
    <x v="2"/>
    <s v="Punjab"/>
    <x v="3"/>
    <x v="12"/>
    <s v="Amit Sharma"/>
    <s v="Corporate"/>
    <n v="3"/>
    <n v="12527"/>
    <n v="7597.33"/>
    <n v="0.15"/>
    <n v="31943.85"/>
    <n v="22791.989999999998"/>
    <n v="9151.86"/>
    <n v="0.28649834005606717"/>
  </r>
  <r>
    <s v="ORD-04739"/>
    <x v="694"/>
    <x v="1"/>
    <s v="Assam"/>
    <x v="2"/>
    <x v="4"/>
    <s v="Priya Sen"/>
    <s v="Consumer"/>
    <n v="4"/>
    <n v="3589"/>
    <n v="2559.48"/>
    <n v="0.05"/>
    <n v="13638.199999999999"/>
    <n v="10237.92"/>
    <n v="3400.2799999999988"/>
    <n v="0.24932029153407334"/>
  </r>
  <r>
    <s v="ORD-04740"/>
    <x v="694"/>
    <x v="3"/>
    <s v="Tamil Nadu"/>
    <x v="3"/>
    <x v="14"/>
    <s v="Divya Nair"/>
    <s v="Small Business"/>
    <n v="2"/>
    <n v="4545"/>
    <n v="2809.31"/>
    <n v="0"/>
    <n v="9090"/>
    <n v="5618.62"/>
    <n v="3471.38"/>
    <n v="0.38188998899889992"/>
  </r>
  <r>
    <s v="ORD-04741"/>
    <x v="694"/>
    <x v="2"/>
    <s v="Haryana"/>
    <x v="1"/>
    <x v="1"/>
    <s v="Neha Verma"/>
    <s v="Consumer"/>
    <n v="7"/>
    <n v="615"/>
    <n v="311.95999999999998"/>
    <n v="0"/>
    <n v="4305"/>
    <n v="2183.7199999999998"/>
    <n v="2121.2800000000002"/>
    <n v="0.49274796747967486"/>
  </r>
  <r>
    <s v="ORD-04742"/>
    <x v="694"/>
    <x v="0"/>
    <s v="Goa"/>
    <x v="1"/>
    <x v="1"/>
    <s v="Sneha Kulkarni"/>
    <s v="Consumer"/>
    <n v="2"/>
    <n v="612"/>
    <n v="309.32"/>
    <n v="0.05"/>
    <n v="1162.8"/>
    <n v="618.64"/>
    <n v="544.16"/>
    <n v="0.46797385620915033"/>
  </r>
  <r>
    <s v="ORD-04743"/>
    <x v="695"/>
    <x v="3"/>
    <s v="Tamil Nadu"/>
    <x v="3"/>
    <x v="14"/>
    <s v="Karthik Rao"/>
    <s v="Corporate"/>
    <n v="4"/>
    <n v="4457"/>
    <n v="2609.39"/>
    <n v="0"/>
    <n v="17828"/>
    <n v="10437.56"/>
    <n v="7390.4400000000005"/>
    <n v="0.41454117119138439"/>
  </r>
  <r>
    <s v="ORD-04744"/>
    <x v="695"/>
    <x v="3"/>
    <s v="Kerala"/>
    <x v="0"/>
    <x v="3"/>
    <s v="Karthik Rao"/>
    <s v="Consumer"/>
    <n v="3"/>
    <n v="352"/>
    <n v="291.02999999999997"/>
    <n v="0.1"/>
    <n v="950.4"/>
    <n v="873.08999999999992"/>
    <n v="77.310000000000059"/>
    <n v="8.1344696969697039E-2"/>
  </r>
  <r>
    <s v="ORD-04745"/>
    <x v="695"/>
    <x v="2"/>
    <s v="Delhi"/>
    <x v="2"/>
    <x v="4"/>
    <s v="Amit Sharma"/>
    <s v="Corporate"/>
    <n v="2"/>
    <n v="3527"/>
    <n v="2516.17"/>
    <n v="0"/>
    <n v="7054"/>
    <n v="5032.34"/>
    <n v="2021.6599999999999"/>
    <n v="0.2865976750779699"/>
  </r>
  <r>
    <s v="ORD-04746"/>
    <x v="695"/>
    <x v="0"/>
    <s v="Goa"/>
    <x v="2"/>
    <x v="2"/>
    <s v="Rohan Patel"/>
    <s v="Consumer"/>
    <n v="2"/>
    <n v="1226"/>
    <n v="888.44"/>
    <n v="0"/>
    <n v="2452"/>
    <n v="1776.88"/>
    <n v="675.11999999999989"/>
    <n v="0.27533442088091348"/>
  </r>
  <r>
    <s v="ORD-04747"/>
    <x v="695"/>
    <x v="3"/>
    <s v="Telangana"/>
    <x v="3"/>
    <x v="10"/>
    <s v="Karthik Rao"/>
    <s v="Small Business"/>
    <n v="8"/>
    <n v="7849"/>
    <n v="4736"/>
    <n v="0.15"/>
    <n v="53373.2"/>
    <n v="37888"/>
    <n v="15485.199999999997"/>
    <n v="0.29013062735605133"/>
  </r>
  <r>
    <s v="ORD-04748"/>
    <x v="695"/>
    <x v="0"/>
    <s v="Rajasthan"/>
    <x v="2"/>
    <x v="6"/>
    <s v="Rohan Patel"/>
    <s v="Small Business"/>
    <n v="3"/>
    <n v="15389"/>
    <n v="11890.97"/>
    <n v="0.05"/>
    <n v="43858.65"/>
    <n v="35672.909999999996"/>
    <n v="8185.7400000000052"/>
    <n v="0.18663912363923663"/>
  </r>
  <r>
    <s v="ORD-04749"/>
    <x v="695"/>
    <x v="2"/>
    <s v="Punjab"/>
    <x v="2"/>
    <x v="6"/>
    <s v="Amit Sharma"/>
    <s v="Small Business"/>
    <n v="6"/>
    <n v="14993"/>
    <n v="11239.63"/>
    <n v="0"/>
    <n v="89958"/>
    <n v="67437.78"/>
    <n v="22520.22"/>
    <n v="0.25034149269659178"/>
  </r>
  <r>
    <s v="ORD-04750"/>
    <x v="695"/>
    <x v="2"/>
    <s v="Uttar Pradesh"/>
    <x v="0"/>
    <x v="3"/>
    <s v="Amit Sharma"/>
    <s v="Consumer"/>
    <n v="4"/>
    <n v="367"/>
    <n v="300.41000000000003"/>
    <n v="0.05"/>
    <n v="1394.6"/>
    <n v="1201.6400000000001"/>
    <n v="192.95999999999981"/>
    <n v="0.13836225440986649"/>
  </r>
  <r>
    <s v="ORD-04751"/>
    <x v="696"/>
    <x v="3"/>
    <s v="Telangana"/>
    <x v="3"/>
    <x v="13"/>
    <s v="Karthik Rao"/>
    <s v="Small Business"/>
    <n v="7"/>
    <n v="6606"/>
    <n v="4215.46"/>
    <n v="0"/>
    <n v="46242"/>
    <n v="29508.22"/>
    <n v="16733.78"/>
    <n v="0.36187405389040261"/>
  </r>
  <r>
    <s v="ORD-04752"/>
    <x v="696"/>
    <x v="1"/>
    <s v="Bihar"/>
    <x v="2"/>
    <x v="2"/>
    <s v="Priya Sen"/>
    <s v="Consumer"/>
    <n v="7"/>
    <n v="1187"/>
    <n v="888.49"/>
    <n v="0"/>
    <n v="8309"/>
    <n v="6219.43"/>
    <n v="2089.5699999999997"/>
    <n v="0.2514827295703454"/>
  </r>
  <r>
    <s v="ORD-04753"/>
    <x v="696"/>
    <x v="1"/>
    <s v="Assam"/>
    <x v="0"/>
    <x v="9"/>
    <s v="Priya Sen"/>
    <s v="Small Business"/>
    <n v="8"/>
    <n v="463"/>
    <n v="368.02"/>
    <n v="0"/>
    <n v="3704"/>
    <n v="2944.16"/>
    <n v="759.84000000000015"/>
    <n v="0.20514038876889854"/>
  </r>
  <r>
    <s v="ORD-04754"/>
    <x v="696"/>
    <x v="0"/>
    <s v="Gujarat"/>
    <x v="2"/>
    <x v="2"/>
    <s v="Rohan Patel"/>
    <s v="Corporate"/>
    <n v="7"/>
    <n v="1155"/>
    <n v="826.13"/>
    <n v="0.1"/>
    <n v="7276.5"/>
    <n v="5782.91"/>
    <n v="1493.5900000000001"/>
    <n v="0.20526214526214528"/>
  </r>
  <r>
    <s v="ORD-04755"/>
    <x v="696"/>
    <x v="0"/>
    <s v="Goa"/>
    <x v="2"/>
    <x v="2"/>
    <s v="Sneha Kulkarni"/>
    <s v="Consumer"/>
    <n v="5"/>
    <n v="1216"/>
    <n v="863.5"/>
    <n v="0"/>
    <n v="6080"/>
    <n v="4317.5"/>
    <n v="1762.5"/>
    <n v="0.28988486842105265"/>
  </r>
  <r>
    <s v="ORD-04756"/>
    <x v="696"/>
    <x v="1"/>
    <s v="West Bengal"/>
    <x v="3"/>
    <x v="12"/>
    <s v="Subhro Das"/>
    <s v="Consumer"/>
    <n v="8"/>
    <n v="12007"/>
    <n v="7778.33"/>
    <n v="0"/>
    <n v="96056"/>
    <n v="62226.64"/>
    <n v="33829.360000000001"/>
    <n v="0.35218372615974014"/>
  </r>
  <r>
    <s v="ORD-04757"/>
    <x v="696"/>
    <x v="2"/>
    <s v="Haryana"/>
    <x v="1"/>
    <x v="15"/>
    <s v="Amit Sharma"/>
    <s v="Small Business"/>
    <n v="7"/>
    <n v="2779"/>
    <n v="1489.87"/>
    <n v="0.1"/>
    <n v="17507.7"/>
    <n v="10429.09"/>
    <n v="7078.6100000000006"/>
    <n v="0.4043141017952101"/>
  </r>
  <r>
    <s v="ORD-04758"/>
    <x v="696"/>
    <x v="1"/>
    <s v="Odisha"/>
    <x v="1"/>
    <x v="7"/>
    <s v="Subhro Das"/>
    <s v="Consumer"/>
    <n v="3"/>
    <n v="2243"/>
    <n v="1139.8399999999999"/>
    <n v="0"/>
    <n v="6729"/>
    <n v="3419.5199999999995"/>
    <n v="3309.4800000000005"/>
    <n v="0.491823450735622"/>
  </r>
  <r>
    <s v="ORD-04759"/>
    <x v="696"/>
    <x v="3"/>
    <s v="Tamil Nadu"/>
    <x v="1"/>
    <x v="7"/>
    <s v="Divya Nair"/>
    <s v="Corporate"/>
    <n v="6"/>
    <n v="2200"/>
    <n v="1016.51"/>
    <n v="0.15"/>
    <n v="11220"/>
    <n v="6099.0599999999995"/>
    <n v="5120.9400000000005"/>
    <n v="0.45641176470588241"/>
  </r>
  <r>
    <s v="ORD-04760"/>
    <x v="697"/>
    <x v="0"/>
    <s v="Rajasthan"/>
    <x v="1"/>
    <x v="15"/>
    <s v="Rohan Patel"/>
    <s v="Consumer"/>
    <n v="3"/>
    <n v="2752"/>
    <n v="1421.17"/>
    <n v="0.05"/>
    <n v="7843.2"/>
    <n v="4263.51"/>
    <n v="3579.6899999999996"/>
    <n v="0.45640682374540997"/>
  </r>
  <r>
    <s v="ORD-04761"/>
    <x v="697"/>
    <x v="1"/>
    <s v="West Bengal"/>
    <x v="0"/>
    <x v="9"/>
    <s v="Subhro Das"/>
    <s v="Consumer"/>
    <n v="3"/>
    <n v="440"/>
    <n v="335.04"/>
    <n v="0.1"/>
    <n v="1188"/>
    <n v="1005.1200000000001"/>
    <n v="182.87999999999988"/>
    <n v="0.15393939393939385"/>
  </r>
  <r>
    <s v="ORD-04762"/>
    <x v="697"/>
    <x v="3"/>
    <s v="Tamil Nadu"/>
    <x v="3"/>
    <x v="12"/>
    <s v="Divya Nair"/>
    <s v="Corporate"/>
    <n v="5"/>
    <n v="11845"/>
    <n v="7115.23"/>
    <n v="0"/>
    <n v="59225"/>
    <n v="35576.149999999994"/>
    <n v="23648.850000000006"/>
    <n v="0.39930519206416221"/>
  </r>
  <r>
    <s v="ORD-04763"/>
    <x v="697"/>
    <x v="3"/>
    <s v="Kerala"/>
    <x v="0"/>
    <x v="3"/>
    <s v="Divya Nair"/>
    <s v="Small Business"/>
    <n v="8"/>
    <n v="358"/>
    <n v="272.17"/>
    <n v="0"/>
    <n v="2864"/>
    <n v="2177.36"/>
    <n v="686.63999999999987"/>
    <n v="0.23974860335195528"/>
  </r>
  <r>
    <s v="ORD-04764"/>
    <x v="697"/>
    <x v="3"/>
    <s v="Tamil Nadu"/>
    <x v="2"/>
    <x v="11"/>
    <s v="Divya Nair"/>
    <s v="Corporate"/>
    <n v="8"/>
    <n v="1829"/>
    <n v="1360.62"/>
    <n v="0"/>
    <n v="14632"/>
    <n v="10884.96"/>
    <n v="3747.0400000000009"/>
    <n v="0.25608529250956813"/>
  </r>
  <r>
    <s v="ORD-04765"/>
    <x v="697"/>
    <x v="0"/>
    <s v="Goa"/>
    <x v="2"/>
    <x v="11"/>
    <s v="Rohan Patel"/>
    <s v="Consumer"/>
    <n v="1"/>
    <n v="1855"/>
    <n v="1460.52"/>
    <n v="0"/>
    <n v="1855"/>
    <n v="1460.52"/>
    <n v="394.48"/>
    <n v="0.21265768194070081"/>
  </r>
  <r>
    <s v="ORD-04766"/>
    <x v="697"/>
    <x v="3"/>
    <s v="Tamil Nadu"/>
    <x v="3"/>
    <x v="12"/>
    <s v="Divya Nair"/>
    <s v="Small Business"/>
    <n v="8"/>
    <n v="11727"/>
    <n v="7391.73"/>
    <n v="0.15"/>
    <n v="79743.599999999991"/>
    <n v="59133.84"/>
    <n v="20609.759999999995"/>
    <n v="0.25845033331828504"/>
  </r>
  <r>
    <s v="ORD-04767"/>
    <x v="697"/>
    <x v="3"/>
    <s v="Tamil Nadu"/>
    <x v="0"/>
    <x v="0"/>
    <s v="Karthik Rao"/>
    <s v="Small Business"/>
    <n v="4"/>
    <n v="923"/>
    <n v="746.73"/>
    <n v="0"/>
    <n v="3692"/>
    <n v="2986.92"/>
    <n v="705.07999999999993"/>
    <n v="0.19097508125677137"/>
  </r>
  <r>
    <s v="ORD-04768"/>
    <x v="697"/>
    <x v="0"/>
    <s v="Gujarat"/>
    <x v="0"/>
    <x v="0"/>
    <s v="Sneha Kulkarni"/>
    <s v="Small Business"/>
    <n v="2"/>
    <n v="905"/>
    <n v="745.46"/>
    <n v="0.1"/>
    <n v="1629"/>
    <n v="1490.92"/>
    <n v="138.07999999999993"/>
    <n v="8.476365868631057E-2"/>
  </r>
  <r>
    <s v="ORD-04769"/>
    <x v="697"/>
    <x v="0"/>
    <s v="Rajasthan"/>
    <x v="2"/>
    <x v="2"/>
    <s v="Rohan Patel"/>
    <s v="Small Business"/>
    <n v="3"/>
    <n v="1256"/>
    <n v="902.06"/>
    <n v="0.05"/>
    <n v="3579.6"/>
    <n v="2706.18"/>
    <n v="873.42000000000007"/>
    <n v="0.24399932953402617"/>
  </r>
  <r>
    <s v="ORD-04770"/>
    <x v="698"/>
    <x v="3"/>
    <s v="Tamil Nadu"/>
    <x v="3"/>
    <x v="12"/>
    <s v="Divya Nair"/>
    <s v="Small Business"/>
    <n v="8"/>
    <n v="12370"/>
    <n v="7802.98"/>
    <n v="0.15"/>
    <n v="84116"/>
    <n v="62423.839999999997"/>
    <n v="21692.160000000003"/>
    <n v="0.25788387464929385"/>
  </r>
  <r>
    <s v="ORD-04771"/>
    <x v="698"/>
    <x v="3"/>
    <s v="Karnataka"/>
    <x v="0"/>
    <x v="3"/>
    <s v="Divya Nair"/>
    <s v="Small Business"/>
    <n v="5"/>
    <n v="337"/>
    <n v="271.75"/>
    <n v="0.1"/>
    <n v="1516.5"/>
    <n v="1358.75"/>
    <n v="157.75"/>
    <n v="0.10402242004615891"/>
  </r>
  <r>
    <s v="ORD-04772"/>
    <x v="698"/>
    <x v="0"/>
    <s v="Rajasthan"/>
    <x v="2"/>
    <x v="11"/>
    <s v="Rohan Patel"/>
    <s v="Small Business"/>
    <n v="7"/>
    <n v="1877"/>
    <n v="1472.19"/>
    <n v="0"/>
    <n v="13139"/>
    <n v="10305.33"/>
    <n v="2833.67"/>
    <n v="0.21566862013851892"/>
  </r>
  <r>
    <s v="ORD-04773"/>
    <x v="698"/>
    <x v="0"/>
    <s v="Maharashtra"/>
    <x v="2"/>
    <x v="11"/>
    <s v="Rohan Patel"/>
    <s v="Corporate"/>
    <n v="7"/>
    <n v="1783"/>
    <n v="1355.96"/>
    <n v="0"/>
    <n v="12481"/>
    <n v="9491.7200000000012"/>
    <n v="2989.2799999999988"/>
    <n v="0.23950644980370153"/>
  </r>
  <r>
    <s v="ORD-04774"/>
    <x v="698"/>
    <x v="0"/>
    <s v="Goa"/>
    <x v="1"/>
    <x v="7"/>
    <s v="Rohan Patel"/>
    <s v="Small Business"/>
    <n v="8"/>
    <n v="2267"/>
    <n v="1140.45"/>
    <n v="0.05"/>
    <n v="17229.2"/>
    <n v="9123.6"/>
    <n v="8105.6"/>
    <n v="0.47045713091727998"/>
  </r>
  <r>
    <s v="ORD-04775"/>
    <x v="698"/>
    <x v="2"/>
    <s v="Uttar Pradesh"/>
    <x v="1"/>
    <x v="8"/>
    <s v="Neha Verma"/>
    <s v="Corporate"/>
    <n v="4"/>
    <n v="1572"/>
    <n v="728.83"/>
    <n v="0.15"/>
    <n v="5344.8"/>
    <n v="2915.32"/>
    <n v="2429.48"/>
    <n v="0.45455021703337822"/>
  </r>
  <r>
    <s v="ORD-04776"/>
    <x v="698"/>
    <x v="3"/>
    <s v="Telangana"/>
    <x v="2"/>
    <x v="11"/>
    <s v="Karthik Rao"/>
    <s v="Corporate"/>
    <n v="3"/>
    <n v="1835"/>
    <n v="1344.05"/>
    <n v="0.15"/>
    <n v="4679.25"/>
    <n v="4032.1499999999996"/>
    <n v="647.10000000000036"/>
    <n v="0.13829139285141859"/>
  </r>
  <r>
    <s v="ORD-04777"/>
    <x v="699"/>
    <x v="0"/>
    <s v="Goa"/>
    <x v="2"/>
    <x v="11"/>
    <s v="Sneha Kulkarni"/>
    <s v="Consumer"/>
    <n v="7"/>
    <n v="1753"/>
    <n v="1283.8499999999999"/>
    <n v="0.1"/>
    <n v="11043.9"/>
    <n v="8986.9499999999989"/>
    <n v="2056.9500000000007"/>
    <n v="0.18625213918996014"/>
  </r>
  <r>
    <s v="ORD-04778"/>
    <x v="699"/>
    <x v="1"/>
    <s v="Assam"/>
    <x v="2"/>
    <x v="4"/>
    <s v="Priya Sen"/>
    <s v="Consumer"/>
    <n v="4"/>
    <n v="3598"/>
    <n v="2586.54"/>
    <n v="0.1"/>
    <n v="12952.800000000001"/>
    <n v="10346.16"/>
    <n v="2606.6400000000012"/>
    <n v="0.20124143042430989"/>
  </r>
  <r>
    <s v="ORD-04779"/>
    <x v="699"/>
    <x v="3"/>
    <s v="Tamil Nadu"/>
    <x v="1"/>
    <x v="8"/>
    <s v="Divya Nair"/>
    <s v="Corporate"/>
    <n v="7"/>
    <n v="1485"/>
    <n v="795.3"/>
    <n v="0.05"/>
    <n v="9875.25"/>
    <n v="5567.0999999999995"/>
    <n v="4308.1500000000005"/>
    <n v="0.43625730994152051"/>
  </r>
  <r>
    <s v="ORD-04780"/>
    <x v="699"/>
    <x v="3"/>
    <s v="Kerala"/>
    <x v="1"/>
    <x v="15"/>
    <s v="Karthik Rao"/>
    <s v="Consumer"/>
    <n v="8"/>
    <n v="2793"/>
    <n v="1317.72"/>
    <n v="0.05"/>
    <n v="21226.799999999999"/>
    <n v="10541.76"/>
    <n v="10685.039999999999"/>
    <n v="0.5033749788003844"/>
  </r>
  <r>
    <s v="ORD-04781"/>
    <x v="699"/>
    <x v="3"/>
    <s v="Kerala"/>
    <x v="1"/>
    <x v="15"/>
    <s v="Karthik Rao"/>
    <s v="Consumer"/>
    <n v="7"/>
    <n v="2896"/>
    <n v="1449.88"/>
    <n v="0.15"/>
    <n v="17231.2"/>
    <n v="10149.16"/>
    <n v="7082.0400000000009"/>
    <n v="0.41100097497562565"/>
  </r>
  <r>
    <s v="ORD-04782"/>
    <x v="699"/>
    <x v="0"/>
    <s v="Rajasthan"/>
    <x v="0"/>
    <x v="0"/>
    <s v="Rohan Patel"/>
    <s v="Corporate"/>
    <n v="2"/>
    <n v="926"/>
    <n v="776.06"/>
    <n v="0.15"/>
    <n v="1574.2"/>
    <n v="1552.12"/>
    <n v="22.080000000000155"/>
    <n v="1.4026172023885246E-2"/>
  </r>
  <r>
    <s v="ORD-04783"/>
    <x v="700"/>
    <x v="1"/>
    <s v="Bihar"/>
    <x v="1"/>
    <x v="15"/>
    <s v="Priya Sen"/>
    <s v="Corporate"/>
    <n v="5"/>
    <n v="2801"/>
    <n v="1393.14"/>
    <n v="0"/>
    <n v="14005"/>
    <n v="6965.7000000000007"/>
    <n v="7039.2999999999993"/>
    <n v="0.50262763298821844"/>
  </r>
  <r>
    <s v="ORD-04784"/>
    <x v="700"/>
    <x v="3"/>
    <s v="Telangana"/>
    <x v="0"/>
    <x v="3"/>
    <s v="Karthik Rao"/>
    <s v="Small Business"/>
    <n v="1"/>
    <n v="341"/>
    <n v="269.57"/>
    <n v="0"/>
    <n v="341"/>
    <n v="269.57"/>
    <n v="71.430000000000007"/>
    <n v="0.20947214076246337"/>
  </r>
  <r>
    <s v="ORD-04785"/>
    <x v="700"/>
    <x v="0"/>
    <s v="Goa"/>
    <x v="1"/>
    <x v="7"/>
    <s v="Sneha Kulkarni"/>
    <s v="Corporate"/>
    <n v="2"/>
    <n v="2190"/>
    <n v="1033.5899999999999"/>
    <n v="0"/>
    <n v="4380"/>
    <n v="2067.1799999999998"/>
    <n v="2312.8200000000002"/>
    <n v="0.52804109589041104"/>
  </r>
  <r>
    <s v="ORD-04786"/>
    <x v="700"/>
    <x v="1"/>
    <s v="West Bengal"/>
    <x v="0"/>
    <x v="0"/>
    <s v="Subhro Das"/>
    <s v="Corporate"/>
    <n v="6"/>
    <n v="940"/>
    <n v="715.19"/>
    <n v="0.05"/>
    <n v="5358"/>
    <n v="4291.1400000000003"/>
    <n v="1066.8599999999997"/>
    <n v="0.19911534154535268"/>
  </r>
  <r>
    <s v="ORD-04787"/>
    <x v="700"/>
    <x v="2"/>
    <s v="Uttar Pradesh"/>
    <x v="0"/>
    <x v="9"/>
    <s v="Neha Verma"/>
    <s v="Small Business"/>
    <n v="4"/>
    <n v="465"/>
    <n v="383.34"/>
    <n v="0.1"/>
    <n v="1674"/>
    <n v="1533.36"/>
    <n v="140.6400000000001"/>
    <n v="8.4014336917562785E-2"/>
  </r>
  <r>
    <s v="ORD-04788"/>
    <x v="700"/>
    <x v="2"/>
    <s v="Uttar Pradesh"/>
    <x v="0"/>
    <x v="5"/>
    <s v="Amit Sharma"/>
    <s v="Consumer"/>
    <n v="7"/>
    <n v="731"/>
    <n v="569.61"/>
    <n v="0.1"/>
    <n v="4605.3"/>
    <n v="3987.27"/>
    <n v="618.0300000000002"/>
    <n v="0.13419972640218883"/>
  </r>
  <r>
    <s v="ORD-04789"/>
    <x v="701"/>
    <x v="2"/>
    <s v="Delhi"/>
    <x v="2"/>
    <x v="6"/>
    <s v="Neha Verma"/>
    <s v="Small Business"/>
    <n v="2"/>
    <n v="14997"/>
    <n v="11694.49"/>
    <n v="0"/>
    <n v="29994"/>
    <n v="23388.98"/>
    <n v="6605.02"/>
    <n v="0.22021137560845505"/>
  </r>
  <r>
    <s v="ORD-04790"/>
    <x v="701"/>
    <x v="1"/>
    <s v="Odisha"/>
    <x v="1"/>
    <x v="15"/>
    <s v="Subhro Das"/>
    <s v="Corporate"/>
    <n v="5"/>
    <n v="2920"/>
    <n v="1394.37"/>
    <n v="0.1"/>
    <n v="13140"/>
    <n v="6971.8499999999995"/>
    <n v="6168.1500000000005"/>
    <n v="0.46941780821917811"/>
  </r>
  <r>
    <s v="ORD-04791"/>
    <x v="701"/>
    <x v="1"/>
    <s v="West Bengal"/>
    <x v="3"/>
    <x v="12"/>
    <s v="Priya Sen"/>
    <s v="Small Business"/>
    <n v="5"/>
    <n v="11806"/>
    <n v="7047.83"/>
    <n v="0"/>
    <n v="59030"/>
    <n v="35239.15"/>
    <n v="23790.85"/>
    <n v="0.40302981534812804"/>
  </r>
  <r>
    <s v="ORD-04792"/>
    <x v="701"/>
    <x v="1"/>
    <s v="Bihar"/>
    <x v="0"/>
    <x v="0"/>
    <s v="Subhro Das"/>
    <s v="Corporate"/>
    <n v="7"/>
    <n v="911"/>
    <n v="748.74"/>
    <n v="0.1"/>
    <n v="5739.3"/>
    <n v="5241.18"/>
    <n v="498.11999999999989"/>
    <n v="8.6791072081961199E-2"/>
  </r>
  <r>
    <s v="ORD-04793"/>
    <x v="701"/>
    <x v="3"/>
    <s v="Kerala"/>
    <x v="2"/>
    <x v="6"/>
    <s v="Karthik Rao"/>
    <s v="Corporate"/>
    <n v="1"/>
    <n v="14608"/>
    <n v="10464.16"/>
    <n v="0.05"/>
    <n v="13877.599999999999"/>
    <n v="10464.16"/>
    <n v="3413.4399999999987"/>
    <n v="0.24596760246728533"/>
  </r>
  <r>
    <s v="ORD-04794"/>
    <x v="701"/>
    <x v="1"/>
    <s v="Assam"/>
    <x v="0"/>
    <x v="9"/>
    <s v="Subhro Das"/>
    <s v="Corporate"/>
    <n v="2"/>
    <n v="454"/>
    <n v="370.77"/>
    <n v="0"/>
    <n v="908"/>
    <n v="741.54"/>
    <n v="166.46000000000004"/>
    <n v="0.18332599118942736"/>
  </r>
  <r>
    <s v="ORD-04795"/>
    <x v="701"/>
    <x v="2"/>
    <s v="Delhi"/>
    <x v="0"/>
    <x v="9"/>
    <s v="Amit Sharma"/>
    <s v="Corporate"/>
    <n v="4"/>
    <n v="441"/>
    <n v="360.03"/>
    <n v="0.1"/>
    <n v="1587.6000000000001"/>
    <n v="1440.12"/>
    <n v="147.48000000000025"/>
    <n v="9.2894935752078758E-2"/>
  </r>
  <r>
    <s v="ORD-04796"/>
    <x v="701"/>
    <x v="2"/>
    <s v="Haryana"/>
    <x v="0"/>
    <x v="0"/>
    <s v="Amit Sharma"/>
    <s v="Small Business"/>
    <n v="8"/>
    <n v="930"/>
    <n v="717.61"/>
    <n v="0"/>
    <n v="7440"/>
    <n v="5740.88"/>
    <n v="1699.12"/>
    <n v="0.2283763440860215"/>
  </r>
  <r>
    <s v="ORD-04797"/>
    <x v="702"/>
    <x v="0"/>
    <s v="Rajasthan"/>
    <x v="2"/>
    <x v="11"/>
    <s v="Rohan Patel"/>
    <s v="Corporate"/>
    <n v="3"/>
    <n v="1711"/>
    <n v="1302.6500000000001"/>
    <n v="0.1"/>
    <n v="4619.7"/>
    <n v="3907.9500000000003"/>
    <n v="711.74999999999955"/>
    <n v="0.15406844600298711"/>
  </r>
  <r>
    <s v="ORD-04798"/>
    <x v="702"/>
    <x v="2"/>
    <s v="Punjab"/>
    <x v="1"/>
    <x v="8"/>
    <s v="Amit Sharma"/>
    <s v="Small Business"/>
    <n v="2"/>
    <n v="1473"/>
    <n v="779.44"/>
    <n v="0.1"/>
    <n v="2651.4"/>
    <n v="1558.88"/>
    <n v="1092.52"/>
    <n v="0.41205400920268537"/>
  </r>
  <r>
    <s v="ORD-04799"/>
    <x v="702"/>
    <x v="3"/>
    <s v="Telangana"/>
    <x v="0"/>
    <x v="5"/>
    <s v="Divya Nair"/>
    <s v="Corporate"/>
    <n v="2"/>
    <n v="732"/>
    <n v="599.04"/>
    <n v="0"/>
    <n v="1464"/>
    <n v="1198.08"/>
    <n v="265.92000000000007"/>
    <n v="0.18163934426229514"/>
  </r>
  <r>
    <s v="ORD-04800"/>
    <x v="702"/>
    <x v="1"/>
    <s v="Bihar"/>
    <x v="3"/>
    <x v="13"/>
    <s v="Priya Sen"/>
    <s v="Corporate"/>
    <n v="2"/>
    <n v="6561"/>
    <n v="3932.3"/>
    <n v="0.05"/>
    <n v="12465.9"/>
    <n v="7864.6"/>
    <n v="4601.2999999999993"/>
    <n v="0.36911093462966971"/>
  </r>
  <r>
    <s v="ORD-04801"/>
    <x v="702"/>
    <x v="3"/>
    <s v="Telangana"/>
    <x v="0"/>
    <x v="5"/>
    <s v="Divya Nair"/>
    <s v="Small Business"/>
    <n v="8"/>
    <n v="764"/>
    <n v="603.41999999999996"/>
    <n v="0.1"/>
    <n v="5500.8"/>
    <n v="4827.3599999999997"/>
    <n v="673.44000000000051"/>
    <n v="0.12242582897033168"/>
  </r>
  <r>
    <s v="ORD-04802"/>
    <x v="702"/>
    <x v="2"/>
    <s v="Delhi"/>
    <x v="3"/>
    <x v="12"/>
    <s v="Neha Verma"/>
    <s v="Corporate"/>
    <n v="1"/>
    <n v="11584"/>
    <n v="6744.16"/>
    <n v="0.15"/>
    <n v="9846.4"/>
    <n v="6744.16"/>
    <n v="3102.24"/>
    <n v="0.31506337341566459"/>
  </r>
  <r>
    <s v="ORD-04803"/>
    <x v="702"/>
    <x v="1"/>
    <s v="Odisha"/>
    <x v="3"/>
    <x v="12"/>
    <s v="Subhro Das"/>
    <s v="Corporate"/>
    <n v="1"/>
    <n v="12446"/>
    <n v="7577.83"/>
    <n v="0"/>
    <n v="12446"/>
    <n v="7577.83"/>
    <n v="4868.17"/>
    <n v="0.39114333922545397"/>
  </r>
  <r>
    <s v="ORD-04804"/>
    <x v="702"/>
    <x v="0"/>
    <s v="Rajasthan"/>
    <x v="1"/>
    <x v="15"/>
    <s v="Rohan Patel"/>
    <s v="Corporate"/>
    <n v="1"/>
    <n v="2901"/>
    <n v="1434.9"/>
    <n v="0"/>
    <n v="2901"/>
    <n v="1434.9"/>
    <n v="1466.1"/>
    <n v="0.50537745604963802"/>
  </r>
  <r>
    <s v="ORD-04805"/>
    <x v="702"/>
    <x v="1"/>
    <s v="Odisha"/>
    <x v="0"/>
    <x v="9"/>
    <s v="Priya Sen"/>
    <s v="Small Business"/>
    <n v="4"/>
    <n v="447"/>
    <n v="357.05"/>
    <n v="0.1"/>
    <n v="1609.2"/>
    <n v="1428.2"/>
    <n v="181"/>
    <n v="0.11247825006214268"/>
  </r>
  <r>
    <s v="ORD-04806"/>
    <x v="703"/>
    <x v="2"/>
    <s v="Delhi"/>
    <x v="0"/>
    <x v="3"/>
    <s v="Amit Sharma"/>
    <s v="Corporate"/>
    <n v="3"/>
    <n v="350"/>
    <n v="272.32"/>
    <n v="0"/>
    <n v="1050"/>
    <n v="816.96"/>
    <n v="233.03999999999996"/>
    <n v="0.22194285714285711"/>
  </r>
  <r>
    <s v="ORD-04807"/>
    <x v="703"/>
    <x v="2"/>
    <s v="Delhi"/>
    <x v="0"/>
    <x v="9"/>
    <s v="Amit Sharma"/>
    <s v="Corporate"/>
    <n v="7"/>
    <n v="464"/>
    <n v="353.32"/>
    <n v="0"/>
    <n v="3248"/>
    <n v="2473.2399999999998"/>
    <n v="774.76000000000022"/>
    <n v="0.23853448275862077"/>
  </r>
  <r>
    <s v="ORD-04808"/>
    <x v="703"/>
    <x v="1"/>
    <s v="Odisha"/>
    <x v="1"/>
    <x v="15"/>
    <s v="Subhro Das"/>
    <s v="Consumer"/>
    <n v="2"/>
    <n v="2712"/>
    <n v="1394.09"/>
    <n v="0"/>
    <n v="5424"/>
    <n v="2788.18"/>
    <n v="2635.82"/>
    <n v="0.48595501474926256"/>
  </r>
  <r>
    <s v="ORD-04809"/>
    <x v="703"/>
    <x v="2"/>
    <s v="Uttar Pradesh"/>
    <x v="2"/>
    <x v="2"/>
    <s v="Amit Sharma"/>
    <s v="Small Business"/>
    <n v="2"/>
    <n v="1231"/>
    <n v="887.17"/>
    <n v="0.05"/>
    <n v="2338.9"/>
    <n v="1774.34"/>
    <n v="564.56000000000017"/>
    <n v="0.24137842575569718"/>
  </r>
  <r>
    <s v="ORD-04810"/>
    <x v="703"/>
    <x v="3"/>
    <s v="Tamil Nadu"/>
    <x v="0"/>
    <x v="0"/>
    <s v="Karthik Rao"/>
    <s v="Corporate"/>
    <n v="6"/>
    <n v="856"/>
    <n v="712.62"/>
    <n v="0.1"/>
    <n v="4622.4000000000005"/>
    <n v="4275.72"/>
    <n v="346.68000000000029"/>
    <n v="7.5000000000000053E-2"/>
  </r>
  <r>
    <s v="ORD-04811"/>
    <x v="703"/>
    <x v="3"/>
    <s v="Tamil Nadu"/>
    <x v="3"/>
    <x v="13"/>
    <s v="Divya Nair"/>
    <s v="Corporate"/>
    <n v="3"/>
    <n v="6310"/>
    <n v="3854.59"/>
    <n v="0"/>
    <n v="18930"/>
    <n v="11563.77"/>
    <n v="7366.23"/>
    <n v="0.38912995245641835"/>
  </r>
  <r>
    <s v="ORD-04812"/>
    <x v="703"/>
    <x v="1"/>
    <s v="Assam"/>
    <x v="1"/>
    <x v="7"/>
    <s v="Subhro Das"/>
    <s v="Small Business"/>
    <n v="6"/>
    <n v="2302"/>
    <n v="1226.02"/>
    <n v="0.05"/>
    <n v="13121.4"/>
    <n v="7356.12"/>
    <n v="5765.28"/>
    <n v="0.43937994421326992"/>
  </r>
  <r>
    <s v="ORD-04813"/>
    <x v="703"/>
    <x v="2"/>
    <s v="Punjab"/>
    <x v="2"/>
    <x v="4"/>
    <s v="Amit Sharma"/>
    <s v="Corporate"/>
    <n v="8"/>
    <n v="3643"/>
    <n v="2754.33"/>
    <n v="0"/>
    <n v="29144"/>
    <n v="22034.639999999999"/>
    <n v="7109.3600000000006"/>
    <n v="0.24393906121328576"/>
  </r>
  <r>
    <s v="ORD-04814"/>
    <x v="704"/>
    <x v="1"/>
    <s v="Odisha"/>
    <x v="0"/>
    <x v="5"/>
    <s v="Priya Sen"/>
    <s v="Corporate"/>
    <n v="2"/>
    <n v="781"/>
    <n v="646.87"/>
    <n v="0"/>
    <n v="1562"/>
    <n v="1293.74"/>
    <n v="268.26"/>
    <n v="0.17174135723431497"/>
  </r>
  <r>
    <s v="ORD-04815"/>
    <x v="704"/>
    <x v="2"/>
    <s v="Delhi"/>
    <x v="0"/>
    <x v="9"/>
    <s v="Neha Verma"/>
    <s v="Small Business"/>
    <n v="2"/>
    <n v="455"/>
    <n v="378.95"/>
    <n v="0"/>
    <n v="910"/>
    <n v="757.9"/>
    <n v="152.10000000000002"/>
    <n v="0.16714285714285718"/>
  </r>
  <r>
    <s v="ORD-04816"/>
    <x v="704"/>
    <x v="1"/>
    <s v="West Bengal"/>
    <x v="0"/>
    <x v="5"/>
    <s v="Priya Sen"/>
    <s v="Corporate"/>
    <n v="2"/>
    <n v="784"/>
    <n v="612.84"/>
    <n v="0.05"/>
    <n v="1489.6"/>
    <n v="1225.68"/>
    <n v="263.91999999999985"/>
    <n v="0.17717508055853912"/>
  </r>
  <r>
    <s v="ORD-04817"/>
    <x v="704"/>
    <x v="0"/>
    <s v="Goa"/>
    <x v="2"/>
    <x v="6"/>
    <s v="Rohan Patel"/>
    <s v="Corporate"/>
    <n v="7"/>
    <n v="15552"/>
    <n v="11547.89"/>
    <n v="0"/>
    <n v="108864"/>
    <n v="80835.23"/>
    <n v="28028.770000000004"/>
    <n v="0.25746592078189307"/>
  </r>
  <r>
    <s v="ORD-04818"/>
    <x v="704"/>
    <x v="0"/>
    <s v="Rajasthan"/>
    <x v="1"/>
    <x v="15"/>
    <s v="Rohan Patel"/>
    <s v="Small Business"/>
    <n v="7"/>
    <n v="2741"/>
    <n v="1432.73"/>
    <n v="0.15"/>
    <n v="16308.949999999999"/>
    <n v="10029.11"/>
    <n v="6279.8399999999983"/>
    <n v="0.38505483185612799"/>
  </r>
  <r>
    <s v="ORD-04819"/>
    <x v="704"/>
    <x v="3"/>
    <s v="Kerala"/>
    <x v="1"/>
    <x v="7"/>
    <s v="Karthik Rao"/>
    <s v="Consumer"/>
    <n v="4"/>
    <n v="2184"/>
    <n v="1067.6400000000001"/>
    <n v="0.1"/>
    <n v="7862.4000000000005"/>
    <n v="4270.5600000000004"/>
    <n v="3591.84"/>
    <n v="0.45683760683760682"/>
  </r>
  <r>
    <s v="ORD-04820"/>
    <x v="705"/>
    <x v="1"/>
    <s v="Assam"/>
    <x v="3"/>
    <x v="10"/>
    <s v="Subhro Das"/>
    <s v="Consumer"/>
    <n v="7"/>
    <n v="7786"/>
    <n v="5015.5"/>
    <n v="0"/>
    <n v="54502"/>
    <n v="35108.5"/>
    <n v="19393.5"/>
    <n v="0.3558309786796815"/>
  </r>
  <r>
    <s v="ORD-04821"/>
    <x v="705"/>
    <x v="0"/>
    <s v="Goa"/>
    <x v="0"/>
    <x v="3"/>
    <s v="Rohan Patel"/>
    <s v="Corporate"/>
    <n v="7"/>
    <n v="354"/>
    <n v="272.08999999999997"/>
    <n v="0.15"/>
    <n v="2106.2999999999997"/>
    <n v="1904.6299999999999"/>
    <n v="201.66999999999985"/>
    <n v="9.5746095048188706E-2"/>
  </r>
  <r>
    <s v="ORD-04822"/>
    <x v="705"/>
    <x v="3"/>
    <s v="Karnataka"/>
    <x v="1"/>
    <x v="1"/>
    <s v="Divya Nair"/>
    <s v="Consumer"/>
    <n v="4"/>
    <n v="594"/>
    <n v="307.08999999999997"/>
    <n v="0.1"/>
    <n v="2138.4"/>
    <n v="1228.3599999999999"/>
    <n v="910.04000000000019"/>
    <n v="0.42557052001496454"/>
  </r>
  <r>
    <s v="ORD-04823"/>
    <x v="705"/>
    <x v="2"/>
    <s v="Haryana"/>
    <x v="0"/>
    <x v="5"/>
    <s v="Neha Verma"/>
    <s v="Consumer"/>
    <n v="2"/>
    <n v="760"/>
    <n v="582.29999999999995"/>
    <n v="0"/>
    <n v="1520"/>
    <n v="1164.5999999999999"/>
    <n v="355.40000000000009"/>
    <n v="0.23381578947368428"/>
  </r>
  <r>
    <s v="ORD-04824"/>
    <x v="705"/>
    <x v="0"/>
    <s v="Rajasthan"/>
    <x v="0"/>
    <x v="0"/>
    <s v="Sneha Kulkarni"/>
    <s v="Corporate"/>
    <n v="4"/>
    <n v="899"/>
    <n v="704.06"/>
    <n v="0"/>
    <n v="3596"/>
    <n v="2816.24"/>
    <n v="779.76000000000022"/>
    <n v="0.21684093437152396"/>
  </r>
  <r>
    <s v="ORD-04825"/>
    <x v="705"/>
    <x v="0"/>
    <s v="Maharashtra"/>
    <x v="2"/>
    <x v="11"/>
    <s v="Sneha Kulkarni"/>
    <s v="Corporate"/>
    <n v="2"/>
    <n v="1751"/>
    <n v="1330.14"/>
    <n v="0.15"/>
    <n v="2976.7"/>
    <n v="2660.28"/>
    <n v="316.41999999999962"/>
    <n v="0.10629892162461774"/>
  </r>
  <r>
    <s v="ORD-04826"/>
    <x v="705"/>
    <x v="0"/>
    <s v="Rajasthan"/>
    <x v="1"/>
    <x v="1"/>
    <s v="Rohan Patel"/>
    <s v="Consumer"/>
    <n v="4"/>
    <n v="591"/>
    <n v="297.69"/>
    <n v="0.15"/>
    <n v="2009.3999999999999"/>
    <n v="1190.76"/>
    <n v="818.63999999999987"/>
    <n v="0.40740519558077032"/>
  </r>
  <r>
    <s v="ORD-04827"/>
    <x v="705"/>
    <x v="1"/>
    <s v="Assam"/>
    <x v="0"/>
    <x v="9"/>
    <s v="Priya Sen"/>
    <s v="Consumer"/>
    <n v="8"/>
    <n v="441"/>
    <n v="353.78"/>
    <n v="0"/>
    <n v="3528"/>
    <n v="2830.24"/>
    <n v="697.76000000000022"/>
    <n v="0.19777777777777783"/>
  </r>
  <r>
    <s v="ORD-04828"/>
    <x v="706"/>
    <x v="3"/>
    <s v="Telangana"/>
    <x v="1"/>
    <x v="1"/>
    <s v="Divya Nair"/>
    <s v="Corporate"/>
    <n v="6"/>
    <n v="604"/>
    <n v="298.13"/>
    <n v="0.15"/>
    <n v="3080.4"/>
    <n v="1788.78"/>
    <n v="1291.6200000000001"/>
    <n v="0.41930268796260228"/>
  </r>
  <r>
    <s v="ORD-04829"/>
    <x v="706"/>
    <x v="0"/>
    <s v="Rajasthan"/>
    <x v="1"/>
    <x v="8"/>
    <s v="Sneha Kulkarni"/>
    <s v="Consumer"/>
    <n v="6"/>
    <n v="1483"/>
    <n v="742.31"/>
    <n v="0"/>
    <n v="8898"/>
    <n v="4453.8599999999997"/>
    <n v="4444.1400000000003"/>
    <n v="0.499453809844909"/>
  </r>
  <r>
    <s v="ORD-04830"/>
    <x v="706"/>
    <x v="2"/>
    <s v="Delhi"/>
    <x v="2"/>
    <x v="6"/>
    <s v="Amit Sharma"/>
    <s v="Corporate"/>
    <n v="2"/>
    <n v="15146"/>
    <n v="11069.55"/>
    <n v="0"/>
    <n v="30292"/>
    <n v="22139.1"/>
    <n v="8152.9000000000015"/>
    <n v="0.26914366829525954"/>
  </r>
  <r>
    <s v="ORD-04831"/>
    <x v="706"/>
    <x v="1"/>
    <s v="West Bengal"/>
    <x v="0"/>
    <x v="9"/>
    <s v="Priya Sen"/>
    <s v="Consumer"/>
    <n v="8"/>
    <n v="438"/>
    <n v="352.05"/>
    <n v="0"/>
    <n v="3504"/>
    <n v="2816.4"/>
    <n v="687.59999999999991"/>
    <n v="0.19623287671232875"/>
  </r>
  <r>
    <s v="ORD-04832"/>
    <x v="706"/>
    <x v="2"/>
    <s v="Haryana"/>
    <x v="0"/>
    <x v="9"/>
    <s v="Neha Verma"/>
    <s v="Consumer"/>
    <n v="4"/>
    <n v="439"/>
    <n v="365.6"/>
    <n v="0"/>
    <n v="1756"/>
    <n v="1462.4"/>
    <n v="293.59999999999991"/>
    <n v="0.16719817767653752"/>
  </r>
  <r>
    <s v="ORD-04833"/>
    <x v="706"/>
    <x v="0"/>
    <s v="Goa"/>
    <x v="0"/>
    <x v="3"/>
    <s v="Rohan Patel"/>
    <s v="Corporate"/>
    <n v="7"/>
    <n v="362"/>
    <n v="275.7"/>
    <n v="0"/>
    <n v="2534"/>
    <n v="1929.8999999999999"/>
    <n v="604.10000000000014"/>
    <n v="0.23839779005524867"/>
  </r>
  <r>
    <s v="ORD-04834"/>
    <x v="706"/>
    <x v="2"/>
    <s v="Punjab"/>
    <x v="1"/>
    <x v="15"/>
    <s v="Amit Sharma"/>
    <s v="Corporate"/>
    <n v="7"/>
    <n v="2938"/>
    <n v="1433.91"/>
    <n v="0.05"/>
    <n v="19537.7"/>
    <n v="10037.370000000001"/>
    <n v="9500.33"/>
    <n v="0.4862563147146286"/>
  </r>
  <r>
    <s v="ORD-04835"/>
    <x v="706"/>
    <x v="1"/>
    <s v="West Bengal"/>
    <x v="2"/>
    <x v="6"/>
    <s v="Subhro Das"/>
    <s v="Small Business"/>
    <n v="1"/>
    <n v="14552"/>
    <n v="10415.39"/>
    <n v="0.05"/>
    <n v="13824.4"/>
    <n v="10415.39"/>
    <n v="3409.01"/>
    <n v="0.24659370388588295"/>
  </r>
  <r>
    <s v="ORD-04836"/>
    <x v="706"/>
    <x v="0"/>
    <s v="Rajasthan"/>
    <x v="2"/>
    <x v="4"/>
    <s v="Rohan Patel"/>
    <s v="Corporate"/>
    <n v="6"/>
    <n v="3494"/>
    <n v="2509.29"/>
    <n v="0"/>
    <n v="20964"/>
    <n v="15055.74"/>
    <n v="5908.26"/>
    <n v="0.28182884945621067"/>
  </r>
  <r>
    <s v="ORD-04837"/>
    <x v="706"/>
    <x v="2"/>
    <s v="Uttar Pradesh"/>
    <x v="3"/>
    <x v="14"/>
    <s v="Amit Sharma"/>
    <s v="Corporate"/>
    <n v="1"/>
    <n v="4422"/>
    <n v="2838.85"/>
    <n v="0.1"/>
    <n v="3979.8"/>
    <n v="2838.85"/>
    <n v="1140.9500000000003"/>
    <n v="0.28668526056585764"/>
  </r>
  <r>
    <s v="ORD-04838"/>
    <x v="707"/>
    <x v="0"/>
    <s v="Maharashtra"/>
    <x v="2"/>
    <x v="2"/>
    <s v="Sneha Kulkarni"/>
    <s v="Consumer"/>
    <n v="2"/>
    <n v="1191"/>
    <n v="853.03"/>
    <n v="0.1"/>
    <n v="2143.8000000000002"/>
    <n v="1706.06"/>
    <n v="437.74000000000024"/>
    <n v="0.20418882358428966"/>
  </r>
  <r>
    <s v="ORD-04839"/>
    <x v="707"/>
    <x v="0"/>
    <s v="Gujarat"/>
    <x v="0"/>
    <x v="3"/>
    <s v="Rohan Patel"/>
    <s v="Small Business"/>
    <n v="1"/>
    <n v="351"/>
    <n v="290.83999999999997"/>
    <n v="0.15"/>
    <n v="298.34999999999997"/>
    <n v="290.83999999999997"/>
    <n v="7.5099999999999909"/>
    <n v="2.5171778112954554E-2"/>
  </r>
  <r>
    <s v="ORD-04840"/>
    <x v="707"/>
    <x v="2"/>
    <s v="Haryana"/>
    <x v="1"/>
    <x v="8"/>
    <s v="Neha Verma"/>
    <s v="Corporate"/>
    <n v="1"/>
    <n v="1543"/>
    <n v="799.08"/>
    <n v="0.05"/>
    <n v="1465.85"/>
    <n v="799.08"/>
    <n v="666.76999999999987"/>
    <n v="0.45486918852542885"/>
  </r>
  <r>
    <s v="ORD-04841"/>
    <x v="707"/>
    <x v="3"/>
    <s v="Karnataka"/>
    <x v="2"/>
    <x v="6"/>
    <s v="Karthik Rao"/>
    <s v="Small Business"/>
    <n v="2"/>
    <n v="14816"/>
    <n v="10522.42"/>
    <n v="0"/>
    <n v="29632"/>
    <n v="21044.84"/>
    <n v="8587.16"/>
    <n v="0.28979346652267818"/>
  </r>
  <r>
    <s v="ORD-04842"/>
    <x v="707"/>
    <x v="0"/>
    <s v="Gujarat"/>
    <x v="3"/>
    <x v="13"/>
    <s v="Rohan Patel"/>
    <s v="Corporate"/>
    <n v="3"/>
    <n v="6194"/>
    <n v="3836.8"/>
    <n v="0.05"/>
    <n v="17652.899999999998"/>
    <n v="11510.400000000001"/>
    <n v="6142.4999999999964"/>
    <n v="0.34795982529782626"/>
  </r>
  <r>
    <s v="ORD-04843"/>
    <x v="707"/>
    <x v="3"/>
    <s v="Karnataka"/>
    <x v="2"/>
    <x v="2"/>
    <s v="Divya Nair"/>
    <s v="Consumer"/>
    <n v="3"/>
    <n v="1167"/>
    <n v="868.41"/>
    <n v="0"/>
    <n v="3501"/>
    <n v="2605.23"/>
    <n v="895.77"/>
    <n v="0.25586118251928019"/>
  </r>
  <r>
    <s v="ORD-04844"/>
    <x v="707"/>
    <x v="0"/>
    <s v="Rajasthan"/>
    <x v="0"/>
    <x v="3"/>
    <s v="Rohan Patel"/>
    <s v="Corporate"/>
    <n v="3"/>
    <n v="353"/>
    <n v="275.63"/>
    <n v="0"/>
    <n v="1059"/>
    <n v="826.89"/>
    <n v="232.11"/>
    <n v="0.21917847025495751"/>
  </r>
  <r>
    <s v="ORD-04845"/>
    <x v="708"/>
    <x v="3"/>
    <s v="Tamil Nadu"/>
    <x v="1"/>
    <x v="15"/>
    <s v="Divya Nair"/>
    <s v="Consumer"/>
    <n v="5"/>
    <n v="2733"/>
    <n v="1302.23"/>
    <n v="0"/>
    <n v="13665"/>
    <n v="6511.15"/>
    <n v="7153.85"/>
    <n v="0.52351628247347237"/>
  </r>
  <r>
    <s v="ORD-04846"/>
    <x v="708"/>
    <x v="1"/>
    <s v="Odisha"/>
    <x v="2"/>
    <x v="4"/>
    <s v="Priya Sen"/>
    <s v="Consumer"/>
    <n v="7"/>
    <n v="3608"/>
    <n v="2731.23"/>
    <n v="0"/>
    <n v="25256"/>
    <n v="19118.61"/>
    <n v="6137.3899999999994"/>
    <n v="0.2430072062084257"/>
  </r>
  <r>
    <s v="ORD-04847"/>
    <x v="708"/>
    <x v="2"/>
    <s v="Haryana"/>
    <x v="0"/>
    <x v="9"/>
    <s v="Amit Sharma"/>
    <s v="Corporate"/>
    <n v="4"/>
    <n v="435"/>
    <n v="339.48"/>
    <n v="0"/>
    <n v="1740"/>
    <n v="1357.92"/>
    <n v="382.07999999999993"/>
    <n v="0.21958620689655167"/>
  </r>
  <r>
    <s v="ORD-04848"/>
    <x v="708"/>
    <x v="2"/>
    <s v="Delhi"/>
    <x v="0"/>
    <x v="9"/>
    <s v="Amit Sharma"/>
    <s v="Corporate"/>
    <n v="6"/>
    <n v="441"/>
    <n v="363.07"/>
    <n v="0.1"/>
    <n v="2381.4"/>
    <n v="2178.42"/>
    <n v="202.98000000000002"/>
    <n v="8.5235575711766196E-2"/>
  </r>
  <r>
    <s v="ORD-04849"/>
    <x v="709"/>
    <x v="0"/>
    <s v="Rajasthan"/>
    <x v="3"/>
    <x v="13"/>
    <s v="Sneha Kulkarni"/>
    <s v="Consumer"/>
    <n v="7"/>
    <n v="6808"/>
    <n v="4481.32"/>
    <n v="0"/>
    <n v="47656"/>
    <n v="31369.239999999998"/>
    <n v="16286.760000000002"/>
    <n v="0.34175675675675682"/>
  </r>
  <r>
    <s v="ORD-04850"/>
    <x v="709"/>
    <x v="2"/>
    <s v="Punjab"/>
    <x v="2"/>
    <x v="11"/>
    <s v="Amit Sharma"/>
    <s v="Consumer"/>
    <n v="5"/>
    <n v="1807"/>
    <n v="1376.35"/>
    <n v="0.15"/>
    <n v="7679.75"/>
    <n v="6881.75"/>
    <n v="798"/>
    <n v="0.10390963247501546"/>
  </r>
  <r>
    <s v="ORD-04851"/>
    <x v="709"/>
    <x v="3"/>
    <s v="Kerala"/>
    <x v="1"/>
    <x v="7"/>
    <s v="Divya Nair"/>
    <s v="Corporate"/>
    <n v="3"/>
    <n v="2224"/>
    <n v="1132.6400000000001"/>
    <n v="0.1"/>
    <n v="6004.8"/>
    <n v="3397.92"/>
    <n v="2606.88"/>
    <n v="0.43413269384492409"/>
  </r>
  <r>
    <s v="ORD-04852"/>
    <x v="709"/>
    <x v="3"/>
    <s v="Kerala"/>
    <x v="3"/>
    <x v="12"/>
    <s v="Divya Nair"/>
    <s v="Corporate"/>
    <n v="6"/>
    <n v="11734"/>
    <n v="7262.07"/>
    <n v="0"/>
    <n v="70404"/>
    <n v="43572.42"/>
    <n v="26831.58"/>
    <n v="0.38110874382137383"/>
  </r>
  <r>
    <s v="ORD-04853"/>
    <x v="709"/>
    <x v="0"/>
    <s v="Rajasthan"/>
    <x v="1"/>
    <x v="8"/>
    <s v="Sneha Kulkarni"/>
    <s v="Consumer"/>
    <n v="4"/>
    <n v="1449"/>
    <n v="764.61"/>
    <n v="0.1"/>
    <n v="5216.4000000000005"/>
    <n v="3058.44"/>
    <n v="2157.9600000000005"/>
    <n v="0.41368760064412241"/>
  </r>
  <r>
    <s v="ORD-04854"/>
    <x v="709"/>
    <x v="0"/>
    <s v="Maharashtra"/>
    <x v="1"/>
    <x v="7"/>
    <s v="Rohan Patel"/>
    <s v="Consumer"/>
    <n v="3"/>
    <n v="2166"/>
    <n v="1075.04"/>
    <n v="0"/>
    <n v="6498"/>
    <n v="3225.12"/>
    <n v="3272.88"/>
    <n v="0.50367497691597418"/>
  </r>
  <r>
    <s v="ORD-04855"/>
    <x v="710"/>
    <x v="3"/>
    <s v="Telangana"/>
    <x v="1"/>
    <x v="1"/>
    <s v="Divya Nair"/>
    <s v="Consumer"/>
    <n v="5"/>
    <n v="583"/>
    <n v="303.63"/>
    <n v="0.15"/>
    <n v="2477.75"/>
    <n v="1518.15"/>
    <n v="959.59999999999991"/>
    <n v="0.38728685299162541"/>
  </r>
  <r>
    <s v="ORD-04856"/>
    <x v="710"/>
    <x v="3"/>
    <s v="Kerala"/>
    <x v="2"/>
    <x v="4"/>
    <s v="Divya Nair"/>
    <s v="Corporate"/>
    <n v="5"/>
    <n v="3583"/>
    <n v="2605.41"/>
    <n v="0"/>
    <n v="17915"/>
    <n v="13027.05"/>
    <n v="4887.9500000000007"/>
    <n v="0.27284119452972372"/>
  </r>
  <r>
    <s v="ORD-04857"/>
    <x v="710"/>
    <x v="3"/>
    <s v="Kerala"/>
    <x v="1"/>
    <x v="1"/>
    <s v="Divya Nair"/>
    <s v="Consumer"/>
    <n v="1"/>
    <n v="604"/>
    <n v="283.99"/>
    <n v="0"/>
    <n v="604"/>
    <n v="283.99"/>
    <n v="320.01"/>
    <n v="0.52981788079470193"/>
  </r>
  <r>
    <s v="ORD-04858"/>
    <x v="710"/>
    <x v="3"/>
    <s v="Kerala"/>
    <x v="0"/>
    <x v="0"/>
    <s v="Karthik Rao"/>
    <s v="Corporate"/>
    <n v="4"/>
    <n v="939"/>
    <n v="739.15"/>
    <n v="0"/>
    <n v="3756"/>
    <n v="2956.6"/>
    <n v="799.40000000000009"/>
    <n v="0.21283280085197021"/>
  </r>
  <r>
    <s v="ORD-04859"/>
    <x v="710"/>
    <x v="1"/>
    <s v="Odisha"/>
    <x v="0"/>
    <x v="9"/>
    <s v="Priya Sen"/>
    <s v="Corporate"/>
    <n v="2"/>
    <n v="470"/>
    <n v="358"/>
    <n v="0.05"/>
    <n v="893"/>
    <n v="716"/>
    <n v="177"/>
    <n v="0.19820828667413215"/>
  </r>
  <r>
    <s v="ORD-04860"/>
    <x v="710"/>
    <x v="1"/>
    <s v="West Bengal"/>
    <x v="1"/>
    <x v="15"/>
    <s v="Subhro Das"/>
    <s v="Consumer"/>
    <n v="4"/>
    <n v="2776"/>
    <n v="1300.3699999999999"/>
    <n v="0.1"/>
    <n v="9993.6"/>
    <n v="5201.4799999999996"/>
    <n v="4792.1200000000008"/>
    <n v="0.47951889209093829"/>
  </r>
  <r>
    <s v="ORD-04861"/>
    <x v="710"/>
    <x v="2"/>
    <s v="Haryana"/>
    <x v="2"/>
    <x v="6"/>
    <s v="Amit Sharma"/>
    <s v="Consumer"/>
    <n v="2"/>
    <n v="15324"/>
    <n v="11137.05"/>
    <n v="0"/>
    <n v="30648"/>
    <n v="22274.1"/>
    <n v="8373.9000000000015"/>
    <n v="0.27322826938136263"/>
  </r>
  <r>
    <s v="ORD-04862"/>
    <x v="710"/>
    <x v="0"/>
    <s v="Rajasthan"/>
    <x v="1"/>
    <x v="1"/>
    <s v="Rohan Patel"/>
    <s v="Corporate"/>
    <n v="3"/>
    <n v="578"/>
    <n v="272.97000000000003"/>
    <n v="0"/>
    <n v="1734"/>
    <n v="818.91000000000008"/>
    <n v="915.08999999999992"/>
    <n v="0.52773356401384075"/>
  </r>
  <r>
    <s v="ORD-04863"/>
    <x v="710"/>
    <x v="3"/>
    <s v="Tamil Nadu"/>
    <x v="1"/>
    <x v="1"/>
    <s v="Karthik Rao"/>
    <s v="Corporate"/>
    <n v="5"/>
    <n v="608"/>
    <n v="299.74"/>
    <n v="0.15"/>
    <n v="2584"/>
    <n v="1498.7"/>
    <n v="1085.3"/>
    <n v="0.42000773993808049"/>
  </r>
  <r>
    <s v="ORD-04864"/>
    <x v="710"/>
    <x v="1"/>
    <s v="Bihar"/>
    <x v="2"/>
    <x v="2"/>
    <s v="Subhro Das"/>
    <s v="Small Business"/>
    <n v="7"/>
    <n v="1153"/>
    <n v="878.22"/>
    <n v="0"/>
    <n v="8071"/>
    <n v="6147.54"/>
    <n v="1923.46"/>
    <n v="0.23831743278404163"/>
  </r>
  <r>
    <s v="ORD-04865"/>
    <x v="710"/>
    <x v="0"/>
    <s v="Maharashtra"/>
    <x v="1"/>
    <x v="7"/>
    <s v="Rohan Patel"/>
    <s v="Small Business"/>
    <n v="6"/>
    <n v="2199"/>
    <n v="1099.51"/>
    <n v="0"/>
    <n v="13194"/>
    <n v="6597.0599999999995"/>
    <n v="6596.9400000000005"/>
    <n v="0.49999545247839933"/>
  </r>
  <r>
    <s v="ORD-04866"/>
    <x v="710"/>
    <x v="2"/>
    <s v="Uttar Pradesh"/>
    <x v="2"/>
    <x v="2"/>
    <s v="Amit Sharma"/>
    <s v="Corporate"/>
    <n v="6"/>
    <n v="1204"/>
    <n v="872.78"/>
    <n v="0"/>
    <n v="7224"/>
    <n v="5236.68"/>
    <n v="1987.3199999999997"/>
    <n v="0.27509966777408634"/>
  </r>
  <r>
    <s v="ORD-04867"/>
    <x v="711"/>
    <x v="1"/>
    <s v="Odisha"/>
    <x v="1"/>
    <x v="8"/>
    <s v="Subhro Das"/>
    <s v="Consumer"/>
    <n v="6"/>
    <n v="1456"/>
    <n v="753.31"/>
    <n v="0.15"/>
    <n v="7425.5999999999995"/>
    <n v="4519.8599999999997"/>
    <n v="2905.74"/>
    <n v="0.39131383322559793"/>
  </r>
  <r>
    <s v="ORD-04868"/>
    <x v="711"/>
    <x v="0"/>
    <s v="Maharashtra"/>
    <x v="2"/>
    <x v="2"/>
    <s v="Sneha Kulkarni"/>
    <s v="Corporate"/>
    <n v="6"/>
    <n v="1170"/>
    <n v="849.44"/>
    <n v="0.1"/>
    <n v="6318"/>
    <n v="5096.6400000000003"/>
    <n v="1221.3599999999997"/>
    <n v="0.19331433998100658"/>
  </r>
  <r>
    <s v="ORD-04869"/>
    <x v="711"/>
    <x v="1"/>
    <s v="Assam"/>
    <x v="2"/>
    <x v="2"/>
    <s v="Subhro Das"/>
    <s v="Consumer"/>
    <n v="4"/>
    <n v="1192"/>
    <n v="920.53"/>
    <n v="0.15"/>
    <n v="4052.7999999999997"/>
    <n v="3682.12"/>
    <n v="370.67999999999984"/>
    <n v="9.1462692459534117E-2"/>
  </r>
  <r>
    <s v="ORD-04870"/>
    <x v="711"/>
    <x v="1"/>
    <s v="Assam"/>
    <x v="1"/>
    <x v="8"/>
    <s v="Subhro Das"/>
    <s v="Small Business"/>
    <n v="6"/>
    <n v="1573"/>
    <n v="796.98"/>
    <n v="0"/>
    <n v="9438"/>
    <n v="4781.88"/>
    <n v="4656.12"/>
    <n v="0.49333757151938967"/>
  </r>
  <r>
    <s v="ORD-04871"/>
    <x v="712"/>
    <x v="2"/>
    <s v="Punjab"/>
    <x v="1"/>
    <x v="7"/>
    <s v="Amit Sharma"/>
    <s v="Small Business"/>
    <n v="2"/>
    <n v="2199"/>
    <n v="1111.6400000000001"/>
    <n v="0.05"/>
    <n v="4178.0999999999995"/>
    <n v="2223.2800000000002"/>
    <n v="1954.8199999999993"/>
    <n v="0.46787295660707007"/>
  </r>
  <r>
    <s v="ORD-04872"/>
    <x v="712"/>
    <x v="1"/>
    <s v="West Bengal"/>
    <x v="1"/>
    <x v="7"/>
    <s v="Subhro Das"/>
    <s v="Consumer"/>
    <n v="3"/>
    <n v="2150"/>
    <n v="1009.25"/>
    <n v="0"/>
    <n v="6450"/>
    <n v="3027.75"/>
    <n v="3422.25"/>
    <n v="0.53058139534883719"/>
  </r>
  <r>
    <s v="ORD-04873"/>
    <x v="712"/>
    <x v="1"/>
    <s v="Assam"/>
    <x v="2"/>
    <x v="4"/>
    <s v="Subhro Das"/>
    <s v="Corporate"/>
    <n v="4"/>
    <n v="3365"/>
    <n v="2617.4499999999998"/>
    <n v="0"/>
    <n v="13460"/>
    <n v="10469.799999999999"/>
    <n v="2990.2000000000007"/>
    <n v="0.22215453194650822"/>
  </r>
  <r>
    <s v="ORD-04874"/>
    <x v="712"/>
    <x v="1"/>
    <s v="Assam"/>
    <x v="2"/>
    <x v="11"/>
    <s v="Priya Sen"/>
    <s v="Corporate"/>
    <n v="7"/>
    <n v="1868"/>
    <n v="1331.4"/>
    <n v="0.1"/>
    <n v="11768.4"/>
    <n v="9319.8000000000011"/>
    <n v="2448.5999999999985"/>
    <n v="0.20806566738044244"/>
  </r>
  <r>
    <s v="ORD-04875"/>
    <x v="712"/>
    <x v="1"/>
    <s v="West Bengal"/>
    <x v="0"/>
    <x v="3"/>
    <s v="Subhro Das"/>
    <s v="Small Business"/>
    <n v="7"/>
    <n v="340"/>
    <n v="260.82"/>
    <n v="0"/>
    <n v="2380"/>
    <n v="1825.74"/>
    <n v="554.26"/>
    <n v="0.23288235294117646"/>
  </r>
  <r>
    <s v="ORD-04876"/>
    <x v="712"/>
    <x v="1"/>
    <s v="Odisha"/>
    <x v="0"/>
    <x v="5"/>
    <s v="Priya Sen"/>
    <s v="Small Business"/>
    <n v="6"/>
    <n v="735"/>
    <n v="594.80999999999995"/>
    <n v="0.05"/>
    <n v="4189.5"/>
    <n v="3568.8599999999997"/>
    <n v="620.64000000000033"/>
    <n v="0.14814178302900116"/>
  </r>
  <r>
    <s v="ORD-04877"/>
    <x v="712"/>
    <x v="1"/>
    <s v="West Bengal"/>
    <x v="0"/>
    <x v="5"/>
    <s v="Subhro Das"/>
    <s v="Consumer"/>
    <n v="1"/>
    <n v="714"/>
    <n v="562.84"/>
    <n v="0.05"/>
    <n v="678.3"/>
    <n v="562.84"/>
    <n v="115.45999999999992"/>
    <n v="0.17021966681409395"/>
  </r>
  <r>
    <s v="ORD-04878"/>
    <x v="712"/>
    <x v="3"/>
    <s v="Kerala"/>
    <x v="1"/>
    <x v="7"/>
    <s v="Divya Nair"/>
    <s v="Small Business"/>
    <n v="8"/>
    <n v="2099"/>
    <n v="1120.1400000000001"/>
    <n v="0.1"/>
    <n v="15112.800000000001"/>
    <n v="8961.1200000000008"/>
    <n v="6151.68"/>
    <n v="0.40705097665555023"/>
  </r>
  <r>
    <s v="ORD-04879"/>
    <x v="712"/>
    <x v="3"/>
    <s v="Karnataka"/>
    <x v="0"/>
    <x v="3"/>
    <s v="Divya Nair"/>
    <s v="Small Business"/>
    <n v="5"/>
    <n v="340"/>
    <n v="282.92"/>
    <n v="0"/>
    <n v="1700"/>
    <n v="1414.6000000000001"/>
    <n v="285.39999999999986"/>
    <n v="0.1678823529411764"/>
  </r>
  <r>
    <s v="ORD-04880"/>
    <x v="713"/>
    <x v="1"/>
    <s v="Assam"/>
    <x v="2"/>
    <x v="6"/>
    <s v="Subhro Das"/>
    <s v="Corporate"/>
    <n v="3"/>
    <n v="14503"/>
    <n v="11117.65"/>
    <n v="0.1"/>
    <n v="39158.1"/>
    <n v="33352.949999999997"/>
    <n v="5805.1500000000015"/>
    <n v="0.14824902127529174"/>
  </r>
  <r>
    <s v="ORD-04881"/>
    <x v="713"/>
    <x v="2"/>
    <s v="Delhi"/>
    <x v="0"/>
    <x v="5"/>
    <s v="Neha Verma"/>
    <s v="Consumer"/>
    <n v="5"/>
    <n v="754"/>
    <n v="614.19000000000005"/>
    <n v="0"/>
    <n v="3770"/>
    <n v="3070.9500000000003"/>
    <n v="699.04999999999973"/>
    <n v="0.18542440318302381"/>
  </r>
  <r>
    <s v="ORD-04882"/>
    <x v="713"/>
    <x v="2"/>
    <s v="Delhi"/>
    <x v="3"/>
    <x v="14"/>
    <s v="Amit Sharma"/>
    <s v="Small Business"/>
    <n v="5"/>
    <n v="4629"/>
    <n v="2891.59"/>
    <n v="0"/>
    <n v="23145"/>
    <n v="14457.95"/>
    <n v="8687.0499999999993"/>
    <n v="0.37533160509829333"/>
  </r>
  <r>
    <s v="ORD-04883"/>
    <x v="713"/>
    <x v="0"/>
    <s v="Goa"/>
    <x v="1"/>
    <x v="1"/>
    <s v="Sneha Kulkarni"/>
    <s v="Consumer"/>
    <n v="3"/>
    <n v="628"/>
    <n v="323.45"/>
    <n v="0"/>
    <n v="1884"/>
    <n v="970.34999999999991"/>
    <n v="913.65000000000009"/>
    <n v="0.4849522292993631"/>
  </r>
  <r>
    <s v="ORD-04884"/>
    <x v="713"/>
    <x v="3"/>
    <s v="Tamil Nadu"/>
    <x v="0"/>
    <x v="3"/>
    <s v="Karthik Rao"/>
    <s v="Corporate"/>
    <n v="6"/>
    <n v="348"/>
    <n v="273.39999999999998"/>
    <n v="0"/>
    <n v="2088"/>
    <n v="1640.3999999999999"/>
    <n v="447.60000000000014"/>
    <n v="0.2143678160919541"/>
  </r>
  <r>
    <s v="ORD-04885"/>
    <x v="713"/>
    <x v="3"/>
    <s v="Karnataka"/>
    <x v="1"/>
    <x v="7"/>
    <s v="Karthik Rao"/>
    <s v="Corporate"/>
    <n v="5"/>
    <n v="2093"/>
    <n v="1011.21"/>
    <n v="0"/>
    <n v="10465"/>
    <n v="5056.05"/>
    <n v="5408.95"/>
    <n v="0.51686096512183466"/>
  </r>
  <r>
    <s v="ORD-04886"/>
    <x v="713"/>
    <x v="1"/>
    <s v="Assam"/>
    <x v="2"/>
    <x v="11"/>
    <s v="Priya Sen"/>
    <s v="Small Business"/>
    <n v="3"/>
    <n v="1877"/>
    <n v="1437.68"/>
    <n v="0.15"/>
    <n v="4786.3499999999995"/>
    <n v="4313.04"/>
    <n v="473.30999999999949"/>
    <n v="9.8887461217838132E-2"/>
  </r>
  <r>
    <s v="ORD-04887"/>
    <x v="713"/>
    <x v="0"/>
    <s v="Maharashtra"/>
    <x v="0"/>
    <x v="9"/>
    <s v="Rohan Patel"/>
    <s v="Consumer"/>
    <n v="3"/>
    <n v="450"/>
    <n v="348.37"/>
    <n v="0.1"/>
    <n v="1215"/>
    <n v="1045.1100000000001"/>
    <n v="169.88999999999987"/>
    <n v="0.13982716049382707"/>
  </r>
  <r>
    <s v="ORD-04888"/>
    <x v="713"/>
    <x v="1"/>
    <s v="West Bengal"/>
    <x v="0"/>
    <x v="9"/>
    <s v="Priya Sen"/>
    <s v="Consumer"/>
    <n v="3"/>
    <n v="445"/>
    <n v="371.51"/>
    <n v="0"/>
    <n v="1335"/>
    <n v="1114.53"/>
    <n v="220.47000000000003"/>
    <n v="0.16514606741573035"/>
  </r>
  <r>
    <s v="ORD-04889"/>
    <x v="713"/>
    <x v="2"/>
    <s v="Punjab"/>
    <x v="1"/>
    <x v="7"/>
    <s v="Neha Verma"/>
    <s v="Consumer"/>
    <n v="6"/>
    <n v="2219"/>
    <n v="1023.46"/>
    <n v="0.05"/>
    <n v="12648.3"/>
    <n v="6140.76"/>
    <n v="6507.5399999999991"/>
    <n v="0.51449918170821374"/>
  </r>
  <r>
    <s v="ORD-04890"/>
    <x v="713"/>
    <x v="2"/>
    <s v="Delhi"/>
    <x v="2"/>
    <x v="4"/>
    <s v="Amit Sharma"/>
    <s v="Small Business"/>
    <n v="6"/>
    <n v="3552"/>
    <n v="2588.91"/>
    <n v="0.05"/>
    <n v="20246.399999999998"/>
    <n v="15533.46"/>
    <n v="4712.9399999999987"/>
    <n v="0.23277916073968702"/>
  </r>
  <r>
    <s v="ORD-04891"/>
    <x v="714"/>
    <x v="3"/>
    <s v="Tamil Nadu"/>
    <x v="3"/>
    <x v="12"/>
    <s v="Divya Nair"/>
    <s v="Corporate"/>
    <n v="6"/>
    <n v="11402"/>
    <n v="6968.24"/>
    <n v="0"/>
    <n v="68412"/>
    <n v="41809.440000000002"/>
    <n v="26602.559999999998"/>
    <n v="0.38885809507104013"/>
  </r>
  <r>
    <s v="ORD-04892"/>
    <x v="714"/>
    <x v="0"/>
    <s v="Maharashtra"/>
    <x v="2"/>
    <x v="4"/>
    <s v="Rohan Patel"/>
    <s v="Corporate"/>
    <n v="4"/>
    <n v="3394"/>
    <n v="2433.1999999999998"/>
    <n v="0"/>
    <n v="13576"/>
    <n v="9732.7999999999993"/>
    <n v="3843.2000000000007"/>
    <n v="0.28308780200353573"/>
  </r>
  <r>
    <s v="ORD-04893"/>
    <x v="714"/>
    <x v="3"/>
    <s v="Telangana"/>
    <x v="3"/>
    <x v="13"/>
    <s v="Divya Nair"/>
    <s v="Corporate"/>
    <n v="8"/>
    <n v="6305"/>
    <n v="4095.07"/>
    <n v="0"/>
    <n v="50440"/>
    <n v="32760.560000000001"/>
    <n v="17679.439999999999"/>
    <n v="0.35050436161776366"/>
  </r>
  <r>
    <s v="ORD-04894"/>
    <x v="714"/>
    <x v="1"/>
    <s v="West Bengal"/>
    <x v="0"/>
    <x v="5"/>
    <s v="Priya Sen"/>
    <s v="Consumer"/>
    <n v="7"/>
    <n v="727"/>
    <n v="605.23"/>
    <n v="0"/>
    <n v="5089"/>
    <n v="4236.6100000000006"/>
    <n v="852.38999999999942"/>
    <n v="0.16749656121045381"/>
  </r>
  <r>
    <s v="ORD-04895"/>
    <x v="714"/>
    <x v="3"/>
    <s v="Tamil Nadu"/>
    <x v="1"/>
    <x v="15"/>
    <s v="Karthik Rao"/>
    <s v="Corporate"/>
    <n v="5"/>
    <n v="2704"/>
    <n v="1333.02"/>
    <n v="0.05"/>
    <n v="12844"/>
    <n v="6665.1"/>
    <n v="6178.9"/>
    <n v="0.48107287449392711"/>
  </r>
  <r>
    <s v="ORD-04896"/>
    <x v="714"/>
    <x v="3"/>
    <s v="Kerala"/>
    <x v="2"/>
    <x v="6"/>
    <s v="Karthik Rao"/>
    <s v="Consumer"/>
    <n v="2"/>
    <n v="15745"/>
    <n v="11987.65"/>
    <n v="0.15"/>
    <n v="26766.5"/>
    <n v="23975.3"/>
    <n v="2791.2000000000007"/>
    <n v="0.10427960323538754"/>
  </r>
  <r>
    <s v="ORD-04897"/>
    <x v="715"/>
    <x v="1"/>
    <s v="Assam"/>
    <x v="0"/>
    <x v="3"/>
    <s v="Priya Sen"/>
    <s v="Consumer"/>
    <n v="4"/>
    <n v="339"/>
    <n v="279.87"/>
    <n v="0.05"/>
    <n v="1288.2"/>
    <n v="1119.48"/>
    <n v="168.72000000000003"/>
    <n v="0.13097345132743365"/>
  </r>
  <r>
    <s v="ORD-04898"/>
    <x v="715"/>
    <x v="0"/>
    <s v="Rajasthan"/>
    <x v="3"/>
    <x v="10"/>
    <s v="Rohan Patel"/>
    <s v="Consumer"/>
    <n v="3"/>
    <n v="7863"/>
    <n v="5030.3599999999997"/>
    <n v="0"/>
    <n v="23589"/>
    <n v="15091.079999999998"/>
    <n v="8497.9200000000019"/>
    <n v="0.36024926872694907"/>
  </r>
  <r>
    <s v="ORD-04899"/>
    <x v="715"/>
    <x v="3"/>
    <s v="Kerala"/>
    <x v="2"/>
    <x v="4"/>
    <s v="Karthik Rao"/>
    <s v="Small Business"/>
    <n v="8"/>
    <n v="3565"/>
    <n v="2768.07"/>
    <n v="0.1"/>
    <n v="25668"/>
    <n v="22144.560000000001"/>
    <n v="3523.4399999999987"/>
    <n v="0.13726975222066382"/>
  </r>
  <r>
    <s v="ORD-04900"/>
    <x v="716"/>
    <x v="3"/>
    <s v="Tamil Nadu"/>
    <x v="0"/>
    <x v="9"/>
    <s v="Karthik Rao"/>
    <s v="Corporate"/>
    <n v="3"/>
    <n v="443"/>
    <n v="352.21"/>
    <n v="0"/>
    <n v="1329"/>
    <n v="1056.6299999999999"/>
    <n v="272.37000000000012"/>
    <n v="0.20494356659142221"/>
  </r>
  <r>
    <s v="ORD-04901"/>
    <x v="716"/>
    <x v="2"/>
    <s v="Delhi"/>
    <x v="0"/>
    <x v="9"/>
    <s v="Neha Verma"/>
    <s v="Corporate"/>
    <n v="2"/>
    <n v="428"/>
    <n v="348.68"/>
    <n v="0"/>
    <n v="856"/>
    <n v="697.36"/>
    <n v="158.63999999999999"/>
    <n v="0.18532710280373829"/>
  </r>
  <r>
    <s v="ORD-04902"/>
    <x v="716"/>
    <x v="3"/>
    <s v="Kerala"/>
    <x v="2"/>
    <x v="6"/>
    <s v="Divya Nair"/>
    <s v="Small Business"/>
    <n v="4"/>
    <n v="14735"/>
    <n v="10510.07"/>
    <n v="0"/>
    <n v="58940"/>
    <n v="42040.28"/>
    <n v="16899.72"/>
    <n v="0.28672751951136749"/>
  </r>
  <r>
    <s v="ORD-04903"/>
    <x v="716"/>
    <x v="2"/>
    <s v="Punjab"/>
    <x v="0"/>
    <x v="9"/>
    <s v="Amit Sharma"/>
    <s v="Corporate"/>
    <n v="1"/>
    <n v="468"/>
    <n v="356.22"/>
    <n v="0.05"/>
    <n v="444.59999999999997"/>
    <n v="356.22"/>
    <n v="88.379999999999939"/>
    <n v="0.19878542510121444"/>
  </r>
  <r>
    <s v="ORD-04904"/>
    <x v="717"/>
    <x v="3"/>
    <s v="Kerala"/>
    <x v="0"/>
    <x v="5"/>
    <s v="Karthik Rao"/>
    <s v="Corporate"/>
    <n v="7"/>
    <n v="731"/>
    <n v="606.17999999999995"/>
    <n v="0.15"/>
    <n v="4349.45"/>
    <n v="4243.2599999999993"/>
    <n v="106.19000000000051"/>
    <n v="2.4414581153939123E-2"/>
  </r>
  <r>
    <s v="ORD-04905"/>
    <x v="717"/>
    <x v="3"/>
    <s v="Karnataka"/>
    <x v="0"/>
    <x v="9"/>
    <s v="Karthik Rao"/>
    <s v="Corporate"/>
    <n v="5"/>
    <n v="470"/>
    <n v="363.48"/>
    <n v="0"/>
    <n v="2350"/>
    <n v="1817.4"/>
    <n v="532.59999999999991"/>
    <n v="0.22663829787234038"/>
  </r>
  <r>
    <s v="ORD-04906"/>
    <x v="717"/>
    <x v="1"/>
    <s v="Assam"/>
    <x v="0"/>
    <x v="0"/>
    <s v="Priya Sen"/>
    <s v="Corporate"/>
    <n v="5"/>
    <n v="890"/>
    <n v="706.17"/>
    <n v="0.15"/>
    <n v="3782.5"/>
    <n v="3530.85"/>
    <n v="251.65000000000009"/>
    <n v="6.653007270323863E-2"/>
  </r>
  <r>
    <s v="ORD-04907"/>
    <x v="717"/>
    <x v="0"/>
    <s v="Gujarat"/>
    <x v="1"/>
    <x v="1"/>
    <s v="Rohan Patel"/>
    <s v="Consumer"/>
    <n v="4"/>
    <n v="593"/>
    <n v="297.16000000000003"/>
    <n v="0.15"/>
    <n v="2016.2"/>
    <n v="1188.6400000000001"/>
    <n v="827.56"/>
    <n v="0.41045531197301849"/>
  </r>
  <r>
    <s v="ORD-04908"/>
    <x v="717"/>
    <x v="3"/>
    <s v="Tamil Nadu"/>
    <x v="3"/>
    <x v="12"/>
    <s v="Karthik Rao"/>
    <s v="Corporate"/>
    <n v="1"/>
    <n v="12138"/>
    <n v="7584.74"/>
    <n v="0.15"/>
    <n v="10317.299999999999"/>
    <n v="7584.74"/>
    <n v="2732.5599999999995"/>
    <n v="0.26485223847324396"/>
  </r>
  <r>
    <s v="ORD-04909"/>
    <x v="717"/>
    <x v="3"/>
    <s v="Telangana"/>
    <x v="1"/>
    <x v="7"/>
    <s v="Karthik Rao"/>
    <s v="Corporate"/>
    <n v="5"/>
    <n v="2237"/>
    <n v="1115.6300000000001"/>
    <n v="0.1"/>
    <n v="10066.5"/>
    <n v="5578.1500000000005"/>
    <n v="4488.3499999999995"/>
    <n v="0.4458699647345154"/>
  </r>
  <r>
    <s v="ORD-04910"/>
    <x v="717"/>
    <x v="2"/>
    <s v="Uttar Pradesh"/>
    <x v="0"/>
    <x v="3"/>
    <s v="Amit Sharma"/>
    <s v="Corporate"/>
    <n v="1"/>
    <n v="337"/>
    <n v="275.93"/>
    <n v="0"/>
    <n v="337"/>
    <n v="275.93"/>
    <n v="61.069999999999993"/>
    <n v="0.18121661721068247"/>
  </r>
  <r>
    <s v="ORD-04911"/>
    <x v="717"/>
    <x v="3"/>
    <s v="Telangana"/>
    <x v="1"/>
    <x v="15"/>
    <s v="Karthik Rao"/>
    <s v="Consumer"/>
    <n v="8"/>
    <n v="2933"/>
    <n v="1384.43"/>
    <n v="0"/>
    <n v="23464"/>
    <n v="11075.44"/>
    <n v="12388.56"/>
    <n v="0.52798158881691104"/>
  </r>
  <r>
    <s v="ORD-04912"/>
    <x v="717"/>
    <x v="1"/>
    <s v="Assam"/>
    <x v="0"/>
    <x v="5"/>
    <s v="Priya Sen"/>
    <s v="Consumer"/>
    <n v="6"/>
    <n v="736"/>
    <n v="564.34"/>
    <n v="0"/>
    <n v="4416"/>
    <n v="3386.04"/>
    <n v="1029.96"/>
    <n v="0.23323369565217392"/>
  </r>
  <r>
    <s v="ORD-04913"/>
    <x v="717"/>
    <x v="3"/>
    <s v="Karnataka"/>
    <x v="1"/>
    <x v="1"/>
    <s v="Divya Nair"/>
    <s v="Consumer"/>
    <n v="7"/>
    <n v="579"/>
    <n v="281.97000000000003"/>
    <n v="0.05"/>
    <n v="3850.35"/>
    <n v="1973.7900000000002"/>
    <n v="1876.5599999999997"/>
    <n v="0.48737387510226338"/>
  </r>
  <r>
    <s v="ORD-04914"/>
    <x v="718"/>
    <x v="2"/>
    <s v="Delhi"/>
    <x v="2"/>
    <x v="11"/>
    <s v="Amit Sharma"/>
    <s v="Consumer"/>
    <n v="1"/>
    <n v="1761"/>
    <n v="1355.75"/>
    <n v="0.05"/>
    <n v="1672.9499999999998"/>
    <n v="1355.75"/>
    <n v="317.19999999999982"/>
    <n v="0.18960518843958268"/>
  </r>
  <r>
    <s v="ORD-04915"/>
    <x v="718"/>
    <x v="3"/>
    <s v="Kerala"/>
    <x v="1"/>
    <x v="8"/>
    <s v="Divya Nair"/>
    <s v="Small Business"/>
    <n v="2"/>
    <n v="1550"/>
    <n v="793.6"/>
    <n v="0"/>
    <n v="3100"/>
    <n v="1587.2"/>
    <n v="1512.8"/>
    <n v="0.48799999999999999"/>
  </r>
  <r>
    <s v="ORD-04916"/>
    <x v="718"/>
    <x v="3"/>
    <s v="Tamil Nadu"/>
    <x v="1"/>
    <x v="1"/>
    <s v="Karthik Rao"/>
    <s v="Consumer"/>
    <n v="4"/>
    <n v="629"/>
    <n v="291.11"/>
    <n v="0"/>
    <n v="2516"/>
    <n v="1164.44"/>
    <n v="1351.56"/>
    <n v="0.53718600953895068"/>
  </r>
  <r>
    <s v="ORD-04917"/>
    <x v="718"/>
    <x v="3"/>
    <s v="Kerala"/>
    <x v="1"/>
    <x v="1"/>
    <s v="Karthik Rao"/>
    <s v="Consumer"/>
    <n v="2"/>
    <n v="583"/>
    <n v="295.06"/>
    <n v="0.1"/>
    <n v="1049.4000000000001"/>
    <n v="590.12"/>
    <n v="459.28000000000009"/>
    <n v="0.43765961501810563"/>
  </r>
  <r>
    <s v="ORD-04918"/>
    <x v="718"/>
    <x v="3"/>
    <s v="Telangana"/>
    <x v="1"/>
    <x v="7"/>
    <s v="Karthik Rao"/>
    <s v="Corporate"/>
    <n v="8"/>
    <n v="2258"/>
    <n v="1123.51"/>
    <n v="0"/>
    <n v="18064"/>
    <n v="8988.08"/>
    <n v="9075.92"/>
    <n v="0.50243135518157667"/>
  </r>
  <r>
    <s v="ORD-04919"/>
    <x v="718"/>
    <x v="0"/>
    <s v="Rajasthan"/>
    <x v="0"/>
    <x v="0"/>
    <s v="Rohan Patel"/>
    <s v="Consumer"/>
    <n v="7"/>
    <n v="877"/>
    <n v="667.06"/>
    <n v="0.1"/>
    <n v="5525.1"/>
    <n v="4669.42"/>
    <n v="855.68000000000029"/>
    <n v="0.15487140504244271"/>
  </r>
  <r>
    <s v="ORD-04920"/>
    <x v="718"/>
    <x v="0"/>
    <s v="Goa"/>
    <x v="3"/>
    <x v="14"/>
    <s v="Sneha Kulkarni"/>
    <s v="Corporate"/>
    <n v="5"/>
    <n v="4390"/>
    <n v="2637.59"/>
    <n v="0.1"/>
    <n v="19755"/>
    <n v="13187.95"/>
    <n v="6567.0499999999993"/>
    <n v="0.33242470260693491"/>
  </r>
  <r>
    <s v="ORD-04921"/>
    <x v="718"/>
    <x v="3"/>
    <s v="Karnataka"/>
    <x v="2"/>
    <x v="2"/>
    <s v="Divya Nair"/>
    <s v="Small Business"/>
    <n v="5"/>
    <n v="1159"/>
    <n v="825.04"/>
    <n v="0.1"/>
    <n v="5215.5"/>
    <n v="4125.2"/>
    <n v="1090.3000000000002"/>
    <n v="0.20904994727255299"/>
  </r>
  <r>
    <s v="ORD-04922"/>
    <x v="718"/>
    <x v="2"/>
    <s v="Delhi"/>
    <x v="1"/>
    <x v="7"/>
    <s v="Amit Sharma"/>
    <s v="Consumer"/>
    <n v="1"/>
    <n v="2121"/>
    <n v="1005.04"/>
    <n v="0.1"/>
    <n v="1908.9"/>
    <n v="1005.04"/>
    <n v="903.86000000000013"/>
    <n v="0.47349782597307355"/>
  </r>
  <r>
    <s v="ORD-04923"/>
    <x v="718"/>
    <x v="2"/>
    <s v="Haryana"/>
    <x v="1"/>
    <x v="1"/>
    <s v="Amit Sharma"/>
    <s v="Small Business"/>
    <n v="2"/>
    <n v="625"/>
    <n v="298.42"/>
    <n v="0"/>
    <n v="1250"/>
    <n v="596.84"/>
    <n v="653.16"/>
    <n v="0.52252799999999999"/>
  </r>
  <r>
    <s v="ORD-04924"/>
    <x v="718"/>
    <x v="2"/>
    <s v="Delhi"/>
    <x v="0"/>
    <x v="9"/>
    <s v="Neha Verma"/>
    <s v="Consumer"/>
    <n v="8"/>
    <n v="454"/>
    <n v="354.09"/>
    <n v="0"/>
    <n v="3632"/>
    <n v="2832.72"/>
    <n v="799.2800000000002"/>
    <n v="0.22006607929515423"/>
  </r>
  <r>
    <s v="ORD-04925"/>
    <x v="718"/>
    <x v="1"/>
    <s v="Odisha"/>
    <x v="1"/>
    <x v="15"/>
    <s v="Priya Sen"/>
    <s v="Consumer"/>
    <n v="3"/>
    <n v="2675"/>
    <n v="1290.9100000000001"/>
    <n v="0"/>
    <n v="8025"/>
    <n v="3872.7300000000005"/>
    <n v="4152.2699999999995"/>
    <n v="0.5174168224299065"/>
  </r>
  <r>
    <s v="ORD-04926"/>
    <x v="719"/>
    <x v="2"/>
    <s v="Uttar Pradesh"/>
    <x v="2"/>
    <x v="4"/>
    <s v="Amit Sharma"/>
    <s v="Small Business"/>
    <n v="7"/>
    <n v="3667"/>
    <n v="2794.21"/>
    <n v="0"/>
    <n v="25669"/>
    <n v="19559.47"/>
    <n v="6109.5299999999988"/>
    <n v="0.23801199890919003"/>
  </r>
  <r>
    <s v="ORD-04927"/>
    <x v="719"/>
    <x v="3"/>
    <s v="Kerala"/>
    <x v="0"/>
    <x v="9"/>
    <s v="Karthik Rao"/>
    <s v="Small Business"/>
    <n v="7"/>
    <n v="464"/>
    <n v="362.77"/>
    <n v="0"/>
    <n v="3248"/>
    <n v="2539.39"/>
    <n v="708.61000000000013"/>
    <n v="0.21816810344827589"/>
  </r>
  <r>
    <s v="ORD-04928"/>
    <x v="719"/>
    <x v="3"/>
    <s v="Kerala"/>
    <x v="2"/>
    <x v="6"/>
    <s v="Divya Nair"/>
    <s v="Small Business"/>
    <n v="5"/>
    <n v="14544"/>
    <n v="10342.469999999999"/>
    <n v="0.15"/>
    <n v="61812"/>
    <n v="51712.35"/>
    <n v="10099.650000000001"/>
    <n v="0.16339303047951856"/>
  </r>
  <r>
    <s v="ORD-04929"/>
    <x v="719"/>
    <x v="2"/>
    <s v="Haryana"/>
    <x v="2"/>
    <x v="2"/>
    <s v="Neha Verma"/>
    <s v="Consumer"/>
    <n v="6"/>
    <n v="1189"/>
    <n v="859.29"/>
    <n v="0.05"/>
    <n v="6777.2999999999993"/>
    <n v="5155.74"/>
    <n v="1621.5599999999995"/>
    <n v="0.23926342348722937"/>
  </r>
  <r>
    <s v="ORD-04930"/>
    <x v="719"/>
    <x v="3"/>
    <s v="Tamil Nadu"/>
    <x v="1"/>
    <x v="1"/>
    <s v="Divya Nair"/>
    <s v="Corporate"/>
    <n v="2"/>
    <n v="602"/>
    <n v="280.95"/>
    <n v="0.05"/>
    <n v="1143.8"/>
    <n v="561.9"/>
    <n v="581.9"/>
    <n v="0.50874278720055954"/>
  </r>
  <r>
    <s v="ORD-04931"/>
    <x v="720"/>
    <x v="2"/>
    <s v="Haryana"/>
    <x v="1"/>
    <x v="15"/>
    <s v="Neha Verma"/>
    <s v="Consumer"/>
    <n v="4"/>
    <n v="2860"/>
    <n v="1409.53"/>
    <n v="0.1"/>
    <n v="10296"/>
    <n v="5638.12"/>
    <n v="4657.88"/>
    <n v="0.45239704739704739"/>
  </r>
  <r>
    <s v="ORD-04932"/>
    <x v="720"/>
    <x v="3"/>
    <s v="Tamil Nadu"/>
    <x v="0"/>
    <x v="5"/>
    <s v="Karthik Rao"/>
    <s v="Corporate"/>
    <n v="6"/>
    <n v="772"/>
    <n v="592.91999999999996"/>
    <n v="0"/>
    <n v="4632"/>
    <n v="3557.5199999999995"/>
    <n v="1074.4800000000005"/>
    <n v="0.23196891191709854"/>
  </r>
  <r>
    <s v="ORD-04933"/>
    <x v="720"/>
    <x v="2"/>
    <s v="Delhi"/>
    <x v="0"/>
    <x v="3"/>
    <s v="Neha Verma"/>
    <s v="Corporate"/>
    <n v="1"/>
    <n v="351"/>
    <n v="292.47000000000003"/>
    <n v="0"/>
    <n v="351"/>
    <n v="292.47000000000003"/>
    <n v="58.529999999999973"/>
    <n v="0.16675213675213668"/>
  </r>
  <r>
    <s v="ORD-04934"/>
    <x v="720"/>
    <x v="3"/>
    <s v="Telangana"/>
    <x v="2"/>
    <x v="4"/>
    <s v="Karthik Rao"/>
    <s v="Small Business"/>
    <n v="1"/>
    <n v="3412"/>
    <n v="2514.7399999999998"/>
    <n v="0.1"/>
    <n v="3070.8"/>
    <n v="2514.7399999999998"/>
    <n v="556.0600000000004"/>
    <n v="0.18107984889930975"/>
  </r>
  <r>
    <s v="ORD-04935"/>
    <x v="720"/>
    <x v="2"/>
    <s v="Punjab"/>
    <x v="0"/>
    <x v="5"/>
    <s v="Neha Verma"/>
    <s v="Corporate"/>
    <n v="4"/>
    <n v="753"/>
    <n v="623.42999999999995"/>
    <n v="0.15"/>
    <n v="2560.1999999999998"/>
    <n v="2493.7199999999998"/>
    <n v="66.480000000000018"/>
    <n v="2.5966721349894549E-2"/>
  </r>
  <r>
    <s v="ORD-04936"/>
    <x v="720"/>
    <x v="2"/>
    <s v="Uttar Pradesh"/>
    <x v="1"/>
    <x v="7"/>
    <s v="Amit Sharma"/>
    <s v="Corporate"/>
    <n v="5"/>
    <n v="2177"/>
    <n v="1026.3"/>
    <n v="0"/>
    <n v="10885"/>
    <n v="5131.5"/>
    <n v="5753.5"/>
    <n v="0.52857142857142858"/>
  </r>
  <r>
    <s v="ORD-04937"/>
    <x v="720"/>
    <x v="0"/>
    <s v="Gujarat"/>
    <x v="1"/>
    <x v="7"/>
    <s v="Rohan Patel"/>
    <s v="Corporate"/>
    <n v="8"/>
    <n v="2301"/>
    <n v="1158.8399999999999"/>
    <n v="0.1"/>
    <n v="16567.2"/>
    <n v="9270.7199999999993"/>
    <n v="7296.4800000000014"/>
    <n v="0.4404172099087354"/>
  </r>
  <r>
    <s v="ORD-04938"/>
    <x v="720"/>
    <x v="0"/>
    <s v="Rajasthan"/>
    <x v="0"/>
    <x v="3"/>
    <s v="Sneha Kulkarni"/>
    <s v="Consumer"/>
    <n v="1"/>
    <n v="367"/>
    <n v="279.29000000000002"/>
    <n v="0.15"/>
    <n v="311.95"/>
    <n v="279.29000000000002"/>
    <n v="32.659999999999968"/>
    <n v="0.10469626542715169"/>
  </r>
  <r>
    <s v="ORD-04939"/>
    <x v="720"/>
    <x v="2"/>
    <s v="Delhi"/>
    <x v="2"/>
    <x v="11"/>
    <s v="Neha Verma"/>
    <s v="Small Business"/>
    <n v="3"/>
    <n v="1879"/>
    <n v="1366.49"/>
    <n v="0.15"/>
    <n v="4791.45"/>
    <n v="4099.47"/>
    <n v="691.97999999999956"/>
    <n v="0.14441974767554699"/>
  </r>
  <r>
    <s v="ORD-04940"/>
    <x v="720"/>
    <x v="1"/>
    <s v="West Bengal"/>
    <x v="1"/>
    <x v="8"/>
    <s v="Priya Sen"/>
    <s v="Corporate"/>
    <n v="5"/>
    <n v="1550"/>
    <n v="750.31"/>
    <n v="0"/>
    <n v="7750"/>
    <n v="3751.5499999999997"/>
    <n v="3998.4500000000003"/>
    <n v="0.51592903225806452"/>
  </r>
  <r>
    <s v="ORD-04941"/>
    <x v="720"/>
    <x v="0"/>
    <s v="Gujarat"/>
    <x v="1"/>
    <x v="15"/>
    <s v="Sneha Kulkarni"/>
    <s v="Small Business"/>
    <n v="1"/>
    <n v="2701"/>
    <n v="1313.26"/>
    <n v="0.05"/>
    <n v="2565.9499999999998"/>
    <n v="1313.26"/>
    <n v="1252.6899999999998"/>
    <n v="0.4881973538065823"/>
  </r>
  <r>
    <s v="ORD-04942"/>
    <x v="720"/>
    <x v="2"/>
    <s v="Punjab"/>
    <x v="0"/>
    <x v="9"/>
    <s v="Amit Sharma"/>
    <s v="Corporate"/>
    <n v="6"/>
    <n v="446"/>
    <n v="364.65"/>
    <n v="0.1"/>
    <n v="2408.4"/>
    <n v="2187.8999999999996"/>
    <n v="220.50000000000045"/>
    <n v="9.1554559043348471E-2"/>
  </r>
  <r>
    <s v="ORD-04943"/>
    <x v="720"/>
    <x v="2"/>
    <s v="Punjab"/>
    <x v="2"/>
    <x v="6"/>
    <s v="Amit Sharma"/>
    <s v="Consumer"/>
    <n v="1"/>
    <n v="15178"/>
    <n v="10884.8"/>
    <n v="0"/>
    <n v="15178"/>
    <n v="10884.8"/>
    <n v="4293.2000000000007"/>
    <n v="0.28285676637238111"/>
  </r>
  <r>
    <s v="ORD-04944"/>
    <x v="721"/>
    <x v="0"/>
    <s v="Maharashtra"/>
    <x v="0"/>
    <x v="9"/>
    <s v="Sneha Kulkarni"/>
    <s v="Small Business"/>
    <n v="7"/>
    <n v="431"/>
    <n v="327.7"/>
    <n v="0.15"/>
    <n v="2564.4499999999998"/>
    <n v="2293.9"/>
    <n v="270.54999999999973"/>
    <n v="0.10550020472226003"/>
  </r>
  <r>
    <s v="ORD-04945"/>
    <x v="721"/>
    <x v="1"/>
    <s v="West Bengal"/>
    <x v="0"/>
    <x v="3"/>
    <s v="Priya Sen"/>
    <s v="Consumer"/>
    <n v="5"/>
    <n v="360"/>
    <n v="289.11"/>
    <n v="0"/>
    <n v="1800"/>
    <n v="1445.5500000000002"/>
    <n v="354.44999999999982"/>
    <n v="0.19691666666666657"/>
  </r>
  <r>
    <s v="ORD-04946"/>
    <x v="721"/>
    <x v="2"/>
    <s v="Haryana"/>
    <x v="1"/>
    <x v="7"/>
    <s v="Neha Verma"/>
    <s v="Corporate"/>
    <n v="1"/>
    <n v="2216"/>
    <n v="1126.5"/>
    <n v="0"/>
    <n v="2216"/>
    <n v="1126.5"/>
    <n v="1089.5"/>
    <n v="0.49165162454873645"/>
  </r>
  <r>
    <s v="ORD-04947"/>
    <x v="721"/>
    <x v="1"/>
    <s v="Odisha"/>
    <x v="1"/>
    <x v="1"/>
    <s v="Subhro Das"/>
    <s v="Consumer"/>
    <n v="7"/>
    <n v="621"/>
    <n v="301.02"/>
    <n v="0.05"/>
    <n v="4129.6499999999996"/>
    <n v="2107.14"/>
    <n v="2022.5099999999998"/>
    <n v="0.48975336892957028"/>
  </r>
  <r>
    <s v="ORD-04948"/>
    <x v="721"/>
    <x v="3"/>
    <s v="Karnataka"/>
    <x v="0"/>
    <x v="9"/>
    <s v="Divya Nair"/>
    <s v="Consumer"/>
    <n v="5"/>
    <n v="434"/>
    <n v="354.39"/>
    <n v="0.1"/>
    <n v="1953"/>
    <n v="1771.9499999999998"/>
    <n v="181.05000000000018"/>
    <n v="9.2703533026113769E-2"/>
  </r>
  <r>
    <s v="ORD-04949"/>
    <x v="721"/>
    <x v="1"/>
    <s v="West Bengal"/>
    <x v="0"/>
    <x v="9"/>
    <s v="Subhro Das"/>
    <s v="Consumer"/>
    <n v="8"/>
    <n v="461"/>
    <n v="356.17"/>
    <n v="0"/>
    <n v="3688"/>
    <n v="2849.36"/>
    <n v="838.63999999999987"/>
    <n v="0.22739696312364421"/>
  </r>
  <r>
    <s v="ORD-04950"/>
    <x v="721"/>
    <x v="2"/>
    <s v="Punjab"/>
    <x v="0"/>
    <x v="9"/>
    <s v="Neha Verma"/>
    <s v="Consumer"/>
    <n v="2"/>
    <n v="447"/>
    <n v="369.18"/>
    <n v="0.05"/>
    <n v="849.3"/>
    <n v="738.36"/>
    <n v="110.93999999999994"/>
    <n v="0.13062522077004585"/>
  </r>
  <r>
    <s v="ORD-04951"/>
    <x v="721"/>
    <x v="1"/>
    <s v="West Bengal"/>
    <x v="0"/>
    <x v="0"/>
    <s v="Priya Sen"/>
    <s v="Corporate"/>
    <n v="1"/>
    <n v="931"/>
    <n v="745.81"/>
    <n v="0"/>
    <n v="931"/>
    <n v="745.81"/>
    <n v="185.19000000000005"/>
    <n v="0.19891514500537064"/>
  </r>
  <r>
    <s v="ORD-04952"/>
    <x v="721"/>
    <x v="1"/>
    <s v="Bihar"/>
    <x v="0"/>
    <x v="5"/>
    <s v="Priya Sen"/>
    <s v="Corporate"/>
    <n v="7"/>
    <n v="775"/>
    <n v="638.85"/>
    <n v="0.05"/>
    <n v="5153.75"/>
    <n v="4471.95"/>
    <n v="681.80000000000018"/>
    <n v="0.13229202037351448"/>
  </r>
  <r>
    <s v="ORD-04953"/>
    <x v="721"/>
    <x v="1"/>
    <s v="West Bengal"/>
    <x v="2"/>
    <x v="2"/>
    <s v="Priya Sen"/>
    <s v="Corporate"/>
    <n v="2"/>
    <n v="1178"/>
    <n v="873.11"/>
    <n v="0.05"/>
    <n v="2238.1999999999998"/>
    <n v="1746.22"/>
    <n v="491.97999999999979"/>
    <n v="0.21981056205879718"/>
  </r>
  <r>
    <s v="ORD-04954"/>
    <x v="722"/>
    <x v="2"/>
    <s v="Delhi"/>
    <x v="0"/>
    <x v="0"/>
    <s v="Neha Verma"/>
    <s v="Small Business"/>
    <n v="4"/>
    <n v="859"/>
    <n v="686.8"/>
    <n v="0"/>
    <n v="3436"/>
    <n v="2747.2"/>
    <n v="688.80000000000018"/>
    <n v="0.20046565774156"/>
  </r>
  <r>
    <s v="ORD-04955"/>
    <x v="722"/>
    <x v="1"/>
    <s v="Odisha"/>
    <x v="1"/>
    <x v="7"/>
    <s v="Priya Sen"/>
    <s v="Small Business"/>
    <n v="6"/>
    <n v="2229"/>
    <n v="1169.48"/>
    <n v="0.05"/>
    <n v="12705.3"/>
    <n v="7016.88"/>
    <n v="5688.4199999999992"/>
    <n v="0.44772024273334748"/>
  </r>
  <r>
    <s v="ORD-04956"/>
    <x v="722"/>
    <x v="3"/>
    <s v="Tamil Nadu"/>
    <x v="3"/>
    <x v="12"/>
    <s v="Karthik Rao"/>
    <s v="Corporate"/>
    <n v="5"/>
    <n v="11494"/>
    <n v="6692.52"/>
    <n v="0.15"/>
    <n v="48849.5"/>
    <n v="33462.600000000006"/>
    <n v="15386.899999999994"/>
    <n v="0.31498582380577067"/>
  </r>
  <r>
    <s v="ORD-04957"/>
    <x v="722"/>
    <x v="2"/>
    <s v="Punjab"/>
    <x v="0"/>
    <x v="9"/>
    <s v="Amit Sharma"/>
    <s v="Corporate"/>
    <n v="4"/>
    <n v="430"/>
    <n v="341.63"/>
    <n v="0.15"/>
    <n v="1462"/>
    <n v="1366.52"/>
    <n v="95.480000000000018"/>
    <n v="6.5307797537619713E-2"/>
  </r>
  <r>
    <s v="ORD-04958"/>
    <x v="722"/>
    <x v="1"/>
    <s v="Bihar"/>
    <x v="0"/>
    <x v="0"/>
    <s v="Subhro Das"/>
    <s v="Consumer"/>
    <n v="2"/>
    <n v="908"/>
    <n v="753.58"/>
    <n v="0.05"/>
    <n v="1725.1999999999998"/>
    <n v="1507.16"/>
    <n v="218.03999999999974"/>
    <n v="0.12638534662647796"/>
  </r>
  <r>
    <s v="ORD-04959"/>
    <x v="722"/>
    <x v="2"/>
    <s v="Punjab"/>
    <x v="2"/>
    <x v="11"/>
    <s v="Amit Sharma"/>
    <s v="Small Business"/>
    <n v="1"/>
    <n v="1749"/>
    <n v="1323.35"/>
    <n v="0.1"/>
    <n v="1574.1000000000001"/>
    <n v="1323.35"/>
    <n v="250.75000000000023"/>
    <n v="0.15929737627850848"/>
  </r>
  <r>
    <s v="ORD-04960"/>
    <x v="723"/>
    <x v="1"/>
    <s v="Bihar"/>
    <x v="2"/>
    <x v="11"/>
    <s v="Priya Sen"/>
    <s v="Small Business"/>
    <n v="1"/>
    <n v="1798"/>
    <n v="1393.56"/>
    <n v="0.05"/>
    <n v="1708.1"/>
    <n v="1393.56"/>
    <n v="314.53999999999996"/>
    <n v="0.18414612727592061"/>
  </r>
  <r>
    <s v="ORD-04961"/>
    <x v="723"/>
    <x v="2"/>
    <s v="Delhi"/>
    <x v="0"/>
    <x v="5"/>
    <s v="Amit Sharma"/>
    <s v="Corporate"/>
    <n v="8"/>
    <n v="778"/>
    <n v="618.21"/>
    <n v="0.15"/>
    <n v="5290.4"/>
    <n v="4945.68"/>
    <n v="344.71999999999935"/>
    <n v="6.515953425071816E-2"/>
  </r>
  <r>
    <s v="ORD-04962"/>
    <x v="724"/>
    <x v="0"/>
    <s v="Goa"/>
    <x v="2"/>
    <x v="6"/>
    <s v="Rohan Patel"/>
    <s v="Corporate"/>
    <n v="7"/>
    <n v="15166"/>
    <n v="11508.67"/>
    <n v="0"/>
    <n v="106162"/>
    <n v="80560.69"/>
    <n v="25601.309999999998"/>
    <n v="0.24115323750494524"/>
  </r>
  <r>
    <s v="ORD-04963"/>
    <x v="724"/>
    <x v="3"/>
    <s v="Tamil Nadu"/>
    <x v="1"/>
    <x v="8"/>
    <s v="Divya Nair"/>
    <s v="Corporate"/>
    <n v="4"/>
    <n v="1542"/>
    <n v="803.41"/>
    <n v="0"/>
    <n v="6168"/>
    <n v="3213.64"/>
    <n v="2954.36"/>
    <n v="0.47898184176394293"/>
  </r>
  <r>
    <s v="ORD-04964"/>
    <x v="724"/>
    <x v="0"/>
    <s v="Goa"/>
    <x v="2"/>
    <x v="2"/>
    <s v="Sneha Kulkarni"/>
    <s v="Consumer"/>
    <n v="8"/>
    <n v="1150"/>
    <n v="880.94"/>
    <n v="0.05"/>
    <n v="8740"/>
    <n v="7047.52"/>
    <n v="1692.4799999999996"/>
    <n v="0.19364759725400452"/>
  </r>
  <r>
    <s v="ORD-04965"/>
    <x v="724"/>
    <x v="0"/>
    <s v="Rajasthan"/>
    <x v="3"/>
    <x v="12"/>
    <s v="Rohan Patel"/>
    <s v="Small Business"/>
    <n v="7"/>
    <n v="12259"/>
    <n v="7778.18"/>
    <n v="0.15"/>
    <n v="72941.05"/>
    <n v="54447.26"/>
    <n v="18493.79"/>
    <n v="0.25354433477445143"/>
  </r>
  <r>
    <s v="ORD-04966"/>
    <x v="724"/>
    <x v="2"/>
    <s v="Delhi"/>
    <x v="1"/>
    <x v="15"/>
    <s v="Neha Verma"/>
    <s v="Consumer"/>
    <n v="3"/>
    <n v="2858"/>
    <n v="1459.3"/>
    <n v="0.05"/>
    <n v="8145.2999999999993"/>
    <n v="4377.8999999999996"/>
    <n v="3767.3999999999996"/>
    <n v="0.46252440057456445"/>
  </r>
  <r>
    <s v="ORD-04967"/>
    <x v="724"/>
    <x v="1"/>
    <s v="West Bengal"/>
    <x v="3"/>
    <x v="10"/>
    <s v="Priya Sen"/>
    <s v="Consumer"/>
    <n v="8"/>
    <n v="8236"/>
    <n v="5272.52"/>
    <n v="0.05"/>
    <n v="62593.599999999999"/>
    <n v="42180.160000000003"/>
    <n v="20413.439999999995"/>
    <n v="0.32612663275478637"/>
  </r>
  <r>
    <s v="ORD-04968"/>
    <x v="724"/>
    <x v="1"/>
    <s v="West Bengal"/>
    <x v="0"/>
    <x v="5"/>
    <s v="Priya Sen"/>
    <s v="Corporate"/>
    <n v="6"/>
    <n v="737"/>
    <n v="569.73"/>
    <n v="0"/>
    <n v="4422"/>
    <n v="3418.38"/>
    <n v="1003.6199999999999"/>
    <n v="0.22696065128900947"/>
  </r>
  <r>
    <s v="ORD-04969"/>
    <x v="725"/>
    <x v="2"/>
    <s v="Delhi"/>
    <x v="2"/>
    <x v="6"/>
    <s v="Neha Verma"/>
    <s v="Corporate"/>
    <n v="2"/>
    <n v="15630"/>
    <n v="11348.51"/>
    <n v="0.05"/>
    <n v="29697"/>
    <n v="22697.02"/>
    <n v="6999.98"/>
    <n v="0.23571337172104925"/>
  </r>
  <r>
    <s v="ORD-04970"/>
    <x v="725"/>
    <x v="1"/>
    <s v="Bihar"/>
    <x v="0"/>
    <x v="5"/>
    <s v="Subhro Das"/>
    <s v="Small Business"/>
    <n v="3"/>
    <n v="720"/>
    <n v="563.13"/>
    <n v="0.1"/>
    <n v="1944"/>
    <n v="1689.3899999999999"/>
    <n v="254.61000000000013"/>
    <n v="0.1309722222222223"/>
  </r>
  <r>
    <s v="ORD-04971"/>
    <x v="725"/>
    <x v="2"/>
    <s v="Uttar Pradesh"/>
    <x v="0"/>
    <x v="3"/>
    <s v="Neha Verma"/>
    <s v="Small Business"/>
    <n v="4"/>
    <n v="333"/>
    <n v="263.48"/>
    <n v="0"/>
    <n v="1332"/>
    <n v="1053.92"/>
    <n v="278.07999999999993"/>
    <n v="0.20876876876876871"/>
  </r>
  <r>
    <s v="ORD-04972"/>
    <x v="725"/>
    <x v="1"/>
    <s v="Odisha"/>
    <x v="0"/>
    <x v="0"/>
    <s v="Subhro Das"/>
    <s v="Consumer"/>
    <n v="1"/>
    <n v="874"/>
    <n v="710.61"/>
    <n v="0.05"/>
    <n v="830.3"/>
    <n v="710.61"/>
    <n v="119.68999999999994"/>
    <n v="0.14415271588582435"/>
  </r>
  <r>
    <s v="ORD-04973"/>
    <x v="725"/>
    <x v="3"/>
    <s v="Tamil Nadu"/>
    <x v="3"/>
    <x v="14"/>
    <s v="Karthik Rao"/>
    <s v="Consumer"/>
    <n v="1"/>
    <n v="4414"/>
    <n v="2791.52"/>
    <n v="0"/>
    <n v="4414"/>
    <n v="2791.52"/>
    <n v="1622.48"/>
    <n v="0.36757589487992753"/>
  </r>
  <r>
    <s v="ORD-04974"/>
    <x v="725"/>
    <x v="1"/>
    <s v="Odisha"/>
    <x v="3"/>
    <x v="12"/>
    <s v="Subhro Das"/>
    <s v="Corporate"/>
    <n v="1"/>
    <n v="12075"/>
    <n v="7101.77"/>
    <n v="0.05"/>
    <n v="11471.25"/>
    <n v="7101.77"/>
    <n v="4369.4799999999996"/>
    <n v="0.38090705023428134"/>
  </r>
  <r>
    <s v="ORD-04975"/>
    <x v="725"/>
    <x v="2"/>
    <s v="Delhi"/>
    <x v="0"/>
    <x v="3"/>
    <s v="Neha Verma"/>
    <s v="Consumer"/>
    <n v="2"/>
    <n v="346"/>
    <n v="274.57"/>
    <n v="0.05"/>
    <n v="657.4"/>
    <n v="549.14"/>
    <n v="108.25999999999999"/>
    <n v="0.16467903863705505"/>
  </r>
  <r>
    <s v="ORD-04976"/>
    <x v="726"/>
    <x v="2"/>
    <s v="Uttar Pradesh"/>
    <x v="3"/>
    <x v="14"/>
    <s v="Neha Verma"/>
    <s v="Consumer"/>
    <n v="2"/>
    <n v="4457"/>
    <n v="2930.76"/>
    <n v="0"/>
    <n v="8914"/>
    <n v="5861.52"/>
    <n v="3052.4799999999996"/>
    <n v="0.34243661655822299"/>
  </r>
  <r>
    <s v="ORD-04977"/>
    <x v="726"/>
    <x v="2"/>
    <s v="Haryana"/>
    <x v="0"/>
    <x v="5"/>
    <s v="Neha Verma"/>
    <s v="Consumer"/>
    <n v="1"/>
    <n v="723"/>
    <n v="550.97"/>
    <n v="0.05"/>
    <n v="686.85"/>
    <n v="550.97"/>
    <n v="135.88"/>
    <n v="0.1978306762757516"/>
  </r>
  <r>
    <s v="ORD-04978"/>
    <x v="726"/>
    <x v="2"/>
    <s v="Punjab"/>
    <x v="0"/>
    <x v="3"/>
    <s v="Amit Sharma"/>
    <s v="Corporate"/>
    <n v="8"/>
    <n v="342"/>
    <n v="269.33999999999997"/>
    <n v="0.05"/>
    <n v="2599.1999999999998"/>
    <n v="2154.7199999999998"/>
    <n v="444.48"/>
    <n v="0.17100646352723917"/>
  </r>
  <r>
    <s v="ORD-04979"/>
    <x v="726"/>
    <x v="3"/>
    <s v="Karnataka"/>
    <x v="1"/>
    <x v="7"/>
    <s v="Karthik Rao"/>
    <s v="Consumer"/>
    <n v="8"/>
    <n v="2124"/>
    <n v="1127.3"/>
    <n v="0"/>
    <n v="16992"/>
    <n v="9018.4"/>
    <n v="7973.6"/>
    <n v="0.46925612052730697"/>
  </r>
  <r>
    <s v="ORD-04980"/>
    <x v="726"/>
    <x v="1"/>
    <s v="West Bengal"/>
    <x v="1"/>
    <x v="1"/>
    <s v="Priya Sen"/>
    <s v="Consumer"/>
    <n v="8"/>
    <n v="619"/>
    <n v="312.54000000000002"/>
    <n v="0.1"/>
    <n v="4456.8"/>
    <n v="2500.3200000000002"/>
    <n v="1956.48"/>
    <n v="0.43898761443187934"/>
  </r>
  <r>
    <s v="ORD-04981"/>
    <x v="726"/>
    <x v="2"/>
    <s v="Delhi"/>
    <x v="2"/>
    <x v="11"/>
    <s v="Neha Verma"/>
    <s v="Consumer"/>
    <n v="1"/>
    <n v="1826"/>
    <n v="1400.01"/>
    <n v="0.15"/>
    <n v="1552.1"/>
    <n v="1400.01"/>
    <n v="152.08999999999992"/>
    <n v="9.7989820243540957E-2"/>
  </r>
  <r>
    <s v="ORD-04982"/>
    <x v="726"/>
    <x v="3"/>
    <s v="Tamil Nadu"/>
    <x v="2"/>
    <x v="4"/>
    <s v="Divya Nair"/>
    <s v="Corporate"/>
    <n v="6"/>
    <n v="3507"/>
    <n v="2660.51"/>
    <n v="0"/>
    <n v="21042"/>
    <n v="15963.060000000001"/>
    <n v="5078.9399999999987"/>
    <n v="0.2413715426290276"/>
  </r>
  <r>
    <s v="ORD-04983"/>
    <x v="727"/>
    <x v="0"/>
    <s v="Rajasthan"/>
    <x v="1"/>
    <x v="15"/>
    <s v="Rohan Patel"/>
    <s v="Consumer"/>
    <n v="5"/>
    <n v="2922"/>
    <n v="1434.81"/>
    <n v="0.1"/>
    <n v="13149"/>
    <n v="7174.0499999999993"/>
    <n v="5974.9500000000007"/>
    <n v="0.45440337668263753"/>
  </r>
  <r>
    <s v="ORD-04984"/>
    <x v="727"/>
    <x v="2"/>
    <s v="Delhi"/>
    <x v="0"/>
    <x v="3"/>
    <s v="Neha Verma"/>
    <s v="Corporate"/>
    <n v="6"/>
    <n v="350"/>
    <n v="270.37"/>
    <n v="0.15"/>
    <n v="1785"/>
    <n v="1622.22"/>
    <n v="162.77999999999997"/>
    <n v="9.1193277310924359E-2"/>
  </r>
  <r>
    <s v="ORD-04985"/>
    <x v="727"/>
    <x v="0"/>
    <s v="Goa"/>
    <x v="0"/>
    <x v="3"/>
    <s v="Sneha Kulkarni"/>
    <s v="Corporate"/>
    <n v="5"/>
    <n v="348"/>
    <n v="274.07"/>
    <n v="0"/>
    <n v="1740"/>
    <n v="1370.35"/>
    <n v="369.65000000000009"/>
    <n v="0.21244252873563224"/>
  </r>
  <r>
    <s v="ORD-04986"/>
    <x v="728"/>
    <x v="1"/>
    <s v="Bihar"/>
    <x v="2"/>
    <x v="11"/>
    <s v="Priya Sen"/>
    <s v="Small Business"/>
    <n v="3"/>
    <n v="1760"/>
    <n v="1312.74"/>
    <n v="0"/>
    <n v="5280"/>
    <n v="3938.2200000000003"/>
    <n v="1341.7799999999997"/>
    <n v="0.25412499999999993"/>
  </r>
  <r>
    <s v="ORD-04987"/>
    <x v="728"/>
    <x v="1"/>
    <s v="Odisha"/>
    <x v="2"/>
    <x v="4"/>
    <s v="Priya Sen"/>
    <s v="Consumer"/>
    <n v="2"/>
    <n v="3376"/>
    <n v="2577.11"/>
    <n v="0.05"/>
    <n v="6414.4"/>
    <n v="5154.22"/>
    <n v="1260.1799999999994"/>
    <n v="0.19646108755300565"/>
  </r>
  <r>
    <s v="ORD-04988"/>
    <x v="728"/>
    <x v="0"/>
    <s v="Rajasthan"/>
    <x v="1"/>
    <x v="7"/>
    <s v="Sneha Kulkarni"/>
    <s v="Small Business"/>
    <n v="8"/>
    <n v="2143"/>
    <n v="1156.17"/>
    <n v="0"/>
    <n v="17144"/>
    <n v="9249.36"/>
    <n v="7894.6399999999994"/>
    <n v="0.46048996733551095"/>
  </r>
  <r>
    <s v="ORD-04989"/>
    <x v="728"/>
    <x v="0"/>
    <s v="Goa"/>
    <x v="1"/>
    <x v="7"/>
    <s v="Rohan Patel"/>
    <s v="Consumer"/>
    <n v="4"/>
    <n v="2297"/>
    <n v="1199.5"/>
    <n v="0.1"/>
    <n v="8269.2000000000007"/>
    <n v="4798"/>
    <n v="3471.2000000000007"/>
    <n v="0.41977458520775895"/>
  </r>
  <r>
    <s v="ORD-04990"/>
    <x v="728"/>
    <x v="2"/>
    <s v="Uttar Pradesh"/>
    <x v="1"/>
    <x v="7"/>
    <s v="Neha Verma"/>
    <s v="Small Business"/>
    <n v="7"/>
    <n v="2278"/>
    <n v="1229.73"/>
    <n v="0"/>
    <n v="15946"/>
    <n v="8608.11"/>
    <n v="7337.8899999999994"/>
    <n v="0.46017120280948198"/>
  </r>
  <r>
    <s v="ORD-04991"/>
    <x v="728"/>
    <x v="2"/>
    <s v="Punjab"/>
    <x v="0"/>
    <x v="9"/>
    <s v="Amit Sharma"/>
    <s v="Corporate"/>
    <n v="1"/>
    <n v="447"/>
    <n v="365.27"/>
    <n v="0"/>
    <n v="447"/>
    <n v="365.27"/>
    <n v="81.730000000000018"/>
    <n v="0.18284116331096201"/>
  </r>
  <r>
    <s v="ORD-04992"/>
    <x v="728"/>
    <x v="1"/>
    <s v="Assam"/>
    <x v="1"/>
    <x v="15"/>
    <s v="Subhro Das"/>
    <s v="Corporate"/>
    <n v="7"/>
    <n v="2773"/>
    <n v="1307.58"/>
    <n v="0"/>
    <n v="19411"/>
    <n v="9153.06"/>
    <n v="10257.94"/>
    <n v="0.52846015146051206"/>
  </r>
  <r>
    <s v="ORD-04993"/>
    <x v="728"/>
    <x v="1"/>
    <s v="Odisha"/>
    <x v="2"/>
    <x v="2"/>
    <s v="Subhro Das"/>
    <s v="Consumer"/>
    <n v="2"/>
    <n v="1243"/>
    <n v="959.29"/>
    <n v="0"/>
    <n v="2486"/>
    <n v="1918.58"/>
    <n v="567.42000000000007"/>
    <n v="0.22824617860016094"/>
  </r>
  <r>
    <s v="ORD-04994"/>
    <x v="728"/>
    <x v="1"/>
    <s v="Assam"/>
    <x v="0"/>
    <x v="0"/>
    <s v="Subhro Das"/>
    <s v="Small Business"/>
    <n v="7"/>
    <n v="919"/>
    <n v="707.66"/>
    <n v="0.1"/>
    <n v="5789.7"/>
    <n v="4953.62"/>
    <n v="836.07999999999993"/>
    <n v="0.14440817313505017"/>
  </r>
  <r>
    <s v="ORD-04995"/>
    <x v="729"/>
    <x v="0"/>
    <s v="Maharashtra"/>
    <x v="3"/>
    <x v="13"/>
    <s v="Rohan Patel"/>
    <s v="Corporate"/>
    <n v="1"/>
    <n v="6773"/>
    <n v="4065.68"/>
    <n v="0.05"/>
    <n v="6434.3499999999995"/>
    <n v="4065.68"/>
    <n v="2368.6699999999996"/>
    <n v="0.36812887082611295"/>
  </r>
  <r>
    <s v="ORD-04996"/>
    <x v="729"/>
    <x v="1"/>
    <s v="Bihar"/>
    <x v="1"/>
    <x v="7"/>
    <s v="Priya Sen"/>
    <s v="Small Business"/>
    <n v="3"/>
    <n v="2192"/>
    <n v="1027.0899999999999"/>
    <n v="0.15"/>
    <n v="5589.5999999999995"/>
    <n v="3081.2699999999995"/>
    <n v="2508.33"/>
    <n v="0.44874946328896526"/>
  </r>
  <r>
    <s v="ORD-04997"/>
    <x v="729"/>
    <x v="3"/>
    <s v="Kerala"/>
    <x v="1"/>
    <x v="8"/>
    <s v="Divya Nair"/>
    <s v="Consumer"/>
    <n v="6"/>
    <n v="1536"/>
    <n v="738.87"/>
    <n v="0.05"/>
    <n v="8755.1999999999989"/>
    <n v="4433.22"/>
    <n v="4321.9799999999987"/>
    <n v="0.49364720394736833"/>
  </r>
  <r>
    <s v="ORD-04998"/>
    <x v="729"/>
    <x v="0"/>
    <s v="Gujarat"/>
    <x v="1"/>
    <x v="1"/>
    <s v="Rohan Patel"/>
    <s v="Consumer"/>
    <n v="3"/>
    <n v="625"/>
    <n v="293.24"/>
    <n v="0.1"/>
    <n v="1687.5"/>
    <n v="879.72"/>
    <n v="807.78"/>
    <n v="0.47868444444444441"/>
  </r>
  <r>
    <s v="ORD-04999"/>
    <x v="729"/>
    <x v="3"/>
    <s v="Karnataka"/>
    <x v="0"/>
    <x v="9"/>
    <s v="Karthik Rao"/>
    <s v="Consumer"/>
    <n v="3"/>
    <n v="460"/>
    <n v="352.64"/>
    <n v="0.15"/>
    <n v="1173"/>
    <n v="1057.92"/>
    <n v="115.07999999999993"/>
    <n v="9.8107416879795337E-2"/>
  </r>
  <r>
    <s v="ORD-05000"/>
    <x v="729"/>
    <x v="2"/>
    <s v="Haryana"/>
    <x v="0"/>
    <x v="5"/>
    <s v="Neha Verma"/>
    <s v="Small Business"/>
    <n v="6"/>
    <n v="715"/>
    <n v="587.15"/>
    <n v="0.1"/>
    <n v="3861"/>
    <n v="3522.8999999999996"/>
    <n v="338.10000000000036"/>
    <n v="8.756798756798765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DD03B8-95E1-450C-B0C7-8BB99EBA186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20" firstHeaderRow="1" firstDataRow="1" firstDataCol="1"/>
  <pivotFields count="18">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pivotField showAll="0"/>
    <pivotField axis="axisRow" showAll="0">
      <items count="17">
        <item x="12"/>
        <item x="14"/>
        <item x="0"/>
        <item x="11"/>
        <item x="15"/>
        <item x="8"/>
        <item x="13"/>
        <item x="2"/>
        <item x="5"/>
        <item x="4"/>
        <item x="6"/>
        <item x="9"/>
        <item x="7"/>
        <item x="10"/>
        <item x="3"/>
        <item x="1"/>
        <item t="default"/>
      </items>
    </pivotField>
    <pivotField showAll="0"/>
    <pivotField showAll="0"/>
    <pivotField showAll="0"/>
    <pivotField numFmtId="3" showAll="0"/>
    <pivotField numFmtId="4" showAll="0"/>
    <pivotField numFmtId="9" showAll="0"/>
    <pivotField dataField="1" numFmtId="3" showAll="0"/>
    <pivotField numFmtId="3" showAll="0"/>
    <pivotField numFmtId="3" showAll="0"/>
    <pivotField numFmtId="165" showAll="0"/>
    <pivotField showAll="0" defaultSubtotal="0"/>
    <pivotField showAll="0" defaultSubtotal="0">
      <items count="5">
        <item x="0"/>
        <item x="1"/>
        <item x="2"/>
        <item x="3"/>
        <item x="4"/>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Sales"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D2CC0-504F-497B-BA19-B2A076906311}" name="Categorywise_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8" firstHeaderRow="1" firstDataRow="1" firstDataCol="1"/>
  <pivotFields count="18">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showAll="0"/>
    <pivotField showAll="0"/>
    <pivotField showAll="0"/>
    <pivotField numFmtId="3" showAll="0"/>
    <pivotField numFmtId="4" showAll="0"/>
    <pivotField numFmtId="9" showAll="0"/>
    <pivotField dataField="1" numFmtId="3" showAll="0"/>
    <pivotField numFmtId="3" showAll="0"/>
    <pivotField numFmtId="3" showAll="0"/>
    <pivotField numFmtId="165" showAll="0"/>
    <pivotField showAll="0" defaultSubtotal="0"/>
    <pivotField showAll="0" defaultSubtotal="0">
      <items count="5">
        <item h="1" x="0"/>
        <item x="1"/>
        <item h="1" x="2"/>
        <item h="1" x="3"/>
        <item h="1" x="4"/>
      </items>
    </pivotField>
  </pivotFields>
  <rowFields count="1">
    <field x="4"/>
  </rowFields>
  <rowItems count="5">
    <i>
      <x/>
    </i>
    <i>
      <x v="1"/>
    </i>
    <i>
      <x v="2"/>
    </i>
    <i>
      <x v="3"/>
    </i>
    <i t="grand">
      <x/>
    </i>
  </rowItems>
  <colItems count="1">
    <i/>
  </colItems>
  <dataFields count="1">
    <dataField name="Categorywise Sales" fld="12" baseField="0" baseItem="0" numFmtId="3"/>
  </dataFields>
  <formats count="1">
    <format dxfId="21">
      <pivotArea collapsedLevelsAreSubtotals="1" fieldPosition="0">
        <references count="1">
          <reference field="4" count="0"/>
        </references>
      </pivotArea>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138F9D-7DE9-48D9-9CDE-9EE23EF94E20}" name="Regionwise_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8" firstHeaderRow="1" firstDataRow="1" firstDataCol="1"/>
  <pivotFields count="18">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items count="5">
        <item x="1"/>
        <item x="2"/>
        <item x="3"/>
        <item x="0"/>
        <item t="default"/>
      </items>
    </pivotField>
    <pivotField showAll="0"/>
    <pivotField showAll="0">
      <items count="5">
        <item x="1"/>
        <item x="2"/>
        <item x="3"/>
        <item x="0"/>
        <item t="default"/>
      </items>
    </pivotField>
    <pivotField showAll="0"/>
    <pivotField showAll="0"/>
    <pivotField showAll="0"/>
    <pivotField showAll="0"/>
    <pivotField numFmtId="3" showAll="0"/>
    <pivotField numFmtId="4" showAll="0"/>
    <pivotField numFmtId="9" showAll="0"/>
    <pivotField dataField="1" numFmtId="3" showAll="0"/>
    <pivotField numFmtId="3" showAll="0"/>
    <pivotField numFmtId="3" showAll="0"/>
    <pivotField numFmtId="165" showAll="0"/>
    <pivotField showAll="0" defaultSubtotal="0"/>
    <pivotField showAll="0" defaultSubtotal="0">
      <items count="5">
        <item h="1" x="0"/>
        <item x="1"/>
        <item h="1" x="2"/>
        <item h="1" x="3"/>
        <item h="1" x="4"/>
      </items>
    </pivotField>
  </pivotFields>
  <rowFields count="1">
    <field x="2"/>
  </rowFields>
  <rowItems count="5">
    <i>
      <x/>
    </i>
    <i>
      <x v="1"/>
    </i>
    <i>
      <x v="2"/>
    </i>
    <i>
      <x v="3"/>
    </i>
    <i t="grand">
      <x/>
    </i>
  </rowItems>
  <colItems count="1">
    <i/>
  </colItems>
  <dataFields count="1">
    <dataField name="Regionwise Sales" fld="12" baseField="0" baseItem="0" numFmtId="3"/>
  </dataFields>
  <formats count="1">
    <format dxfId="22">
      <pivotArea collapsedLevelsAreSubtotals="1" fieldPosition="0">
        <references count="1">
          <reference field="2"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9170AC-613C-4061-936C-DF00C04D86AC}" name="Monthwise_Sales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7" firstHeaderRow="0" firstDataRow="1" firstDataCol="1"/>
  <pivotFields count="18">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5">
        <item x="1"/>
        <item x="2"/>
        <item x="3"/>
        <item x="0"/>
        <item t="default"/>
      </items>
    </pivotField>
    <pivotField showAll="0"/>
    <pivotField showAll="0">
      <items count="5">
        <item x="1"/>
        <item x="2"/>
        <item x="3"/>
        <item x="0"/>
        <item t="default"/>
      </items>
    </pivotField>
    <pivotField showAll="0"/>
    <pivotField showAll="0"/>
    <pivotField showAll="0"/>
    <pivotField showAll="0"/>
    <pivotField numFmtId="3" showAll="0"/>
    <pivotField numFmtId="4" showAll="0"/>
    <pivotField numFmtId="9" showAll="0"/>
    <pivotField dataField="1" numFmtId="3" showAll="0"/>
    <pivotField numFmtId="3" showAll="0"/>
    <pivotField dataField="1" numFmtId="3" showAll="0"/>
    <pivotField numFmtId="165" showAll="0"/>
    <pivotField axis="axisRow" showAll="0">
      <items count="15">
        <item x="0"/>
        <item x="1"/>
        <item x="2"/>
        <item x="3"/>
        <item x="4"/>
        <item x="5"/>
        <item x="6"/>
        <item x="7"/>
        <item x="8"/>
        <item x="9"/>
        <item x="10"/>
        <item x="11"/>
        <item x="12"/>
        <item x="13"/>
        <item t="default"/>
      </items>
    </pivotField>
    <pivotField axis="axisRow" showAll="0">
      <items count="6">
        <item h="1" x="0"/>
        <item x="1"/>
        <item h="1" x="2"/>
        <item h="1" x="3"/>
        <item h="1" x="4"/>
        <item t="default"/>
      </items>
    </pivotField>
  </pivotFields>
  <rowFields count="2">
    <field x="17"/>
    <field x="16"/>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Total Sales" fld="12" baseField="0" baseItem="0" numFmtId="3"/>
    <dataField name="Total Profit" fld="14" baseField="0" baseItem="0" numFmtId="3"/>
  </dataFields>
  <formats count="2">
    <format dxfId="24">
      <pivotArea collapsedLevelsAreSubtotals="1" fieldPosition="0">
        <references count="1">
          <reference field="17" count="0"/>
        </references>
      </pivotArea>
    </format>
    <format dxfId="23">
      <pivotArea collapsedLevelsAreSubtotals="1" fieldPosition="0">
        <references count="2">
          <reference field="16" count="12">
            <x v="1"/>
            <x v="2"/>
            <x v="3"/>
            <x v="4"/>
            <x v="5"/>
            <x v="6"/>
            <x v="7"/>
            <x v="8"/>
            <x v="9"/>
            <x v="10"/>
            <x v="11"/>
            <x v="12"/>
          </reference>
          <reference field="17" count="0" selected="0"/>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061FDD-5617-444C-B700-5D1F7F2CA8A0}" name="Top_10_Product_Sale"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K3:L14" firstHeaderRow="1" firstDataRow="1" firstDataCol="1"/>
  <pivotFields count="18">
    <pivotField showAll="0"/>
    <pivotField numFmtId="16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5">
        <item x="1"/>
        <item x="2"/>
        <item x="3"/>
        <item x="0"/>
        <item t="default"/>
      </items>
    </pivotField>
    <pivotField showAll="0"/>
    <pivotField showAll="0">
      <items count="5">
        <item x="1"/>
        <item x="2"/>
        <item x="3"/>
        <item x="0"/>
        <item t="default"/>
      </items>
    </pivotField>
    <pivotField axis="axisRow" showAll="0" measureFilter="1">
      <items count="17">
        <item x="12"/>
        <item x="14"/>
        <item x="0"/>
        <item x="11"/>
        <item x="15"/>
        <item x="8"/>
        <item x="13"/>
        <item x="2"/>
        <item x="5"/>
        <item x="4"/>
        <item x="6"/>
        <item x="9"/>
        <item x="7"/>
        <item x="10"/>
        <item x="3"/>
        <item x="1"/>
        <item t="default"/>
      </items>
    </pivotField>
    <pivotField showAll="0"/>
    <pivotField showAll="0"/>
    <pivotField showAll="0"/>
    <pivotField numFmtId="3" showAll="0"/>
    <pivotField numFmtId="4" showAll="0"/>
    <pivotField numFmtId="9" showAll="0"/>
    <pivotField dataField="1" numFmtId="3" showAll="0"/>
    <pivotField numFmtId="3" showAll="0"/>
    <pivotField numFmtId="3" showAll="0"/>
    <pivotField numFmtId="165" showAll="0"/>
    <pivotField showAll="0" defaultSubtotal="0"/>
    <pivotField showAll="0" defaultSubtotal="0">
      <items count="5">
        <item h="1" x="0"/>
        <item x="1"/>
        <item h="1" x="2"/>
        <item h="1" x="3"/>
        <item h="1" x="4"/>
      </items>
    </pivotField>
  </pivotFields>
  <rowFields count="1">
    <field x="5"/>
  </rowFields>
  <rowItems count="11">
    <i>
      <x/>
    </i>
    <i>
      <x v="1"/>
    </i>
    <i>
      <x v="3"/>
    </i>
    <i>
      <x v="4"/>
    </i>
    <i>
      <x v="5"/>
    </i>
    <i>
      <x v="6"/>
    </i>
    <i>
      <x v="9"/>
    </i>
    <i>
      <x v="10"/>
    </i>
    <i>
      <x v="12"/>
    </i>
    <i>
      <x v="13"/>
    </i>
    <i t="grand">
      <x/>
    </i>
  </rowItems>
  <colItems count="1">
    <i/>
  </colItems>
  <dataFields count="1">
    <dataField name="Productwise Sales" fld="12"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17356F-710F-48B7-BFC9-9366E03220ED}" sourceName="Region">
  <pivotTables>
    <pivotTable tabId="4" name="Regionwise_Sales"/>
    <pivotTable tabId="4" name="Categorywise_Sales"/>
    <pivotTable tabId="4" name="Monthwise_Sales_Profit"/>
    <pivotTable tabId="4" name="Top_10_Product_Sale"/>
  </pivotTables>
  <data>
    <tabular pivotCacheId="4220956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6A06C1-1406-43B4-B0E7-66E63B268058}" sourceName="Category">
  <pivotTables>
    <pivotTable tabId="4" name="Categorywise_Sales"/>
    <pivotTable tabId="4" name="Monthwise_Sales_Profit"/>
    <pivotTable tabId="4" name="Regionwise_Sales"/>
    <pivotTable tabId="4" name="Top_10_Product_Sale"/>
  </pivotTables>
  <data>
    <tabular pivotCacheId="4220956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66964E2-D4E9-4E6A-92FA-C14C2F89E64C}" sourceName="Years (Order Date)">
  <pivotTables>
    <pivotTable tabId="4" name="Monthwise_Sales_Profit"/>
    <pivotTable tabId="4" name="Categorywise_Sales"/>
    <pivotTable tabId="4" name="Regionwise_Sales"/>
    <pivotTable tabId="4" name="Top_10_Product_Sale"/>
  </pivotTables>
  <data>
    <tabular pivotCacheId="42209565">
      <items count="5">
        <i x="1" s="1"/>
        <i x="2"/>
        <i x="0" nd="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7373F0-ABFC-4468-A0D0-7D7503E9EE21}" cache="Slicer_Region" caption="Region" rowHeight="241300"/>
  <slicer name="Category" xr10:uid="{729CD54F-D757-49E3-A92D-792D5D77DCB9}" cache="Slicer_Category" caption="Category" rowHeight="241300"/>
  <slicer name="Years (Order Date)" xr10:uid="{4C0A8C4F-67D7-4688-AF69-DE2B8D0D6F16}" cache="Slicer_Years__Order_Date" caption="Year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EADC1D-C6AF-42DF-965E-B8F720D2C529}" name="Table1" displayName="Table1" ref="A1:P5001" totalsRowShown="0" headerRowDxfId="20" dataDxfId="19">
  <autoFilter ref="A1:P5001" xr:uid="{0FEADC1D-C6AF-42DF-965E-B8F720D2C529}"/>
  <tableColumns count="16">
    <tableColumn id="1" xr3:uid="{BFFAA745-BE9D-4FF0-9143-9E2A39E3917F}" name="Order ID" dataDxfId="18"/>
    <tableColumn id="2" xr3:uid="{52AD4CDF-55D4-4BE1-94C8-23C99C927760}" name="Order Date" dataDxfId="17"/>
    <tableColumn id="3" xr3:uid="{80FA3E6D-9198-4B50-A85E-230F43BB3F38}" name="Region" dataDxfId="16"/>
    <tableColumn id="4" xr3:uid="{D0A32D2D-434B-4F64-8C68-3BDCC0AB63C5}" name="State" dataDxfId="15"/>
    <tableColumn id="5" xr3:uid="{6107BD3F-9F50-4D18-B770-59F6ADA7A0A7}" name="Category" dataDxfId="14"/>
    <tableColumn id="6" xr3:uid="{6747D31F-D45B-4913-AEC7-E6CE35C8931F}" name="Product" dataDxfId="13"/>
    <tableColumn id="7" xr3:uid="{D99AA8FC-91FB-4425-91ED-D4B53DB3A0E1}" name="Salesperson" dataDxfId="12"/>
    <tableColumn id="8" xr3:uid="{2261D93F-80C9-47A1-A15E-A33FE2147C00}" name="Segment" dataDxfId="11"/>
    <tableColumn id="9" xr3:uid="{F82F8540-A11A-4311-AA56-7818AE38423F}" name="Quantity" dataDxfId="10"/>
    <tableColumn id="10" xr3:uid="{F8A9015B-0E26-4CF2-95E3-2A090DFB79B1}" name="Unit Price" dataDxfId="9"/>
    <tableColumn id="11" xr3:uid="{0E1B9C06-5F1B-46DB-873A-6AC1C8AA8B7A}" name="Unit Cost" dataDxfId="8"/>
    <tableColumn id="12" xr3:uid="{8F4B99A1-BE2A-43C7-9582-8AF6C8EE9545}" name="Discount %" dataDxfId="7"/>
    <tableColumn id="13" xr3:uid="{5A0963F2-7F28-4395-8986-961D38BC8EC3}" name="Sales" dataDxfId="6">
      <calculatedColumnFormula>I2*J2*(1-L2)</calculatedColumnFormula>
    </tableColumn>
    <tableColumn id="14" xr3:uid="{036130E5-CB02-4A52-8755-54BE836BE756}" name="Cost" dataDxfId="5">
      <calculatedColumnFormula>I2*K2</calculatedColumnFormula>
    </tableColumn>
    <tableColumn id="15" xr3:uid="{E522945E-0099-40DD-B470-6B1A771C5869}" name="Profit" dataDxfId="4">
      <calculatedColumnFormula>M2-N2</calculatedColumnFormula>
    </tableColumn>
    <tableColumn id="16" xr3:uid="{82825D10-96E5-46EB-9334-38F5A0111A9C}" name="Profit Margin" dataDxfId="3">
      <calculatedColumnFormula>O2/M2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C3D2-DB0D-4909-964A-3B8C8A248B18}">
  <dimension ref="A1:Z50"/>
  <sheetViews>
    <sheetView showGridLines="0" tabSelected="1" zoomScale="75" zoomScaleNormal="80" workbookViewId="0">
      <selection activeCell="V10" sqref="V10"/>
    </sheetView>
  </sheetViews>
  <sheetFormatPr defaultRowHeight="14.5" x14ac:dyDescent="0.35"/>
  <sheetData>
    <row r="1" spans="1:26" x14ac:dyDescent="0.35">
      <c r="A1" s="12"/>
      <c r="B1" s="12"/>
      <c r="C1" s="12"/>
      <c r="D1" s="12"/>
      <c r="E1" s="12"/>
      <c r="F1" s="12"/>
      <c r="G1" s="12"/>
      <c r="H1" s="12"/>
      <c r="I1" s="12"/>
      <c r="J1" s="12"/>
      <c r="K1" s="12"/>
      <c r="L1" s="12"/>
      <c r="M1" s="12"/>
      <c r="N1" s="12"/>
      <c r="O1" s="12"/>
      <c r="P1" s="12"/>
      <c r="Q1" s="12"/>
      <c r="R1" s="12"/>
      <c r="S1" s="12"/>
      <c r="T1" s="12"/>
      <c r="U1" s="12"/>
      <c r="V1" s="12"/>
      <c r="W1" s="12"/>
      <c r="X1" s="12"/>
      <c r="Y1" s="21"/>
      <c r="Z1" s="21"/>
    </row>
    <row r="2" spans="1:26" x14ac:dyDescent="0.35">
      <c r="A2" s="12"/>
      <c r="B2" s="12"/>
      <c r="C2" s="12"/>
      <c r="D2" s="12"/>
      <c r="E2" s="12"/>
      <c r="F2" s="12"/>
      <c r="G2" s="12"/>
      <c r="H2" s="12"/>
      <c r="I2" s="12"/>
      <c r="J2" s="12"/>
      <c r="K2" s="12"/>
      <c r="L2" s="12"/>
      <c r="M2" s="12"/>
      <c r="N2" s="12"/>
      <c r="O2" s="12"/>
      <c r="P2" s="12"/>
      <c r="Q2" s="12"/>
      <c r="R2" s="12"/>
      <c r="S2" s="12"/>
      <c r="T2" s="12"/>
      <c r="U2" s="12"/>
      <c r="V2" s="12"/>
      <c r="W2" s="12"/>
      <c r="X2" s="12"/>
      <c r="Y2" s="22"/>
      <c r="Z2" s="22"/>
    </row>
    <row r="3" spans="1:26" x14ac:dyDescent="0.3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x14ac:dyDescent="0.3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3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3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x14ac:dyDescent="0.3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3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3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0170-A745-4704-9EF8-73502C6ECD6C}">
  <dimension ref="A2:AG20"/>
  <sheetViews>
    <sheetView topLeftCell="E1" workbookViewId="0">
      <selection activeCell="L9" sqref="L9"/>
    </sheetView>
  </sheetViews>
  <sheetFormatPr defaultRowHeight="14.5" x14ac:dyDescent="0.35"/>
  <cols>
    <col min="1" max="1" width="12.36328125" bestFit="1" customWidth="1"/>
    <col min="2" max="2" width="10.453125" bestFit="1" customWidth="1"/>
    <col min="3" max="3" width="10.26953125" bestFit="1" customWidth="1"/>
    <col min="5" max="5" width="12.36328125" bestFit="1" customWidth="1"/>
    <col min="6" max="6" width="14.90625" bestFit="1" customWidth="1"/>
    <col min="8" max="8" width="12.36328125" bestFit="1" customWidth="1"/>
    <col min="9" max="9" width="16.7265625" bestFit="1" customWidth="1"/>
    <col min="11" max="12" width="15.90625" bestFit="1" customWidth="1"/>
    <col min="14" max="14" width="14.26953125" bestFit="1" customWidth="1"/>
    <col min="17" max="17" width="24.7265625" bestFit="1" customWidth="1"/>
    <col min="18" max="18" width="9.6328125" bestFit="1" customWidth="1"/>
    <col min="20" max="20" width="7.6328125" bestFit="1" customWidth="1"/>
    <col min="23" max="23" width="9.7265625" bestFit="1" customWidth="1"/>
    <col min="24" max="24" width="12.453125" bestFit="1" customWidth="1"/>
    <col min="25" max="25" width="11.26953125" bestFit="1" customWidth="1"/>
    <col min="28" max="28" width="14.36328125" customWidth="1"/>
    <col min="29" max="29" width="21.08984375" customWidth="1"/>
    <col min="32" max="32" width="37.54296875" bestFit="1" customWidth="1"/>
  </cols>
  <sheetData>
    <row r="2" spans="1:33" x14ac:dyDescent="0.35">
      <c r="Q2" s="19" t="s">
        <v>5089</v>
      </c>
      <c r="R2" s="19"/>
      <c r="S2" s="19"/>
      <c r="T2" s="19"/>
      <c r="U2" s="19"/>
    </row>
    <row r="3" spans="1:33" x14ac:dyDescent="0.35">
      <c r="A3" s="8" t="s">
        <v>5067</v>
      </c>
      <c r="B3" t="s">
        <v>5082</v>
      </c>
      <c r="C3" t="s">
        <v>5083</v>
      </c>
      <c r="E3" s="8" t="s">
        <v>5067</v>
      </c>
      <c r="F3" t="s">
        <v>5084</v>
      </c>
      <c r="H3" s="8" t="s">
        <v>5067</v>
      </c>
      <c r="I3" t="s">
        <v>5085</v>
      </c>
      <c r="K3" s="8" t="s">
        <v>5067</v>
      </c>
      <c r="L3" t="s">
        <v>5086</v>
      </c>
      <c r="N3" t="s">
        <v>5082</v>
      </c>
      <c r="Q3" s="19"/>
      <c r="R3" s="19"/>
      <c r="S3" s="19"/>
      <c r="T3" s="19"/>
      <c r="U3" s="19"/>
      <c r="X3" s="8" t="s">
        <v>5067</v>
      </c>
      <c r="Y3" t="s">
        <v>5091</v>
      </c>
      <c r="AB3" t="s">
        <v>5</v>
      </c>
      <c r="AC3" t="s">
        <v>12</v>
      </c>
      <c r="AF3" s="20" t="s">
        <v>5092</v>
      </c>
    </row>
    <row r="4" spans="1:33" x14ac:dyDescent="0.35">
      <c r="A4" s="9" t="s">
        <v>5069</v>
      </c>
      <c r="B4" s="13">
        <v>33179953.600000005</v>
      </c>
      <c r="C4" s="13">
        <v>9928852.9700000007</v>
      </c>
      <c r="E4" s="9" t="s">
        <v>29</v>
      </c>
      <c r="F4" s="13">
        <v>7626540.4999999963</v>
      </c>
      <c r="H4" s="9" t="s">
        <v>24</v>
      </c>
      <c r="I4" s="13">
        <v>5196304.5499999989</v>
      </c>
      <c r="K4" s="9" t="s">
        <v>91</v>
      </c>
      <c r="L4" s="11">
        <v>5431662.6000000006</v>
      </c>
      <c r="N4" s="14">
        <f>SUM(Table1[Sales])</f>
        <v>65278296.649999969</v>
      </c>
      <c r="Q4" s="16"/>
      <c r="X4" s="9" t="s">
        <v>91</v>
      </c>
      <c r="Y4" s="11">
        <v>10612208.800000001</v>
      </c>
      <c r="AB4" t="s">
        <v>45</v>
      </c>
      <c r="AC4" s="14">
        <f>_xlfn.XLOOKUP(AB4,X4:X19,Y4:Y19,"Not Found",0)</f>
        <v>4273488.6499999976</v>
      </c>
      <c r="AF4" t="str" cm="1">
        <f t="array" ref="AF4:AF19">_xlfn.UNIQUE(Table1[Product])</f>
        <v>Cooking Oil 5L</v>
      </c>
      <c r="AG4">
        <f>SUMIFS(Table1[[Sales]:[Sales]],Table1[[Product]:[Product]],$AF4)</f>
        <v>1680502.5</v>
      </c>
    </row>
    <row r="5" spans="1:33" x14ac:dyDescent="0.35">
      <c r="A5" s="10" t="s">
        <v>5070</v>
      </c>
      <c r="B5" s="13">
        <v>2120200.5</v>
      </c>
      <c r="C5" s="13">
        <v>605334.75999999989</v>
      </c>
      <c r="E5" s="9" t="s">
        <v>36</v>
      </c>
      <c r="F5" s="13">
        <v>8577771.4999999981</v>
      </c>
      <c r="H5" s="9" t="s">
        <v>31</v>
      </c>
      <c r="I5" s="13">
        <v>12828919.85</v>
      </c>
      <c r="K5" s="9" t="s">
        <v>109</v>
      </c>
      <c r="L5" s="11">
        <v>1805357.75</v>
      </c>
      <c r="Q5" s="17" t="s">
        <v>5090</v>
      </c>
      <c r="R5" t="s">
        <v>31</v>
      </c>
      <c r="S5" t="s">
        <v>79</v>
      </c>
      <c r="T5" s="18" t="s">
        <v>24</v>
      </c>
      <c r="U5" t="s">
        <v>18</v>
      </c>
      <c r="X5" s="9" t="s">
        <v>109</v>
      </c>
      <c r="Y5" s="11">
        <v>3067919.25</v>
      </c>
      <c r="AF5" t="str">
        <v>T-Shirt</v>
      </c>
      <c r="AG5">
        <f>SUMIFS(Table1[[Sales]:[Sales]],Table1[[Product]:[Product]],$AF5)</f>
        <v>913272.9</v>
      </c>
    </row>
    <row r="6" spans="1:33" x14ac:dyDescent="0.35">
      <c r="A6" s="10" t="s">
        <v>5071</v>
      </c>
      <c r="B6" s="13">
        <v>2433501.7999999998</v>
      </c>
      <c r="C6" s="13">
        <v>720868.25000000023</v>
      </c>
      <c r="E6" s="9" t="s">
        <v>41</v>
      </c>
      <c r="F6" s="13">
        <v>8047699.4000000004</v>
      </c>
      <c r="H6" s="9" t="s">
        <v>79</v>
      </c>
      <c r="I6" s="13">
        <v>12953373.650000006</v>
      </c>
      <c r="K6" s="9" t="s">
        <v>85</v>
      </c>
      <c r="L6" s="11">
        <v>1082381.7500000002</v>
      </c>
      <c r="N6" t="s">
        <v>5083</v>
      </c>
      <c r="Q6" t="s">
        <v>36</v>
      </c>
      <c r="R6">
        <f>SUMIFS(Table1[[Sales]:[Sales]],Table1[[Region]:[Region]],$Q6,Table1[[Category]:[Category]],R$5)</f>
        <v>6648138.9499999983</v>
      </c>
      <c r="S6">
        <f>SUMIFS(Table1[[Sales]:[Sales]],Table1[[Region]:[Region]],$Q6,Table1[[Category]:[Category]],S$5)</f>
        <v>6315735.7999999998</v>
      </c>
      <c r="T6">
        <f>SUMIFS(Table1[[Sales]:[Sales]],Table1[[Region]:[Region]],$Q6,Table1[[Category]:[Category]],T$5)</f>
        <v>2438724.9499999993</v>
      </c>
      <c r="U6">
        <f>SUMIFS(Table1[[Sales]:[Sales]],Table1[[Region]:[Region]],$Q6,Table1[[Category]:[Category]],U$5)</f>
        <v>1105452.2999999993</v>
      </c>
      <c r="X6" s="9" t="s">
        <v>19</v>
      </c>
      <c r="Y6" s="11">
        <v>1680502.5</v>
      </c>
      <c r="AF6" t="str">
        <v>Power Bank</v>
      </c>
      <c r="AG6">
        <f>SUMIFS(Table1[[Sales]:[Sales]],Table1[[Product]:[Product]],$AF6)</f>
        <v>1466282</v>
      </c>
    </row>
    <row r="7" spans="1:33" x14ac:dyDescent="0.35">
      <c r="A7" s="10" t="s">
        <v>5072</v>
      </c>
      <c r="B7" s="13">
        <v>3430253.8000000007</v>
      </c>
      <c r="C7" s="13">
        <v>1005889.44</v>
      </c>
      <c r="E7" s="9" t="s">
        <v>16</v>
      </c>
      <c r="F7" s="13">
        <v>8927942.1999999993</v>
      </c>
      <c r="H7" s="9" t="s">
        <v>18</v>
      </c>
      <c r="I7" s="13">
        <v>2201355.5499999998</v>
      </c>
      <c r="K7" s="9" t="s">
        <v>131</v>
      </c>
      <c r="L7" s="11">
        <v>2080269.2000000007</v>
      </c>
      <c r="N7" s="14">
        <f>SUM(Table1[Profit])</f>
        <v>19784703.700000029</v>
      </c>
      <c r="Q7" t="s">
        <v>41</v>
      </c>
      <c r="R7">
        <f>SUMIFS(Table1[[Sales]:[Sales]],Table1[[Region]:[Region]],$Q7,Table1[[Category]:[Category]],R$5)</f>
        <v>5654563.9500000039</v>
      </c>
      <c r="S7">
        <f>SUMIFS(Table1[[Sales]:[Sales]],Table1[[Region]:[Region]],$Q7,Table1[[Category]:[Category]],S$5)</f>
        <v>6670403.0499999989</v>
      </c>
      <c r="T7">
        <f>SUMIFS(Table1[[Sales]:[Sales]],Table1[[Region]:[Region]],$Q7,Table1[[Category]:[Category]],T$5)</f>
        <v>2929742.8499999996</v>
      </c>
      <c r="U7">
        <f>SUMIFS(Table1[[Sales]:[Sales]],Table1[[Region]:[Region]],$Q7,Table1[[Category]:[Category]],U$5)</f>
        <v>1068860.7500000005</v>
      </c>
      <c r="X7" s="9" t="s">
        <v>85</v>
      </c>
      <c r="Y7" s="11">
        <v>2029699.9</v>
      </c>
      <c r="AF7" t="str">
        <v>Tea Pack</v>
      </c>
      <c r="AG7">
        <f>SUMIFS(Table1[[Sales]:[Sales]],Table1[[Product]:[Product]],$AF7)</f>
        <v>612955.15</v>
      </c>
    </row>
    <row r="8" spans="1:33" x14ac:dyDescent="0.35">
      <c r="A8" s="10" t="s">
        <v>5073</v>
      </c>
      <c r="B8" s="13">
        <v>2711407.3999999994</v>
      </c>
      <c r="C8" s="13">
        <v>847214.54</v>
      </c>
      <c r="E8" s="9" t="s">
        <v>5068</v>
      </c>
      <c r="F8" s="11">
        <v>33179953.599999994</v>
      </c>
      <c r="H8" s="9" t="s">
        <v>5068</v>
      </c>
      <c r="I8" s="11">
        <v>33179953.600000005</v>
      </c>
      <c r="K8" s="9" t="s">
        <v>64</v>
      </c>
      <c r="L8" s="11">
        <v>1153621.7999999998</v>
      </c>
      <c r="Q8" t="s">
        <v>29</v>
      </c>
      <c r="R8">
        <f>SUMIFS(Table1[[Sales]:[Sales]],Table1[[Region]:[Region]],$Q8,Table1[[Category]:[Category]],R$5)</f>
        <v>6368876.6499999985</v>
      </c>
      <c r="S8">
        <f>SUMIFS(Table1[[Sales]:[Sales]],Table1[[Region]:[Region]],$Q8,Table1[[Category]:[Category]],S$5)</f>
        <v>5706391.5499999998</v>
      </c>
      <c r="T8">
        <f>SUMIFS(Table1[[Sales]:[Sales]],Table1[[Region]:[Region]],$Q8,Table1[[Category]:[Category]],T$5)</f>
        <v>2709122.55</v>
      </c>
      <c r="U8">
        <f>SUMIFS(Table1[[Sales]:[Sales]],Table1[[Region]:[Region]],$Q8,Table1[[Category]:[Category]],U$5)</f>
        <v>1125050.7499999993</v>
      </c>
      <c r="X8" s="9" t="s">
        <v>131</v>
      </c>
      <c r="Y8" s="11">
        <v>4367517.8000000026</v>
      </c>
      <c r="AF8" t="str">
        <v>Smart Watch</v>
      </c>
      <c r="AG8">
        <f>SUMIFS(Table1[[Sales]:[Sales]],Table1[[Product]:[Product]],$AF8)</f>
        <v>4273488.6499999976</v>
      </c>
    </row>
    <row r="9" spans="1:33" x14ac:dyDescent="0.35">
      <c r="A9" s="10" t="s">
        <v>5074</v>
      </c>
      <c r="B9" s="13">
        <v>3248287.0000000014</v>
      </c>
      <c r="C9" s="13">
        <v>998847.34999999974</v>
      </c>
      <c r="K9" s="9" t="s">
        <v>96</v>
      </c>
      <c r="L9" s="11">
        <v>2845051.8000000007</v>
      </c>
      <c r="N9" t="s">
        <v>5066</v>
      </c>
      <c r="Q9" t="s">
        <v>16</v>
      </c>
      <c r="R9">
        <f>SUMIFS(Table1[[Sales]:[Sales]],Table1[[Region]:[Region]],$Q9,Table1[[Category]:[Category]],R$5)</f>
        <v>5938493.2000000002</v>
      </c>
      <c r="S9">
        <f>SUMIFS(Table1[[Sales]:[Sales]],Table1[[Region]:[Region]],$Q9,Table1[[Category]:[Category]],S$5)</f>
        <v>6506112.9500000011</v>
      </c>
      <c r="T9">
        <f>SUMIFS(Table1[[Sales]:[Sales]],Table1[[Region]:[Region]],$Q9,Table1[[Category]:[Category]],T$5)</f>
        <v>2825971.149999999</v>
      </c>
      <c r="U9">
        <f>SUMIFS(Table1[[Sales]:[Sales]],Table1[[Region]:[Region]],$Q9,Table1[[Category]:[Category]],U$5)</f>
        <v>1266655.2500000009</v>
      </c>
      <c r="X9" s="9" t="s">
        <v>64</v>
      </c>
      <c r="Y9" s="11">
        <v>2429592.1500000004</v>
      </c>
      <c r="AF9" t="str">
        <v>Rice 10kg</v>
      </c>
      <c r="AG9">
        <f>SUMIFS(Table1[[Sales]:[Sales]],Table1[[Product]:[Product]],$AF9)</f>
        <v>1425424.6500000004</v>
      </c>
    </row>
    <row r="10" spans="1:33" x14ac:dyDescent="0.35">
      <c r="A10" s="10" t="s">
        <v>5075</v>
      </c>
      <c r="B10" s="13">
        <v>2805756.8500000006</v>
      </c>
      <c r="C10" s="13">
        <v>826589.4100000005</v>
      </c>
      <c r="K10" s="9" t="s">
        <v>45</v>
      </c>
      <c r="L10" s="11">
        <v>2137487.7999999998</v>
      </c>
      <c r="N10" s="15">
        <f>N7/N4</f>
        <v>0.3030824135329217</v>
      </c>
      <c r="X10" s="9" t="s">
        <v>96</v>
      </c>
      <c r="Y10" s="11">
        <v>5590596.2000000002</v>
      </c>
      <c r="AF10" t="str">
        <v>Smartphone</v>
      </c>
      <c r="AG10">
        <f>SUMIFS(Table1[[Sales]:[Sales]],Table1[[Product]:[Product]],$AF10)</f>
        <v>16840602.199999999</v>
      </c>
    </row>
    <row r="11" spans="1:33" x14ac:dyDescent="0.35">
      <c r="A11" s="10" t="s">
        <v>5076</v>
      </c>
      <c r="B11" s="13">
        <v>2377422.4500000002</v>
      </c>
      <c r="C11" s="13">
        <v>767973.00999999989</v>
      </c>
      <c r="K11" s="9" t="s">
        <v>53</v>
      </c>
      <c r="L11" s="11">
        <v>8883322.049999997</v>
      </c>
      <c r="X11" s="9" t="s">
        <v>32</v>
      </c>
      <c r="Y11" s="11">
        <v>1466282</v>
      </c>
      <c r="AF11" t="str">
        <v>Sneakers</v>
      </c>
      <c r="AG11">
        <f>SUMIFS(Table1[[Sales]:[Sales]],Table1[[Product]:[Product]],$AF11)</f>
        <v>3193178.6499999994</v>
      </c>
    </row>
    <row r="12" spans="1:33" x14ac:dyDescent="0.35">
      <c r="A12" s="10" t="s">
        <v>5077</v>
      </c>
      <c r="B12" s="13">
        <v>3070712.7499999995</v>
      </c>
      <c r="C12" s="13">
        <v>889097.01</v>
      </c>
      <c r="K12" s="9" t="s">
        <v>61</v>
      </c>
      <c r="L12" s="11">
        <v>1558983.0999999999</v>
      </c>
      <c r="N12" t="s">
        <v>5087</v>
      </c>
      <c r="X12" s="9" t="s">
        <v>51</v>
      </c>
      <c r="Y12" s="11">
        <v>1425424.6500000004</v>
      </c>
      <c r="AF12" t="str">
        <v>Jeans</v>
      </c>
      <c r="AG12">
        <f>SUMIFS(Table1[[Sales]:[Sales]],Table1[[Product]:[Product]],$AF12)</f>
        <v>2429592.1500000004</v>
      </c>
    </row>
    <row r="13" spans="1:33" x14ac:dyDescent="0.35">
      <c r="A13" s="10" t="s">
        <v>5078</v>
      </c>
      <c r="B13" s="13">
        <v>2641913.100000001</v>
      </c>
      <c r="C13" s="13">
        <v>781265.08000000007</v>
      </c>
      <c r="K13" s="9" t="s">
        <v>80</v>
      </c>
      <c r="L13" s="11">
        <v>2871301.4999999991</v>
      </c>
      <c r="N13">
        <f>COUNTA(Table1[Order ID])</f>
        <v>5000</v>
      </c>
      <c r="X13" s="9" t="s">
        <v>45</v>
      </c>
      <c r="Y13" s="11">
        <v>4273488.6499999976</v>
      </c>
      <c r="AF13" t="str">
        <v>Snack Box</v>
      </c>
      <c r="AG13">
        <f>SUMIFS(Table1[[Sales]:[Sales]],Table1[[Product]:[Product]],$AF13)</f>
        <v>847136.74999999965</v>
      </c>
    </row>
    <row r="14" spans="1:33" x14ac:dyDescent="0.35">
      <c r="A14" s="10" t="s">
        <v>5079</v>
      </c>
      <c r="B14" s="13">
        <v>2505257.1</v>
      </c>
      <c r="C14" s="13">
        <v>769511.75999999989</v>
      </c>
      <c r="K14" s="9" t="s">
        <v>5068</v>
      </c>
      <c r="L14" s="11">
        <v>29849439.350000001</v>
      </c>
      <c r="X14" s="9" t="s">
        <v>53</v>
      </c>
      <c r="Y14" s="11">
        <v>16840602.199999999</v>
      </c>
      <c r="AF14" t="str">
        <v>Study Desk</v>
      </c>
      <c r="AG14">
        <f>SUMIFS(Table1[[Sales]:[Sales]],Table1[[Product]:[Product]],$AF14)</f>
        <v>5927919.0999999996</v>
      </c>
    </row>
    <row r="15" spans="1:33" x14ac:dyDescent="0.35">
      <c r="A15" s="10" t="s">
        <v>5080</v>
      </c>
      <c r="B15" s="13">
        <v>2782057.9000000008</v>
      </c>
      <c r="C15" s="13">
        <v>793855.28000000026</v>
      </c>
      <c r="N15" t="s">
        <v>5088</v>
      </c>
      <c r="X15" s="9" t="s">
        <v>68</v>
      </c>
      <c r="Y15" s="11">
        <v>847136.74999999965</v>
      </c>
      <c r="AF15" t="str">
        <v>Headphones</v>
      </c>
      <c r="AG15">
        <f>SUMIFS(Table1[[Sales]:[Sales]],Table1[[Product]:[Product]],$AF15)</f>
        <v>2029699.9</v>
      </c>
    </row>
    <row r="16" spans="1:33" x14ac:dyDescent="0.35">
      <c r="A16" s="10" t="s">
        <v>5081</v>
      </c>
      <c r="B16" s="13">
        <v>3053182.95</v>
      </c>
      <c r="C16" s="13">
        <v>922407.08</v>
      </c>
      <c r="N16" s="14">
        <f>N4/N13</f>
        <v>13055.659329999993</v>
      </c>
      <c r="X16" s="9" t="s">
        <v>61</v>
      </c>
      <c r="Y16" s="11">
        <v>3193178.6499999994</v>
      </c>
      <c r="AF16" t="str">
        <v>Bed Frame</v>
      </c>
      <c r="AG16">
        <f>SUMIFS(Table1[[Sales]:[Sales]],Table1[[Product]:[Product]],$AF16)</f>
        <v>10612208.800000001</v>
      </c>
    </row>
    <row r="17" spans="1:33" x14ac:dyDescent="0.35">
      <c r="A17" s="9" t="s">
        <v>5068</v>
      </c>
      <c r="B17" s="11">
        <v>33179953.600000005</v>
      </c>
      <c r="C17" s="11">
        <v>9928852.9700000007</v>
      </c>
      <c r="X17" s="9" t="s">
        <v>80</v>
      </c>
      <c r="Y17" s="11">
        <v>5927919.0999999996</v>
      </c>
      <c r="AF17" t="str">
        <v>Office Chair</v>
      </c>
      <c r="AG17">
        <f>SUMIFS(Table1[[Sales]:[Sales]],Table1[[Product]:[Product]],$AF17)</f>
        <v>5590596.2000000002</v>
      </c>
    </row>
    <row r="18" spans="1:33" x14ac:dyDescent="0.35">
      <c r="X18" s="9" t="s">
        <v>38</v>
      </c>
      <c r="Y18" s="11">
        <v>612955.15</v>
      </c>
      <c r="AF18" t="str">
        <v>Bookshelf</v>
      </c>
      <c r="AG18">
        <f>SUMIFS(Table1[[Sales]:[Sales]],Table1[[Product]:[Product]],$AF18)</f>
        <v>3067919.25</v>
      </c>
    </row>
    <row r="19" spans="1:33" x14ac:dyDescent="0.35">
      <c r="X19" s="9" t="s">
        <v>25</v>
      </c>
      <c r="Y19" s="11">
        <v>913272.9</v>
      </c>
      <c r="AF19" t="str">
        <v>Jacket</v>
      </c>
      <c r="AG19">
        <f>SUMIFS(Table1[[Sales]:[Sales]],Table1[[Product]:[Product]],$AF19)</f>
        <v>4367517.8000000026</v>
      </c>
    </row>
    <row r="20" spans="1:33" x14ac:dyDescent="0.35">
      <c r="X20" s="9" t="s">
        <v>5068</v>
      </c>
      <c r="Y20" s="11">
        <v>65278296.649999991</v>
      </c>
    </row>
  </sheetData>
  <mergeCells count="1">
    <mergeCell ref="Q2:U3"/>
  </mergeCells>
  <dataValidations count="1">
    <dataValidation type="list" allowBlank="1" showInputMessage="1" showErrorMessage="1" sqref="AB4" xr:uid="{F89F2B0C-CF4D-4278-80BF-5836759F8278}">
      <formula1>$X$4:$X$19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2B6F-0683-499E-92FE-D099787C88AF}">
  <dimension ref="A1:P5001"/>
  <sheetViews>
    <sheetView workbookViewId="0">
      <selection activeCell="I7" sqref="I7"/>
    </sheetView>
  </sheetViews>
  <sheetFormatPr defaultRowHeight="14.5" x14ac:dyDescent="0.35"/>
  <cols>
    <col min="1" max="1" width="10.453125" bestFit="1" customWidth="1"/>
    <col min="2" max="2" width="12.1796875" customWidth="1"/>
    <col min="3" max="3" width="8.453125" customWidth="1"/>
    <col min="4" max="4" width="11.90625" bestFit="1" customWidth="1"/>
    <col min="5" max="5" width="10.26953125" customWidth="1"/>
    <col min="6" max="6" width="12.54296875" bestFit="1" customWidth="1"/>
    <col min="7" max="7" width="12.81640625" customWidth="1"/>
    <col min="8" max="8" width="12.90625" bestFit="1" customWidth="1"/>
    <col min="9" max="9" width="10.1796875" customWidth="1"/>
    <col min="10" max="10" width="10.90625" customWidth="1"/>
    <col min="11" max="11" width="10.54296875" customWidth="1"/>
    <col min="12" max="12" width="12.08984375" customWidth="1"/>
    <col min="13" max="13" width="7.90625" bestFit="1" customWidth="1"/>
    <col min="14" max="14" width="6.54296875" customWidth="1"/>
    <col min="15" max="15" width="7.54296875" customWidth="1"/>
    <col min="16" max="16" width="13.90625" customWidth="1"/>
  </cols>
  <sheetData>
    <row r="1" spans="1:16"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5066</v>
      </c>
    </row>
    <row r="2" spans="1:16" x14ac:dyDescent="0.35">
      <c r="A2" s="1" t="s">
        <v>15</v>
      </c>
      <c r="B2" s="2">
        <v>45658</v>
      </c>
      <c r="C2" s="1" t="s">
        <v>16</v>
      </c>
      <c r="D2" s="1" t="s">
        <v>17</v>
      </c>
      <c r="E2" s="1" t="s">
        <v>18</v>
      </c>
      <c r="F2" s="1" t="s">
        <v>19</v>
      </c>
      <c r="G2" s="1" t="s">
        <v>20</v>
      </c>
      <c r="H2" s="1" t="s">
        <v>21</v>
      </c>
      <c r="I2" s="1">
        <v>4</v>
      </c>
      <c r="J2" s="3">
        <v>862</v>
      </c>
      <c r="K2" s="4">
        <v>689.02</v>
      </c>
      <c r="L2" s="5">
        <v>0</v>
      </c>
      <c r="M2" s="3">
        <f t="shared" ref="M2:M65" si="0">I2*J2*(1-L2)</f>
        <v>3448</v>
      </c>
      <c r="N2" s="3">
        <f t="shared" ref="N2:N65" si="1">I2*K2</f>
        <v>2756.08</v>
      </c>
      <c r="O2" s="3">
        <f t="shared" ref="O2:O65" si="2">M2-N2</f>
        <v>691.92000000000007</v>
      </c>
      <c r="P2" s="6">
        <f t="shared" ref="P2:P65" si="3">O2/M2</f>
        <v>0.2006728538283063</v>
      </c>
    </row>
    <row r="3" spans="1:16" x14ac:dyDescent="0.35">
      <c r="A3" s="1" t="s">
        <v>22</v>
      </c>
      <c r="B3" s="2">
        <v>45658</v>
      </c>
      <c r="C3" s="1" t="s">
        <v>16</v>
      </c>
      <c r="D3" s="1" t="s">
        <v>23</v>
      </c>
      <c r="E3" s="1" t="s">
        <v>24</v>
      </c>
      <c r="F3" s="1" t="s">
        <v>25</v>
      </c>
      <c r="G3" s="1" t="s">
        <v>26</v>
      </c>
      <c r="H3" s="1" t="s">
        <v>27</v>
      </c>
      <c r="I3" s="1">
        <v>8</v>
      </c>
      <c r="J3" s="3">
        <v>575</v>
      </c>
      <c r="K3" s="4">
        <v>284.93</v>
      </c>
      <c r="L3" s="5">
        <v>0.1</v>
      </c>
      <c r="M3" s="3">
        <f t="shared" si="0"/>
        <v>4140</v>
      </c>
      <c r="N3" s="3">
        <f t="shared" si="1"/>
        <v>2279.44</v>
      </c>
      <c r="O3" s="3">
        <f t="shared" si="2"/>
        <v>1860.56</v>
      </c>
      <c r="P3" s="6">
        <f t="shared" si="3"/>
        <v>0.44941062801932363</v>
      </c>
    </row>
    <row r="4" spans="1:16" x14ac:dyDescent="0.35">
      <c r="A4" s="1" t="s">
        <v>28</v>
      </c>
      <c r="B4" s="2">
        <v>45658</v>
      </c>
      <c r="C4" s="1" t="s">
        <v>29</v>
      </c>
      <c r="D4" s="1" t="s">
        <v>30</v>
      </c>
      <c r="E4" s="1" t="s">
        <v>31</v>
      </c>
      <c r="F4" s="1" t="s">
        <v>32</v>
      </c>
      <c r="G4" s="1" t="s">
        <v>33</v>
      </c>
      <c r="H4" s="1" t="s">
        <v>34</v>
      </c>
      <c r="I4" s="1">
        <v>1</v>
      </c>
      <c r="J4" s="3">
        <v>1229</v>
      </c>
      <c r="K4" s="4">
        <v>874.34</v>
      </c>
      <c r="L4" s="5">
        <v>0.05</v>
      </c>
      <c r="M4" s="3">
        <f t="shared" si="0"/>
        <v>1167.55</v>
      </c>
      <c r="N4" s="3">
        <f t="shared" si="1"/>
        <v>874.34</v>
      </c>
      <c r="O4" s="3">
        <f t="shared" si="2"/>
        <v>293.20999999999992</v>
      </c>
      <c r="P4" s="6">
        <f t="shared" si="3"/>
        <v>0.2511327138024067</v>
      </c>
    </row>
    <row r="5" spans="1:16" x14ac:dyDescent="0.35">
      <c r="A5" s="1" t="s">
        <v>35</v>
      </c>
      <c r="B5" s="2">
        <v>45658</v>
      </c>
      <c r="C5" s="1" t="s">
        <v>36</v>
      </c>
      <c r="D5" s="1" t="s">
        <v>37</v>
      </c>
      <c r="E5" s="1" t="s">
        <v>18</v>
      </c>
      <c r="F5" s="1" t="s">
        <v>38</v>
      </c>
      <c r="G5" s="1" t="s">
        <v>39</v>
      </c>
      <c r="H5" s="1" t="s">
        <v>27</v>
      </c>
      <c r="I5" s="1">
        <v>1</v>
      </c>
      <c r="J5" s="3">
        <v>364</v>
      </c>
      <c r="K5" s="4">
        <v>293.02</v>
      </c>
      <c r="L5" s="5">
        <v>0.15</v>
      </c>
      <c r="M5" s="3">
        <f t="shared" si="0"/>
        <v>309.39999999999998</v>
      </c>
      <c r="N5" s="3">
        <f t="shared" si="1"/>
        <v>293.02</v>
      </c>
      <c r="O5" s="3">
        <f t="shared" si="2"/>
        <v>16.379999999999995</v>
      </c>
      <c r="P5" s="6">
        <f t="shared" si="3"/>
        <v>5.2941176470588228E-2</v>
      </c>
    </row>
    <row r="6" spans="1:16" x14ac:dyDescent="0.35">
      <c r="A6" s="1" t="s">
        <v>40</v>
      </c>
      <c r="B6" s="2">
        <v>45659</v>
      </c>
      <c r="C6" s="1" t="s">
        <v>41</v>
      </c>
      <c r="D6" s="1" t="s">
        <v>42</v>
      </c>
      <c r="E6" s="1" t="s">
        <v>18</v>
      </c>
      <c r="F6" s="1" t="s">
        <v>38</v>
      </c>
      <c r="G6" s="1" t="s">
        <v>43</v>
      </c>
      <c r="H6" s="1" t="s">
        <v>21</v>
      </c>
      <c r="I6" s="1">
        <v>2</v>
      </c>
      <c r="J6" s="3">
        <v>352</v>
      </c>
      <c r="K6" s="4">
        <v>284.97000000000003</v>
      </c>
      <c r="L6" s="5">
        <v>0.05</v>
      </c>
      <c r="M6" s="3">
        <f t="shared" si="0"/>
        <v>668.8</v>
      </c>
      <c r="N6" s="3">
        <f t="shared" si="1"/>
        <v>569.94000000000005</v>
      </c>
      <c r="O6" s="3">
        <f t="shared" si="2"/>
        <v>98.8599999999999</v>
      </c>
      <c r="P6" s="6">
        <f t="shared" si="3"/>
        <v>0.14781698564593287</v>
      </c>
    </row>
    <row r="7" spans="1:16" x14ac:dyDescent="0.35">
      <c r="A7" s="1" t="s">
        <v>44</v>
      </c>
      <c r="B7" s="2">
        <v>45659</v>
      </c>
      <c r="C7" s="1" t="s">
        <v>41</v>
      </c>
      <c r="D7" s="1" t="s">
        <v>42</v>
      </c>
      <c r="E7" s="1" t="s">
        <v>31</v>
      </c>
      <c r="F7" s="1" t="s">
        <v>45</v>
      </c>
      <c r="G7" s="1" t="s">
        <v>46</v>
      </c>
      <c r="H7" s="1" t="s">
        <v>21</v>
      </c>
      <c r="I7" s="1">
        <v>3</v>
      </c>
      <c r="J7" s="3">
        <v>3615</v>
      </c>
      <c r="K7" s="4">
        <v>2845.56</v>
      </c>
      <c r="L7" s="5">
        <v>0</v>
      </c>
      <c r="M7" s="3">
        <f t="shared" si="0"/>
        <v>10845</v>
      </c>
      <c r="N7" s="3">
        <f t="shared" si="1"/>
        <v>8536.68</v>
      </c>
      <c r="O7" s="3">
        <f t="shared" si="2"/>
        <v>2308.3199999999997</v>
      </c>
      <c r="P7" s="6">
        <f t="shared" si="3"/>
        <v>0.21284647302904561</v>
      </c>
    </row>
    <row r="8" spans="1:16" x14ac:dyDescent="0.35">
      <c r="A8" s="1" t="s">
        <v>47</v>
      </c>
      <c r="B8" s="2">
        <v>45659</v>
      </c>
      <c r="C8" s="1" t="s">
        <v>16</v>
      </c>
      <c r="D8" s="1" t="s">
        <v>48</v>
      </c>
      <c r="E8" s="1" t="s">
        <v>31</v>
      </c>
      <c r="F8" s="1" t="s">
        <v>32</v>
      </c>
      <c r="G8" s="1" t="s">
        <v>20</v>
      </c>
      <c r="H8" s="1" t="s">
        <v>21</v>
      </c>
      <c r="I8" s="1">
        <v>8</v>
      </c>
      <c r="J8" s="3">
        <v>1153</v>
      </c>
      <c r="K8" s="4">
        <v>874.97</v>
      </c>
      <c r="L8" s="5">
        <v>0</v>
      </c>
      <c r="M8" s="3">
        <f t="shared" si="0"/>
        <v>9224</v>
      </c>
      <c r="N8" s="3">
        <f t="shared" si="1"/>
        <v>6999.76</v>
      </c>
      <c r="O8" s="3">
        <f t="shared" si="2"/>
        <v>2224.2399999999998</v>
      </c>
      <c r="P8" s="6">
        <f t="shared" si="3"/>
        <v>0.2411361665221162</v>
      </c>
    </row>
    <row r="9" spans="1:16" x14ac:dyDescent="0.35">
      <c r="A9" s="1" t="s">
        <v>49</v>
      </c>
      <c r="B9" s="2">
        <v>45659</v>
      </c>
      <c r="C9" s="1" t="s">
        <v>41</v>
      </c>
      <c r="D9" s="1" t="s">
        <v>50</v>
      </c>
      <c r="E9" s="1" t="s">
        <v>18</v>
      </c>
      <c r="F9" s="1" t="s">
        <v>51</v>
      </c>
      <c r="G9" s="1" t="s">
        <v>43</v>
      </c>
      <c r="H9" s="1" t="s">
        <v>27</v>
      </c>
      <c r="I9" s="1">
        <v>3</v>
      </c>
      <c r="J9" s="3">
        <v>769</v>
      </c>
      <c r="K9" s="4">
        <v>587.29999999999995</v>
      </c>
      <c r="L9" s="5">
        <v>0.15</v>
      </c>
      <c r="M9" s="3">
        <f t="shared" si="0"/>
        <v>1960.95</v>
      </c>
      <c r="N9" s="3">
        <f t="shared" si="1"/>
        <v>1761.8999999999999</v>
      </c>
      <c r="O9" s="3">
        <f t="shared" si="2"/>
        <v>199.05000000000018</v>
      </c>
      <c r="P9" s="6">
        <f t="shared" si="3"/>
        <v>0.1015069226650349</v>
      </c>
    </row>
    <row r="10" spans="1:16" x14ac:dyDescent="0.35">
      <c r="A10" s="1" t="s">
        <v>52</v>
      </c>
      <c r="B10" s="2">
        <v>45659</v>
      </c>
      <c r="C10" s="1" t="s">
        <v>16</v>
      </c>
      <c r="D10" s="1" t="s">
        <v>23</v>
      </c>
      <c r="E10" s="1" t="s">
        <v>31</v>
      </c>
      <c r="F10" s="1" t="s">
        <v>53</v>
      </c>
      <c r="G10" s="1" t="s">
        <v>26</v>
      </c>
      <c r="H10" s="1" t="s">
        <v>34</v>
      </c>
      <c r="I10" s="1">
        <v>3</v>
      </c>
      <c r="J10" s="3">
        <v>15080</v>
      </c>
      <c r="K10" s="4">
        <v>11228.94</v>
      </c>
      <c r="L10" s="5">
        <v>0.1</v>
      </c>
      <c r="M10" s="3">
        <f t="shared" si="0"/>
        <v>40716</v>
      </c>
      <c r="N10" s="3">
        <f t="shared" si="1"/>
        <v>33686.82</v>
      </c>
      <c r="O10" s="3">
        <f t="shared" si="2"/>
        <v>7029.18</v>
      </c>
      <c r="P10" s="6">
        <f t="shared" si="3"/>
        <v>0.17263925729442972</v>
      </c>
    </row>
    <row r="11" spans="1:16" x14ac:dyDescent="0.35">
      <c r="A11" s="1" t="s">
        <v>54</v>
      </c>
      <c r="B11" s="2">
        <v>45659</v>
      </c>
      <c r="C11" s="1" t="s">
        <v>41</v>
      </c>
      <c r="D11" s="1" t="s">
        <v>55</v>
      </c>
      <c r="E11" s="1" t="s">
        <v>31</v>
      </c>
      <c r="F11" s="1" t="s">
        <v>45</v>
      </c>
      <c r="G11" s="1" t="s">
        <v>43</v>
      </c>
      <c r="H11" s="1" t="s">
        <v>27</v>
      </c>
      <c r="I11" s="1">
        <v>6</v>
      </c>
      <c r="J11" s="3">
        <v>3501</v>
      </c>
      <c r="K11" s="4">
        <v>2593.4499999999998</v>
      </c>
      <c r="L11" s="5">
        <v>0.1</v>
      </c>
      <c r="M11" s="3">
        <f t="shared" si="0"/>
        <v>18905.400000000001</v>
      </c>
      <c r="N11" s="3">
        <f t="shared" si="1"/>
        <v>15560.699999999999</v>
      </c>
      <c r="O11" s="3">
        <f t="shared" si="2"/>
        <v>3344.7000000000025</v>
      </c>
      <c r="P11" s="6">
        <f t="shared" si="3"/>
        <v>0.17691770605223917</v>
      </c>
    </row>
    <row r="12" spans="1:16" x14ac:dyDescent="0.35">
      <c r="A12" s="1" t="s">
        <v>56</v>
      </c>
      <c r="B12" s="2">
        <v>45659</v>
      </c>
      <c r="C12" s="1" t="s">
        <v>29</v>
      </c>
      <c r="D12" s="1" t="s">
        <v>57</v>
      </c>
      <c r="E12" s="1" t="s">
        <v>24</v>
      </c>
      <c r="F12" s="1" t="s">
        <v>25</v>
      </c>
      <c r="G12" s="1" t="s">
        <v>58</v>
      </c>
      <c r="H12" s="1" t="s">
        <v>34</v>
      </c>
      <c r="I12" s="1">
        <v>4</v>
      </c>
      <c r="J12" s="3">
        <v>578</v>
      </c>
      <c r="K12" s="4">
        <v>293.74</v>
      </c>
      <c r="L12" s="5">
        <v>0.15</v>
      </c>
      <c r="M12" s="3">
        <f t="shared" si="0"/>
        <v>1965.2</v>
      </c>
      <c r="N12" s="3">
        <f t="shared" si="1"/>
        <v>1174.96</v>
      </c>
      <c r="O12" s="3">
        <f t="shared" si="2"/>
        <v>790.24</v>
      </c>
      <c r="P12" s="6">
        <f t="shared" si="3"/>
        <v>0.40211683289232647</v>
      </c>
    </row>
    <row r="13" spans="1:16" x14ac:dyDescent="0.35">
      <c r="A13" s="1" t="s">
        <v>59</v>
      </c>
      <c r="B13" s="2">
        <v>45660</v>
      </c>
      <c r="C13" s="1" t="s">
        <v>41</v>
      </c>
      <c r="D13" s="1" t="s">
        <v>55</v>
      </c>
      <c r="E13" s="1" t="s">
        <v>31</v>
      </c>
      <c r="F13" s="1" t="s">
        <v>45</v>
      </c>
      <c r="G13" s="1" t="s">
        <v>43</v>
      </c>
      <c r="H13" s="1" t="s">
        <v>34</v>
      </c>
      <c r="I13" s="1">
        <v>2</v>
      </c>
      <c r="J13" s="3">
        <v>3565</v>
      </c>
      <c r="K13" s="4">
        <v>2793.87</v>
      </c>
      <c r="L13" s="5">
        <v>0</v>
      </c>
      <c r="M13" s="3">
        <f t="shared" si="0"/>
        <v>7130</v>
      </c>
      <c r="N13" s="3">
        <f t="shared" si="1"/>
        <v>5587.74</v>
      </c>
      <c r="O13" s="3">
        <f t="shared" si="2"/>
        <v>1542.2600000000002</v>
      </c>
      <c r="P13" s="6">
        <f t="shared" si="3"/>
        <v>0.21630575035063115</v>
      </c>
    </row>
    <row r="14" spans="1:16" x14ac:dyDescent="0.35">
      <c r="A14" s="1" t="s">
        <v>60</v>
      </c>
      <c r="B14" s="2">
        <v>45660</v>
      </c>
      <c r="C14" s="1" t="s">
        <v>29</v>
      </c>
      <c r="D14" s="1" t="s">
        <v>57</v>
      </c>
      <c r="E14" s="1" t="s">
        <v>24</v>
      </c>
      <c r="F14" s="1" t="s">
        <v>61</v>
      </c>
      <c r="G14" s="1" t="s">
        <v>58</v>
      </c>
      <c r="H14" s="1" t="s">
        <v>21</v>
      </c>
      <c r="I14" s="1">
        <v>2</v>
      </c>
      <c r="J14" s="3">
        <v>2238</v>
      </c>
      <c r="K14" s="4">
        <v>1189.52</v>
      </c>
      <c r="L14" s="5">
        <v>0.1</v>
      </c>
      <c r="M14" s="3">
        <f t="shared" si="0"/>
        <v>4028.4</v>
      </c>
      <c r="N14" s="3">
        <f t="shared" si="1"/>
        <v>2379.04</v>
      </c>
      <c r="O14" s="3">
        <f t="shared" si="2"/>
        <v>1649.3600000000001</v>
      </c>
      <c r="P14" s="6">
        <f t="shared" si="3"/>
        <v>0.40943302551881644</v>
      </c>
    </row>
    <row r="15" spans="1:16" x14ac:dyDescent="0.35">
      <c r="A15" s="1" t="s">
        <v>62</v>
      </c>
      <c r="B15" s="2">
        <v>45660</v>
      </c>
      <c r="C15" s="1" t="s">
        <v>36</v>
      </c>
      <c r="D15" s="1" t="s">
        <v>63</v>
      </c>
      <c r="E15" s="1" t="s">
        <v>24</v>
      </c>
      <c r="F15" s="1" t="s">
        <v>64</v>
      </c>
      <c r="G15" s="1" t="s">
        <v>39</v>
      </c>
      <c r="H15" s="1" t="s">
        <v>21</v>
      </c>
      <c r="I15" s="1">
        <v>1</v>
      </c>
      <c r="J15" s="3">
        <v>1526</v>
      </c>
      <c r="K15" s="4">
        <v>726.36</v>
      </c>
      <c r="L15" s="5">
        <v>0</v>
      </c>
      <c r="M15" s="3">
        <f t="shared" si="0"/>
        <v>1526</v>
      </c>
      <c r="N15" s="3">
        <f t="shared" si="1"/>
        <v>726.36</v>
      </c>
      <c r="O15" s="3">
        <f t="shared" si="2"/>
        <v>799.64</v>
      </c>
      <c r="P15" s="6">
        <f t="shared" si="3"/>
        <v>0.52401048492791613</v>
      </c>
    </row>
    <row r="16" spans="1:16" x14ac:dyDescent="0.35">
      <c r="A16" s="1" t="s">
        <v>65</v>
      </c>
      <c r="B16" s="2">
        <v>45660</v>
      </c>
      <c r="C16" s="1" t="s">
        <v>29</v>
      </c>
      <c r="D16" s="1" t="s">
        <v>66</v>
      </c>
      <c r="E16" s="1" t="s">
        <v>31</v>
      </c>
      <c r="F16" s="1" t="s">
        <v>53</v>
      </c>
      <c r="G16" s="1" t="s">
        <v>58</v>
      </c>
      <c r="H16" s="1" t="s">
        <v>21</v>
      </c>
      <c r="I16" s="1">
        <v>5</v>
      </c>
      <c r="J16" s="3">
        <v>14788</v>
      </c>
      <c r="K16" s="4">
        <v>11034.92</v>
      </c>
      <c r="L16" s="5">
        <v>0.1</v>
      </c>
      <c r="M16" s="3">
        <f t="shared" si="0"/>
        <v>66546</v>
      </c>
      <c r="N16" s="3">
        <f t="shared" si="1"/>
        <v>55174.6</v>
      </c>
      <c r="O16" s="3">
        <f t="shared" si="2"/>
        <v>11371.400000000001</v>
      </c>
      <c r="P16" s="6">
        <f t="shared" si="3"/>
        <v>0.170880293330929</v>
      </c>
    </row>
    <row r="17" spans="1:16" x14ac:dyDescent="0.35">
      <c r="A17" s="1" t="s">
        <v>67</v>
      </c>
      <c r="B17" s="2">
        <v>45660</v>
      </c>
      <c r="C17" s="1" t="s">
        <v>36</v>
      </c>
      <c r="D17" s="1" t="s">
        <v>63</v>
      </c>
      <c r="E17" s="1" t="s">
        <v>18</v>
      </c>
      <c r="F17" s="1" t="s">
        <v>68</v>
      </c>
      <c r="G17" s="1" t="s">
        <v>69</v>
      </c>
      <c r="H17" s="1" t="s">
        <v>21</v>
      </c>
      <c r="I17" s="1">
        <v>5</v>
      </c>
      <c r="J17" s="3">
        <v>446</v>
      </c>
      <c r="K17" s="4">
        <v>367.08</v>
      </c>
      <c r="L17" s="5">
        <v>0.15</v>
      </c>
      <c r="M17" s="3">
        <f t="shared" si="0"/>
        <v>1895.5</v>
      </c>
      <c r="N17" s="3">
        <f t="shared" si="1"/>
        <v>1835.3999999999999</v>
      </c>
      <c r="O17" s="3">
        <f t="shared" si="2"/>
        <v>60.100000000000136</v>
      </c>
      <c r="P17" s="6">
        <f t="shared" si="3"/>
        <v>3.1706673700870554E-2</v>
      </c>
    </row>
    <row r="18" spans="1:16" x14ac:dyDescent="0.35">
      <c r="A18" s="1" t="s">
        <v>70</v>
      </c>
      <c r="B18" s="2">
        <v>45660</v>
      </c>
      <c r="C18" s="1" t="s">
        <v>41</v>
      </c>
      <c r="D18" s="1" t="s">
        <v>42</v>
      </c>
      <c r="E18" s="1" t="s">
        <v>24</v>
      </c>
      <c r="F18" s="1" t="s">
        <v>61</v>
      </c>
      <c r="G18" s="1" t="s">
        <v>46</v>
      </c>
      <c r="H18" s="1" t="s">
        <v>34</v>
      </c>
      <c r="I18" s="1">
        <v>4</v>
      </c>
      <c r="J18" s="3">
        <v>2273</v>
      </c>
      <c r="K18" s="4">
        <v>1211.32</v>
      </c>
      <c r="L18" s="5">
        <v>0.15</v>
      </c>
      <c r="M18" s="3">
        <f t="shared" si="0"/>
        <v>7728.2</v>
      </c>
      <c r="N18" s="3">
        <f t="shared" si="1"/>
        <v>4845.28</v>
      </c>
      <c r="O18" s="3">
        <f t="shared" si="2"/>
        <v>2882.92</v>
      </c>
      <c r="P18" s="6">
        <f t="shared" si="3"/>
        <v>0.37303900002587925</v>
      </c>
    </row>
    <row r="19" spans="1:16" x14ac:dyDescent="0.35">
      <c r="A19" s="1" t="s">
        <v>71</v>
      </c>
      <c r="B19" s="2">
        <v>45660</v>
      </c>
      <c r="C19" s="1" t="s">
        <v>29</v>
      </c>
      <c r="D19" s="1" t="s">
        <v>72</v>
      </c>
      <c r="E19" s="1" t="s">
        <v>24</v>
      </c>
      <c r="F19" s="1" t="s">
        <v>64</v>
      </c>
      <c r="G19" s="1" t="s">
        <v>58</v>
      </c>
      <c r="H19" s="1" t="s">
        <v>21</v>
      </c>
      <c r="I19" s="1">
        <v>7</v>
      </c>
      <c r="J19" s="3">
        <v>1453</v>
      </c>
      <c r="K19" s="4">
        <v>688.58</v>
      </c>
      <c r="L19" s="5">
        <v>0.1</v>
      </c>
      <c r="M19" s="3">
        <f t="shared" si="0"/>
        <v>9153.9</v>
      </c>
      <c r="N19" s="3">
        <f t="shared" si="1"/>
        <v>4820.0600000000004</v>
      </c>
      <c r="O19" s="3">
        <f t="shared" si="2"/>
        <v>4333.8399999999992</v>
      </c>
      <c r="P19" s="6">
        <f t="shared" si="3"/>
        <v>0.4734419209298768</v>
      </c>
    </row>
    <row r="20" spans="1:16" x14ac:dyDescent="0.35">
      <c r="A20" s="1" t="s">
        <v>73</v>
      </c>
      <c r="B20" s="2">
        <v>45661</v>
      </c>
      <c r="C20" s="1" t="s">
        <v>29</v>
      </c>
      <c r="D20" s="1" t="s">
        <v>57</v>
      </c>
      <c r="E20" s="1" t="s">
        <v>24</v>
      </c>
      <c r="F20" s="1" t="s">
        <v>25</v>
      </c>
      <c r="G20" s="1" t="s">
        <v>58</v>
      </c>
      <c r="H20" s="1" t="s">
        <v>34</v>
      </c>
      <c r="I20" s="1">
        <v>3</v>
      </c>
      <c r="J20" s="3">
        <v>580</v>
      </c>
      <c r="K20" s="4">
        <v>306.06</v>
      </c>
      <c r="L20" s="5">
        <v>0</v>
      </c>
      <c r="M20" s="3">
        <f t="shared" si="0"/>
        <v>1740</v>
      </c>
      <c r="N20" s="3">
        <f t="shared" si="1"/>
        <v>918.18000000000006</v>
      </c>
      <c r="O20" s="3">
        <f t="shared" si="2"/>
        <v>821.81999999999994</v>
      </c>
      <c r="P20" s="6">
        <f t="shared" si="3"/>
        <v>0.47231034482758616</v>
      </c>
    </row>
    <row r="21" spans="1:16" x14ac:dyDescent="0.35">
      <c r="A21" s="1" t="s">
        <v>74</v>
      </c>
      <c r="B21" s="2">
        <v>45661</v>
      </c>
      <c r="C21" s="1" t="s">
        <v>36</v>
      </c>
      <c r="D21" s="1" t="s">
        <v>63</v>
      </c>
      <c r="E21" s="1" t="s">
        <v>31</v>
      </c>
      <c r="F21" s="1" t="s">
        <v>45</v>
      </c>
      <c r="G21" s="1" t="s">
        <v>39</v>
      </c>
      <c r="H21" s="1" t="s">
        <v>34</v>
      </c>
      <c r="I21" s="1">
        <v>6</v>
      </c>
      <c r="J21" s="3">
        <v>3534</v>
      </c>
      <c r="K21" s="4">
        <v>2727.87</v>
      </c>
      <c r="L21" s="5">
        <v>0.15</v>
      </c>
      <c r="M21" s="3">
        <f t="shared" si="0"/>
        <v>18023.399999999998</v>
      </c>
      <c r="N21" s="3">
        <f t="shared" si="1"/>
        <v>16367.22</v>
      </c>
      <c r="O21" s="3">
        <f t="shared" si="2"/>
        <v>1656.1799999999985</v>
      </c>
      <c r="P21" s="6">
        <f t="shared" si="3"/>
        <v>9.1890542295016406E-2</v>
      </c>
    </row>
    <row r="22" spans="1:16" x14ac:dyDescent="0.35">
      <c r="A22" s="1" t="s">
        <v>75</v>
      </c>
      <c r="B22" s="2">
        <v>45661</v>
      </c>
      <c r="C22" s="1" t="s">
        <v>36</v>
      </c>
      <c r="D22" s="1" t="s">
        <v>76</v>
      </c>
      <c r="E22" s="1" t="s">
        <v>18</v>
      </c>
      <c r="F22" s="1" t="s">
        <v>38</v>
      </c>
      <c r="G22" s="1" t="s">
        <v>69</v>
      </c>
      <c r="H22" s="1" t="s">
        <v>27</v>
      </c>
      <c r="I22" s="1">
        <v>7</v>
      </c>
      <c r="J22" s="3">
        <v>351</v>
      </c>
      <c r="K22" s="4">
        <v>293.63</v>
      </c>
      <c r="L22" s="5">
        <v>0.1</v>
      </c>
      <c r="M22" s="3">
        <f t="shared" si="0"/>
        <v>2211.3000000000002</v>
      </c>
      <c r="N22" s="3">
        <f t="shared" si="1"/>
        <v>2055.41</v>
      </c>
      <c r="O22" s="3">
        <f t="shared" si="2"/>
        <v>155.89000000000033</v>
      </c>
      <c r="P22" s="6">
        <f t="shared" si="3"/>
        <v>7.0496992719215085E-2</v>
      </c>
    </row>
    <row r="23" spans="1:16" x14ac:dyDescent="0.35">
      <c r="A23" s="1" t="s">
        <v>77</v>
      </c>
      <c r="B23" s="2">
        <v>45661</v>
      </c>
      <c r="C23" s="1" t="s">
        <v>36</v>
      </c>
      <c r="D23" s="1" t="s">
        <v>78</v>
      </c>
      <c r="E23" s="1" t="s">
        <v>79</v>
      </c>
      <c r="F23" s="1" t="s">
        <v>80</v>
      </c>
      <c r="G23" s="1" t="s">
        <v>39</v>
      </c>
      <c r="H23" s="1" t="s">
        <v>34</v>
      </c>
      <c r="I23" s="1">
        <v>1</v>
      </c>
      <c r="J23" s="3">
        <v>8131</v>
      </c>
      <c r="K23" s="4">
        <v>4931.33</v>
      </c>
      <c r="L23" s="5">
        <v>0</v>
      </c>
      <c r="M23" s="3">
        <f t="shared" si="0"/>
        <v>8131</v>
      </c>
      <c r="N23" s="3">
        <f t="shared" si="1"/>
        <v>4931.33</v>
      </c>
      <c r="O23" s="3">
        <f t="shared" si="2"/>
        <v>3199.67</v>
      </c>
      <c r="P23" s="6">
        <f t="shared" si="3"/>
        <v>0.39351494281146232</v>
      </c>
    </row>
    <row r="24" spans="1:16" x14ac:dyDescent="0.35">
      <c r="A24" s="1" t="s">
        <v>81</v>
      </c>
      <c r="B24" s="2">
        <v>45661</v>
      </c>
      <c r="C24" s="1" t="s">
        <v>36</v>
      </c>
      <c r="D24" s="1" t="s">
        <v>78</v>
      </c>
      <c r="E24" s="1" t="s">
        <v>18</v>
      </c>
      <c r="F24" s="1" t="s">
        <v>68</v>
      </c>
      <c r="G24" s="1" t="s">
        <v>69</v>
      </c>
      <c r="H24" s="1" t="s">
        <v>34</v>
      </c>
      <c r="I24" s="1">
        <v>6</v>
      </c>
      <c r="J24" s="3">
        <v>438</v>
      </c>
      <c r="K24" s="4">
        <v>355.38</v>
      </c>
      <c r="L24" s="5">
        <v>0.1</v>
      </c>
      <c r="M24" s="3">
        <f t="shared" si="0"/>
        <v>2365.2000000000003</v>
      </c>
      <c r="N24" s="3">
        <f t="shared" si="1"/>
        <v>2132.2799999999997</v>
      </c>
      <c r="O24" s="3">
        <f t="shared" si="2"/>
        <v>232.92000000000053</v>
      </c>
      <c r="P24" s="6">
        <f t="shared" si="3"/>
        <v>9.8477929984779514E-2</v>
      </c>
    </row>
    <row r="25" spans="1:16" x14ac:dyDescent="0.35">
      <c r="A25" s="1" t="s">
        <v>82</v>
      </c>
      <c r="B25" s="2">
        <v>45662</v>
      </c>
      <c r="C25" s="1" t="s">
        <v>16</v>
      </c>
      <c r="D25" s="1" t="s">
        <v>48</v>
      </c>
      <c r="E25" s="1" t="s">
        <v>18</v>
      </c>
      <c r="F25" s="1" t="s">
        <v>51</v>
      </c>
      <c r="G25" s="1" t="s">
        <v>20</v>
      </c>
      <c r="H25" s="1" t="s">
        <v>34</v>
      </c>
      <c r="I25" s="1">
        <v>8</v>
      </c>
      <c r="J25" s="3">
        <v>741</v>
      </c>
      <c r="K25" s="4">
        <v>595.19000000000005</v>
      </c>
      <c r="L25" s="5">
        <v>0</v>
      </c>
      <c r="M25" s="3">
        <f t="shared" si="0"/>
        <v>5928</v>
      </c>
      <c r="N25" s="3">
        <f t="shared" si="1"/>
        <v>4761.5200000000004</v>
      </c>
      <c r="O25" s="3">
        <f t="shared" si="2"/>
        <v>1166.4799999999996</v>
      </c>
      <c r="P25" s="6">
        <f t="shared" si="3"/>
        <v>0.19677462887989197</v>
      </c>
    </row>
    <row r="26" spans="1:16" x14ac:dyDescent="0.35">
      <c r="A26" s="1" t="s">
        <v>83</v>
      </c>
      <c r="B26" s="2">
        <v>45662</v>
      </c>
      <c r="C26" s="1" t="s">
        <v>16</v>
      </c>
      <c r="D26" s="1" t="s">
        <v>84</v>
      </c>
      <c r="E26" s="1" t="s">
        <v>31</v>
      </c>
      <c r="F26" s="1" t="s">
        <v>85</v>
      </c>
      <c r="G26" s="1" t="s">
        <v>26</v>
      </c>
      <c r="H26" s="1" t="s">
        <v>34</v>
      </c>
      <c r="I26" s="1">
        <v>2</v>
      </c>
      <c r="J26" s="3">
        <v>1768</v>
      </c>
      <c r="K26" s="4">
        <v>1266.93</v>
      </c>
      <c r="L26" s="5">
        <v>0</v>
      </c>
      <c r="M26" s="3">
        <f t="shared" si="0"/>
        <v>3536</v>
      </c>
      <c r="N26" s="3">
        <f t="shared" si="1"/>
        <v>2533.86</v>
      </c>
      <c r="O26" s="3">
        <f t="shared" si="2"/>
        <v>1002.1399999999999</v>
      </c>
      <c r="P26" s="6">
        <f t="shared" si="3"/>
        <v>0.28341063348416284</v>
      </c>
    </row>
    <row r="27" spans="1:16" x14ac:dyDescent="0.35">
      <c r="A27" s="1" t="s">
        <v>86</v>
      </c>
      <c r="B27" s="2">
        <v>45662</v>
      </c>
      <c r="C27" s="1" t="s">
        <v>41</v>
      </c>
      <c r="D27" s="1" t="s">
        <v>55</v>
      </c>
      <c r="E27" s="1" t="s">
        <v>18</v>
      </c>
      <c r="F27" s="1" t="s">
        <v>19</v>
      </c>
      <c r="G27" s="1" t="s">
        <v>43</v>
      </c>
      <c r="H27" s="1" t="s">
        <v>34</v>
      </c>
      <c r="I27" s="1">
        <v>2</v>
      </c>
      <c r="J27" s="3">
        <v>933</v>
      </c>
      <c r="K27" s="4">
        <v>740.74</v>
      </c>
      <c r="L27" s="5">
        <v>0</v>
      </c>
      <c r="M27" s="3">
        <f t="shared" si="0"/>
        <v>1866</v>
      </c>
      <c r="N27" s="3">
        <f t="shared" si="1"/>
        <v>1481.48</v>
      </c>
      <c r="O27" s="3">
        <f t="shared" si="2"/>
        <v>384.52</v>
      </c>
      <c r="P27" s="6">
        <f t="shared" si="3"/>
        <v>0.20606645230439441</v>
      </c>
    </row>
    <row r="28" spans="1:16" x14ac:dyDescent="0.35">
      <c r="A28" s="1" t="s">
        <v>87</v>
      </c>
      <c r="B28" s="2">
        <v>45662</v>
      </c>
      <c r="C28" s="1" t="s">
        <v>41</v>
      </c>
      <c r="D28" s="1" t="s">
        <v>42</v>
      </c>
      <c r="E28" s="1" t="s">
        <v>31</v>
      </c>
      <c r="F28" s="1" t="s">
        <v>45</v>
      </c>
      <c r="G28" s="1" t="s">
        <v>46</v>
      </c>
      <c r="H28" s="1" t="s">
        <v>34</v>
      </c>
      <c r="I28" s="1">
        <v>4</v>
      </c>
      <c r="J28" s="3">
        <v>3338</v>
      </c>
      <c r="K28" s="4">
        <v>2389.54</v>
      </c>
      <c r="L28" s="5">
        <v>0</v>
      </c>
      <c r="M28" s="3">
        <f t="shared" si="0"/>
        <v>13352</v>
      </c>
      <c r="N28" s="3">
        <f t="shared" si="1"/>
        <v>9558.16</v>
      </c>
      <c r="O28" s="3">
        <f t="shared" si="2"/>
        <v>3793.84</v>
      </c>
      <c r="P28" s="6">
        <f t="shared" si="3"/>
        <v>0.28414020371479931</v>
      </c>
    </row>
    <row r="29" spans="1:16" x14ac:dyDescent="0.35">
      <c r="A29" s="1" t="s">
        <v>88</v>
      </c>
      <c r="B29" s="2">
        <v>45663</v>
      </c>
      <c r="C29" s="1" t="s">
        <v>29</v>
      </c>
      <c r="D29" s="1" t="s">
        <v>30</v>
      </c>
      <c r="E29" s="1" t="s">
        <v>24</v>
      </c>
      <c r="F29" s="1" t="s">
        <v>61</v>
      </c>
      <c r="G29" s="1" t="s">
        <v>33</v>
      </c>
      <c r="H29" s="1" t="s">
        <v>34</v>
      </c>
      <c r="I29" s="1">
        <v>1</v>
      </c>
      <c r="J29" s="3">
        <v>2229</v>
      </c>
      <c r="K29" s="4">
        <v>1102.56</v>
      </c>
      <c r="L29" s="5">
        <v>0</v>
      </c>
      <c r="M29" s="3">
        <f t="shared" si="0"/>
        <v>2229</v>
      </c>
      <c r="N29" s="3">
        <f t="shared" si="1"/>
        <v>1102.56</v>
      </c>
      <c r="O29" s="3">
        <f t="shared" si="2"/>
        <v>1126.44</v>
      </c>
      <c r="P29" s="6">
        <f t="shared" si="3"/>
        <v>0.50535666218034991</v>
      </c>
    </row>
    <row r="30" spans="1:16" x14ac:dyDescent="0.35">
      <c r="A30" s="1" t="s">
        <v>89</v>
      </c>
      <c r="B30" s="2">
        <v>45663</v>
      </c>
      <c r="C30" s="1" t="s">
        <v>36</v>
      </c>
      <c r="D30" s="1" t="s">
        <v>76</v>
      </c>
      <c r="E30" s="1" t="s">
        <v>18</v>
      </c>
      <c r="F30" s="1" t="s">
        <v>51</v>
      </c>
      <c r="G30" s="1" t="s">
        <v>39</v>
      </c>
      <c r="H30" s="1" t="s">
        <v>34</v>
      </c>
      <c r="I30" s="1">
        <v>5</v>
      </c>
      <c r="J30" s="3">
        <v>765</v>
      </c>
      <c r="K30" s="4">
        <v>585.84</v>
      </c>
      <c r="L30" s="5">
        <v>0.1</v>
      </c>
      <c r="M30" s="3">
        <f t="shared" si="0"/>
        <v>3442.5</v>
      </c>
      <c r="N30" s="3">
        <f t="shared" si="1"/>
        <v>2929.2000000000003</v>
      </c>
      <c r="O30" s="3">
        <f t="shared" si="2"/>
        <v>513.29999999999973</v>
      </c>
      <c r="P30" s="6">
        <f t="shared" si="3"/>
        <v>0.14910675381263608</v>
      </c>
    </row>
    <row r="31" spans="1:16" x14ac:dyDescent="0.35">
      <c r="A31" s="1" t="s">
        <v>90</v>
      </c>
      <c r="B31" s="2">
        <v>45663</v>
      </c>
      <c r="C31" s="1" t="s">
        <v>36</v>
      </c>
      <c r="D31" s="1" t="s">
        <v>37</v>
      </c>
      <c r="E31" s="1" t="s">
        <v>79</v>
      </c>
      <c r="F31" s="1" t="s">
        <v>91</v>
      </c>
      <c r="G31" s="1" t="s">
        <v>69</v>
      </c>
      <c r="H31" s="1" t="s">
        <v>34</v>
      </c>
      <c r="I31" s="1">
        <v>4</v>
      </c>
      <c r="J31" s="3">
        <v>11858</v>
      </c>
      <c r="K31" s="4">
        <v>7657.54</v>
      </c>
      <c r="L31" s="5">
        <v>0</v>
      </c>
      <c r="M31" s="3">
        <f t="shared" si="0"/>
        <v>47432</v>
      </c>
      <c r="N31" s="3">
        <f t="shared" si="1"/>
        <v>30630.16</v>
      </c>
      <c r="O31" s="3">
        <f t="shared" si="2"/>
        <v>16801.84</v>
      </c>
      <c r="P31" s="6">
        <f t="shared" si="3"/>
        <v>0.35423005565862709</v>
      </c>
    </row>
    <row r="32" spans="1:16" x14ac:dyDescent="0.35">
      <c r="A32" s="1" t="s">
        <v>92</v>
      </c>
      <c r="B32" s="2">
        <v>45663</v>
      </c>
      <c r="C32" s="1" t="s">
        <v>41</v>
      </c>
      <c r="D32" s="1" t="s">
        <v>42</v>
      </c>
      <c r="E32" s="1" t="s">
        <v>18</v>
      </c>
      <c r="F32" s="1" t="s">
        <v>38</v>
      </c>
      <c r="G32" s="1" t="s">
        <v>46</v>
      </c>
      <c r="H32" s="1" t="s">
        <v>34</v>
      </c>
      <c r="I32" s="1">
        <v>3</v>
      </c>
      <c r="J32" s="3">
        <v>366</v>
      </c>
      <c r="K32" s="4">
        <v>282.38</v>
      </c>
      <c r="L32" s="5">
        <v>0.15</v>
      </c>
      <c r="M32" s="3">
        <f t="shared" si="0"/>
        <v>933.3</v>
      </c>
      <c r="N32" s="3">
        <f t="shared" si="1"/>
        <v>847.14</v>
      </c>
      <c r="O32" s="3">
        <f t="shared" si="2"/>
        <v>86.159999999999968</v>
      </c>
      <c r="P32" s="6">
        <f t="shared" si="3"/>
        <v>9.2317582770813214E-2</v>
      </c>
    </row>
    <row r="33" spans="1:16" x14ac:dyDescent="0.35">
      <c r="A33" s="1" t="s">
        <v>93</v>
      </c>
      <c r="B33" s="2">
        <v>45664</v>
      </c>
      <c r="C33" s="1" t="s">
        <v>36</v>
      </c>
      <c r="D33" s="1" t="s">
        <v>78</v>
      </c>
      <c r="E33" s="1" t="s">
        <v>31</v>
      </c>
      <c r="F33" s="1" t="s">
        <v>32</v>
      </c>
      <c r="G33" s="1" t="s">
        <v>39</v>
      </c>
      <c r="H33" s="1" t="s">
        <v>21</v>
      </c>
      <c r="I33" s="1">
        <v>7</v>
      </c>
      <c r="J33" s="3">
        <v>1204</v>
      </c>
      <c r="K33" s="4">
        <v>946.05</v>
      </c>
      <c r="L33" s="5">
        <v>0</v>
      </c>
      <c r="M33" s="3">
        <f t="shared" si="0"/>
        <v>8428</v>
      </c>
      <c r="N33" s="3">
        <f t="shared" si="1"/>
        <v>6622.3499999999995</v>
      </c>
      <c r="O33" s="3">
        <f t="shared" si="2"/>
        <v>1805.6500000000005</v>
      </c>
      <c r="P33" s="6">
        <f t="shared" si="3"/>
        <v>0.21424418604651169</v>
      </c>
    </row>
    <row r="34" spans="1:16" x14ac:dyDescent="0.35">
      <c r="A34" s="1" t="s">
        <v>94</v>
      </c>
      <c r="B34" s="2">
        <v>45664</v>
      </c>
      <c r="C34" s="1" t="s">
        <v>41</v>
      </c>
      <c r="D34" s="1" t="s">
        <v>55</v>
      </c>
      <c r="E34" s="1" t="s">
        <v>31</v>
      </c>
      <c r="F34" s="1" t="s">
        <v>85</v>
      </c>
      <c r="G34" s="1" t="s">
        <v>46</v>
      </c>
      <c r="H34" s="1" t="s">
        <v>34</v>
      </c>
      <c r="I34" s="1">
        <v>8</v>
      </c>
      <c r="J34" s="3">
        <v>1821</v>
      </c>
      <c r="K34" s="4">
        <v>1329.73</v>
      </c>
      <c r="L34" s="5">
        <v>0</v>
      </c>
      <c r="M34" s="3">
        <f t="shared" si="0"/>
        <v>14568</v>
      </c>
      <c r="N34" s="3">
        <f t="shared" si="1"/>
        <v>10637.84</v>
      </c>
      <c r="O34" s="3">
        <f t="shared" si="2"/>
        <v>3930.16</v>
      </c>
      <c r="P34" s="6">
        <f t="shared" si="3"/>
        <v>0.26978034047226795</v>
      </c>
    </row>
    <row r="35" spans="1:16" x14ac:dyDescent="0.35">
      <c r="A35" s="1" t="s">
        <v>95</v>
      </c>
      <c r="B35" s="2">
        <v>45664</v>
      </c>
      <c r="C35" s="1" t="s">
        <v>36</v>
      </c>
      <c r="D35" s="1" t="s">
        <v>37</v>
      </c>
      <c r="E35" s="1" t="s">
        <v>79</v>
      </c>
      <c r="F35" s="1" t="s">
        <v>96</v>
      </c>
      <c r="G35" s="1" t="s">
        <v>39</v>
      </c>
      <c r="H35" s="1" t="s">
        <v>27</v>
      </c>
      <c r="I35" s="1">
        <v>3</v>
      </c>
      <c r="J35" s="3">
        <v>6338</v>
      </c>
      <c r="K35" s="4">
        <v>3776.14</v>
      </c>
      <c r="L35" s="5">
        <v>0.1</v>
      </c>
      <c r="M35" s="3">
        <f t="shared" si="0"/>
        <v>17112.600000000002</v>
      </c>
      <c r="N35" s="3">
        <f t="shared" si="1"/>
        <v>11328.42</v>
      </c>
      <c r="O35" s="3">
        <f t="shared" si="2"/>
        <v>5784.1800000000021</v>
      </c>
      <c r="P35" s="6">
        <f t="shared" si="3"/>
        <v>0.33800708250061368</v>
      </c>
    </row>
    <row r="36" spans="1:16" x14ac:dyDescent="0.35">
      <c r="A36" s="1" t="s">
        <v>97</v>
      </c>
      <c r="B36" s="2">
        <v>45664</v>
      </c>
      <c r="C36" s="1" t="s">
        <v>41</v>
      </c>
      <c r="D36" s="1" t="s">
        <v>42</v>
      </c>
      <c r="E36" s="1" t="s">
        <v>31</v>
      </c>
      <c r="F36" s="1" t="s">
        <v>53</v>
      </c>
      <c r="G36" s="1" t="s">
        <v>43</v>
      </c>
      <c r="H36" s="1" t="s">
        <v>34</v>
      </c>
      <c r="I36" s="1">
        <v>3</v>
      </c>
      <c r="J36" s="3">
        <v>15600</v>
      </c>
      <c r="K36" s="4">
        <v>11472.6</v>
      </c>
      <c r="L36" s="5">
        <v>0.05</v>
      </c>
      <c r="M36" s="3">
        <f t="shared" si="0"/>
        <v>44460</v>
      </c>
      <c r="N36" s="3">
        <f t="shared" si="1"/>
        <v>34417.800000000003</v>
      </c>
      <c r="O36" s="3">
        <f t="shared" si="2"/>
        <v>10042.199999999997</v>
      </c>
      <c r="P36" s="6">
        <f t="shared" si="3"/>
        <v>0.22587044534412948</v>
      </c>
    </row>
    <row r="37" spans="1:16" x14ac:dyDescent="0.35">
      <c r="A37" s="1" t="s">
        <v>98</v>
      </c>
      <c r="B37" s="2">
        <v>45664</v>
      </c>
      <c r="C37" s="1" t="s">
        <v>29</v>
      </c>
      <c r="D37" s="1" t="s">
        <v>30</v>
      </c>
      <c r="E37" s="1" t="s">
        <v>18</v>
      </c>
      <c r="F37" s="1" t="s">
        <v>68</v>
      </c>
      <c r="G37" s="1" t="s">
        <v>58</v>
      </c>
      <c r="H37" s="1" t="s">
        <v>27</v>
      </c>
      <c r="I37" s="1">
        <v>3</v>
      </c>
      <c r="J37" s="3">
        <v>435</v>
      </c>
      <c r="K37" s="4">
        <v>341.5</v>
      </c>
      <c r="L37" s="5">
        <v>0</v>
      </c>
      <c r="M37" s="3">
        <f t="shared" si="0"/>
        <v>1305</v>
      </c>
      <c r="N37" s="3">
        <f t="shared" si="1"/>
        <v>1024.5</v>
      </c>
      <c r="O37" s="3">
        <f t="shared" si="2"/>
        <v>280.5</v>
      </c>
      <c r="P37" s="6">
        <f t="shared" si="3"/>
        <v>0.21494252873563219</v>
      </c>
    </row>
    <row r="38" spans="1:16" x14ac:dyDescent="0.35">
      <c r="A38" s="1" t="s">
        <v>99</v>
      </c>
      <c r="B38" s="2">
        <v>45664</v>
      </c>
      <c r="C38" s="1" t="s">
        <v>29</v>
      </c>
      <c r="D38" s="1" t="s">
        <v>72</v>
      </c>
      <c r="E38" s="1" t="s">
        <v>18</v>
      </c>
      <c r="F38" s="1" t="s">
        <v>68</v>
      </c>
      <c r="G38" s="1" t="s">
        <v>33</v>
      </c>
      <c r="H38" s="1" t="s">
        <v>34</v>
      </c>
      <c r="I38" s="1">
        <v>2</v>
      </c>
      <c r="J38" s="3">
        <v>448</v>
      </c>
      <c r="K38" s="4">
        <v>368.25</v>
      </c>
      <c r="L38" s="5">
        <v>0.05</v>
      </c>
      <c r="M38" s="3">
        <f t="shared" si="0"/>
        <v>851.19999999999993</v>
      </c>
      <c r="N38" s="3">
        <f t="shared" si="1"/>
        <v>736.5</v>
      </c>
      <c r="O38" s="3">
        <f t="shared" si="2"/>
        <v>114.69999999999993</v>
      </c>
      <c r="P38" s="6">
        <f t="shared" si="3"/>
        <v>0.134750939849624</v>
      </c>
    </row>
    <row r="39" spans="1:16" x14ac:dyDescent="0.35">
      <c r="A39" s="1" t="s">
        <v>100</v>
      </c>
      <c r="B39" s="2">
        <v>45664</v>
      </c>
      <c r="C39" s="1" t="s">
        <v>29</v>
      </c>
      <c r="D39" s="1" t="s">
        <v>72</v>
      </c>
      <c r="E39" s="1" t="s">
        <v>18</v>
      </c>
      <c r="F39" s="1" t="s">
        <v>19</v>
      </c>
      <c r="G39" s="1" t="s">
        <v>33</v>
      </c>
      <c r="H39" s="1" t="s">
        <v>21</v>
      </c>
      <c r="I39" s="1">
        <v>1</v>
      </c>
      <c r="J39" s="3">
        <v>935</v>
      </c>
      <c r="K39" s="4">
        <v>725.29</v>
      </c>
      <c r="L39" s="5">
        <v>0.15</v>
      </c>
      <c r="M39" s="3">
        <f t="shared" si="0"/>
        <v>794.75</v>
      </c>
      <c r="N39" s="3">
        <f t="shared" si="1"/>
        <v>725.29</v>
      </c>
      <c r="O39" s="3">
        <f t="shared" si="2"/>
        <v>69.460000000000036</v>
      </c>
      <c r="P39" s="6">
        <f t="shared" si="3"/>
        <v>8.7398553004089385E-2</v>
      </c>
    </row>
    <row r="40" spans="1:16" x14ac:dyDescent="0.35">
      <c r="A40" s="1" t="s">
        <v>101</v>
      </c>
      <c r="B40" s="2">
        <v>45664</v>
      </c>
      <c r="C40" s="1" t="s">
        <v>16</v>
      </c>
      <c r="D40" s="1" t="s">
        <v>23</v>
      </c>
      <c r="E40" s="1" t="s">
        <v>18</v>
      </c>
      <c r="F40" s="1" t="s">
        <v>19</v>
      </c>
      <c r="G40" s="1" t="s">
        <v>26</v>
      </c>
      <c r="H40" s="1" t="s">
        <v>27</v>
      </c>
      <c r="I40" s="1">
        <v>7</v>
      </c>
      <c r="J40" s="3">
        <v>937</v>
      </c>
      <c r="K40" s="4">
        <v>753.47</v>
      </c>
      <c r="L40" s="5">
        <v>0.1</v>
      </c>
      <c r="M40" s="3">
        <f t="shared" si="0"/>
        <v>5903.1</v>
      </c>
      <c r="N40" s="3">
        <f t="shared" si="1"/>
        <v>5274.29</v>
      </c>
      <c r="O40" s="3">
        <f t="shared" si="2"/>
        <v>628.8100000000004</v>
      </c>
      <c r="P40" s="6">
        <f t="shared" si="3"/>
        <v>0.10652199691687425</v>
      </c>
    </row>
    <row r="41" spans="1:16" x14ac:dyDescent="0.35">
      <c r="A41" s="1" t="s">
        <v>102</v>
      </c>
      <c r="B41" s="2">
        <v>45665</v>
      </c>
      <c r="C41" s="1" t="s">
        <v>41</v>
      </c>
      <c r="D41" s="1" t="s">
        <v>103</v>
      </c>
      <c r="E41" s="1" t="s">
        <v>18</v>
      </c>
      <c r="F41" s="1" t="s">
        <v>38</v>
      </c>
      <c r="G41" s="1" t="s">
        <v>43</v>
      </c>
      <c r="H41" s="1" t="s">
        <v>34</v>
      </c>
      <c r="I41" s="1">
        <v>1</v>
      </c>
      <c r="J41" s="3">
        <v>337</v>
      </c>
      <c r="K41" s="4">
        <v>269.63</v>
      </c>
      <c r="L41" s="5">
        <v>0</v>
      </c>
      <c r="M41" s="3">
        <f t="shared" si="0"/>
        <v>337</v>
      </c>
      <c r="N41" s="3">
        <f t="shared" si="1"/>
        <v>269.63</v>
      </c>
      <c r="O41" s="3">
        <f t="shared" si="2"/>
        <v>67.37</v>
      </c>
      <c r="P41" s="6">
        <f t="shared" si="3"/>
        <v>0.19991097922848666</v>
      </c>
    </row>
    <row r="42" spans="1:16" x14ac:dyDescent="0.35">
      <c r="A42" s="1" t="s">
        <v>104</v>
      </c>
      <c r="B42" s="2">
        <v>45665</v>
      </c>
      <c r="C42" s="1" t="s">
        <v>41</v>
      </c>
      <c r="D42" s="1" t="s">
        <v>55</v>
      </c>
      <c r="E42" s="1" t="s">
        <v>18</v>
      </c>
      <c r="F42" s="1" t="s">
        <v>19</v>
      </c>
      <c r="G42" s="1" t="s">
        <v>46</v>
      </c>
      <c r="H42" s="1" t="s">
        <v>34</v>
      </c>
      <c r="I42" s="1">
        <v>8</v>
      </c>
      <c r="J42" s="3">
        <v>923</v>
      </c>
      <c r="K42" s="4">
        <v>711.84</v>
      </c>
      <c r="L42" s="5">
        <v>0</v>
      </c>
      <c r="M42" s="3">
        <f t="shared" si="0"/>
        <v>7384</v>
      </c>
      <c r="N42" s="3">
        <f t="shared" si="1"/>
        <v>5694.72</v>
      </c>
      <c r="O42" s="3">
        <f t="shared" si="2"/>
        <v>1689.2799999999997</v>
      </c>
      <c r="P42" s="6">
        <f t="shared" si="3"/>
        <v>0.22877573131094253</v>
      </c>
    </row>
    <row r="43" spans="1:16" x14ac:dyDescent="0.35">
      <c r="A43" s="1" t="s">
        <v>105</v>
      </c>
      <c r="B43" s="2">
        <v>45665</v>
      </c>
      <c r="C43" s="1" t="s">
        <v>29</v>
      </c>
      <c r="D43" s="1" t="s">
        <v>72</v>
      </c>
      <c r="E43" s="1" t="s">
        <v>31</v>
      </c>
      <c r="F43" s="1" t="s">
        <v>32</v>
      </c>
      <c r="G43" s="1" t="s">
        <v>33</v>
      </c>
      <c r="H43" s="1" t="s">
        <v>34</v>
      </c>
      <c r="I43" s="1">
        <v>6</v>
      </c>
      <c r="J43" s="3">
        <v>1168</v>
      </c>
      <c r="K43" s="4">
        <v>853.98</v>
      </c>
      <c r="L43" s="5">
        <v>0</v>
      </c>
      <c r="M43" s="3">
        <f t="shared" si="0"/>
        <v>7008</v>
      </c>
      <c r="N43" s="3">
        <f t="shared" si="1"/>
        <v>5123.88</v>
      </c>
      <c r="O43" s="3">
        <f t="shared" si="2"/>
        <v>1884.12</v>
      </c>
      <c r="P43" s="6">
        <f t="shared" si="3"/>
        <v>0.26885273972602736</v>
      </c>
    </row>
    <row r="44" spans="1:16" x14ac:dyDescent="0.35">
      <c r="A44" s="1" t="s">
        <v>106</v>
      </c>
      <c r="B44" s="2">
        <v>45665</v>
      </c>
      <c r="C44" s="1" t="s">
        <v>16</v>
      </c>
      <c r="D44" s="1" t="s">
        <v>17</v>
      </c>
      <c r="E44" s="1" t="s">
        <v>24</v>
      </c>
      <c r="F44" s="1" t="s">
        <v>61</v>
      </c>
      <c r="G44" s="1" t="s">
        <v>26</v>
      </c>
      <c r="H44" s="1" t="s">
        <v>34</v>
      </c>
      <c r="I44" s="1">
        <v>5</v>
      </c>
      <c r="J44" s="3">
        <v>2284</v>
      </c>
      <c r="K44" s="4">
        <v>1057.93</v>
      </c>
      <c r="L44" s="5">
        <v>0.15</v>
      </c>
      <c r="M44" s="3">
        <f t="shared" si="0"/>
        <v>9707</v>
      </c>
      <c r="N44" s="3">
        <f t="shared" si="1"/>
        <v>5289.6500000000005</v>
      </c>
      <c r="O44" s="3">
        <f t="shared" si="2"/>
        <v>4417.3499999999995</v>
      </c>
      <c r="P44" s="6">
        <f t="shared" si="3"/>
        <v>0.45506850726279996</v>
      </c>
    </row>
    <row r="45" spans="1:16" x14ac:dyDescent="0.35">
      <c r="A45" s="1" t="s">
        <v>107</v>
      </c>
      <c r="B45" s="2">
        <v>45666</v>
      </c>
      <c r="C45" s="1" t="s">
        <v>29</v>
      </c>
      <c r="D45" s="1" t="s">
        <v>72</v>
      </c>
      <c r="E45" s="1" t="s">
        <v>24</v>
      </c>
      <c r="F45" s="1" t="s">
        <v>25</v>
      </c>
      <c r="G45" s="1" t="s">
        <v>58</v>
      </c>
      <c r="H45" s="1" t="s">
        <v>27</v>
      </c>
      <c r="I45" s="1">
        <v>4</v>
      </c>
      <c r="J45" s="3">
        <v>593</v>
      </c>
      <c r="K45" s="4">
        <v>290.74</v>
      </c>
      <c r="L45" s="5">
        <v>0.1</v>
      </c>
      <c r="M45" s="3">
        <f t="shared" si="0"/>
        <v>2134.8000000000002</v>
      </c>
      <c r="N45" s="3">
        <f t="shared" si="1"/>
        <v>1162.96</v>
      </c>
      <c r="O45" s="3">
        <f t="shared" si="2"/>
        <v>971.84000000000015</v>
      </c>
      <c r="P45" s="6">
        <f t="shared" si="3"/>
        <v>0.45523702454562492</v>
      </c>
    </row>
    <row r="46" spans="1:16" x14ac:dyDescent="0.35">
      <c r="A46" s="1" t="s">
        <v>108</v>
      </c>
      <c r="B46" s="2">
        <v>45666</v>
      </c>
      <c r="C46" s="1" t="s">
        <v>16</v>
      </c>
      <c r="D46" s="1" t="s">
        <v>48</v>
      </c>
      <c r="E46" s="1" t="s">
        <v>79</v>
      </c>
      <c r="F46" s="1" t="s">
        <v>109</v>
      </c>
      <c r="G46" s="1" t="s">
        <v>26</v>
      </c>
      <c r="H46" s="1" t="s">
        <v>27</v>
      </c>
      <c r="I46" s="1">
        <v>3</v>
      </c>
      <c r="J46" s="3">
        <v>4494</v>
      </c>
      <c r="K46" s="4">
        <v>2779.85</v>
      </c>
      <c r="L46" s="5">
        <v>0.1</v>
      </c>
      <c r="M46" s="3">
        <f t="shared" si="0"/>
        <v>12133.800000000001</v>
      </c>
      <c r="N46" s="3">
        <f t="shared" si="1"/>
        <v>8339.5499999999993</v>
      </c>
      <c r="O46" s="3">
        <f t="shared" si="2"/>
        <v>3794.2500000000018</v>
      </c>
      <c r="P46" s="6">
        <f t="shared" si="3"/>
        <v>0.31270088513079181</v>
      </c>
    </row>
    <row r="47" spans="1:16" x14ac:dyDescent="0.35">
      <c r="A47" s="1" t="s">
        <v>110</v>
      </c>
      <c r="B47" s="2">
        <v>45666</v>
      </c>
      <c r="C47" s="1" t="s">
        <v>41</v>
      </c>
      <c r="D47" s="1" t="s">
        <v>50</v>
      </c>
      <c r="E47" s="1" t="s">
        <v>31</v>
      </c>
      <c r="F47" s="1" t="s">
        <v>45</v>
      </c>
      <c r="G47" s="1" t="s">
        <v>46</v>
      </c>
      <c r="H47" s="1" t="s">
        <v>27</v>
      </c>
      <c r="I47" s="1">
        <v>6</v>
      </c>
      <c r="J47" s="3">
        <v>3399</v>
      </c>
      <c r="K47" s="4">
        <v>2464.11</v>
      </c>
      <c r="L47" s="5">
        <v>0</v>
      </c>
      <c r="M47" s="3">
        <f t="shared" si="0"/>
        <v>20394</v>
      </c>
      <c r="N47" s="3">
        <f t="shared" si="1"/>
        <v>14784.66</v>
      </c>
      <c r="O47" s="3">
        <f t="shared" si="2"/>
        <v>5609.34</v>
      </c>
      <c r="P47" s="6">
        <f t="shared" si="3"/>
        <v>0.27504854368932041</v>
      </c>
    </row>
    <row r="48" spans="1:16" x14ac:dyDescent="0.35">
      <c r="A48" s="1" t="s">
        <v>111</v>
      </c>
      <c r="B48" s="2">
        <v>45666</v>
      </c>
      <c r="C48" s="1" t="s">
        <v>36</v>
      </c>
      <c r="D48" s="1" t="s">
        <v>37</v>
      </c>
      <c r="E48" s="1" t="s">
        <v>24</v>
      </c>
      <c r="F48" s="1" t="s">
        <v>61</v>
      </c>
      <c r="G48" s="1" t="s">
        <v>69</v>
      </c>
      <c r="H48" s="1" t="s">
        <v>21</v>
      </c>
      <c r="I48" s="1">
        <v>1</v>
      </c>
      <c r="J48" s="3">
        <v>2195</v>
      </c>
      <c r="K48" s="4">
        <v>1113.44</v>
      </c>
      <c r="L48" s="5">
        <v>0.15</v>
      </c>
      <c r="M48" s="3">
        <f t="shared" si="0"/>
        <v>1865.75</v>
      </c>
      <c r="N48" s="3">
        <f t="shared" si="1"/>
        <v>1113.44</v>
      </c>
      <c r="O48" s="3">
        <f t="shared" si="2"/>
        <v>752.31</v>
      </c>
      <c r="P48" s="6">
        <f t="shared" si="3"/>
        <v>0.4032212247085622</v>
      </c>
    </row>
    <row r="49" spans="1:16" x14ac:dyDescent="0.35">
      <c r="A49" s="1" t="s">
        <v>112</v>
      </c>
      <c r="B49" s="2">
        <v>45666</v>
      </c>
      <c r="C49" s="1" t="s">
        <v>41</v>
      </c>
      <c r="D49" s="1" t="s">
        <v>55</v>
      </c>
      <c r="E49" s="1" t="s">
        <v>24</v>
      </c>
      <c r="F49" s="1" t="s">
        <v>25</v>
      </c>
      <c r="G49" s="1" t="s">
        <v>46</v>
      </c>
      <c r="H49" s="1" t="s">
        <v>21</v>
      </c>
      <c r="I49" s="1">
        <v>5</v>
      </c>
      <c r="J49" s="3">
        <v>578</v>
      </c>
      <c r="K49" s="4">
        <v>289.58</v>
      </c>
      <c r="L49" s="5">
        <v>0.1</v>
      </c>
      <c r="M49" s="3">
        <f t="shared" si="0"/>
        <v>2601</v>
      </c>
      <c r="N49" s="3">
        <f t="shared" si="1"/>
        <v>1447.8999999999999</v>
      </c>
      <c r="O49" s="3">
        <f t="shared" si="2"/>
        <v>1153.1000000000001</v>
      </c>
      <c r="P49" s="6">
        <f t="shared" si="3"/>
        <v>0.44332948865820843</v>
      </c>
    </row>
    <row r="50" spans="1:16" x14ac:dyDescent="0.35">
      <c r="A50" s="1" t="s">
        <v>113</v>
      </c>
      <c r="B50" s="2">
        <v>45666</v>
      </c>
      <c r="C50" s="1" t="s">
        <v>41</v>
      </c>
      <c r="D50" s="1" t="s">
        <v>42</v>
      </c>
      <c r="E50" s="1" t="s">
        <v>24</v>
      </c>
      <c r="F50" s="1" t="s">
        <v>61</v>
      </c>
      <c r="G50" s="1" t="s">
        <v>46</v>
      </c>
      <c r="H50" s="1" t="s">
        <v>21</v>
      </c>
      <c r="I50" s="1">
        <v>8</v>
      </c>
      <c r="J50" s="3">
        <v>2222</v>
      </c>
      <c r="K50" s="4">
        <v>1122.31</v>
      </c>
      <c r="L50" s="5">
        <v>0</v>
      </c>
      <c r="M50" s="3">
        <f t="shared" si="0"/>
        <v>17776</v>
      </c>
      <c r="N50" s="3">
        <f t="shared" si="1"/>
        <v>8978.48</v>
      </c>
      <c r="O50" s="3">
        <f t="shared" si="2"/>
        <v>8797.52</v>
      </c>
      <c r="P50" s="6">
        <f t="shared" si="3"/>
        <v>0.49490999099909994</v>
      </c>
    </row>
    <row r="51" spans="1:16" x14ac:dyDescent="0.35">
      <c r="A51" s="1" t="s">
        <v>114</v>
      </c>
      <c r="B51" s="2">
        <v>45666</v>
      </c>
      <c r="C51" s="1" t="s">
        <v>16</v>
      </c>
      <c r="D51" s="1" t="s">
        <v>84</v>
      </c>
      <c r="E51" s="1" t="s">
        <v>18</v>
      </c>
      <c r="F51" s="1" t="s">
        <v>19</v>
      </c>
      <c r="G51" s="1" t="s">
        <v>20</v>
      </c>
      <c r="H51" s="1" t="s">
        <v>21</v>
      </c>
      <c r="I51" s="1">
        <v>6</v>
      </c>
      <c r="J51" s="3">
        <v>875</v>
      </c>
      <c r="K51" s="4">
        <v>693.75</v>
      </c>
      <c r="L51" s="5">
        <v>0</v>
      </c>
      <c r="M51" s="3">
        <f t="shared" si="0"/>
        <v>5250</v>
      </c>
      <c r="N51" s="3">
        <f t="shared" si="1"/>
        <v>4162.5</v>
      </c>
      <c r="O51" s="3">
        <f t="shared" si="2"/>
        <v>1087.5</v>
      </c>
      <c r="P51" s="6">
        <f t="shared" si="3"/>
        <v>0.20714285714285716</v>
      </c>
    </row>
    <row r="52" spans="1:16" x14ac:dyDescent="0.35">
      <c r="A52" s="1" t="s">
        <v>115</v>
      </c>
      <c r="B52" s="2">
        <v>45667</v>
      </c>
      <c r="C52" s="1" t="s">
        <v>16</v>
      </c>
      <c r="D52" s="1" t="s">
        <v>48</v>
      </c>
      <c r="E52" s="1" t="s">
        <v>24</v>
      </c>
      <c r="F52" s="1" t="s">
        <v>64</v>
      </c>
      <c r="G52" s="1" t="s">
        <v>26</v>
      </c>
      <c r="H52" s="1" t="s">
        <v>34</v>
      </c>
      <c r="I52" s="1">
        <v>7</v>
      </c>
      <c r="J52" s="3">
        <v>1459</v>
      </c>
      <c r="K52" s="4">
        <v>716.13</v>
      </c>
      <c r="L52" s="5">
        <v>0</v>
      </c>
      <c r="M52" s="3">
        <f t="shared" si="0"/>
        <v>10213</v>
      </c>
      <c r="N52" s="3">
        <f t="shared" si="1"/>
        <v>5012.91</v>
      </c>
      <c r="O52" s="3">
        <f t="shared" si="2"/>
        <v>5200.09</v>
      </c>
      <c r="P52" s="6">
        <f t="shared" si="3"/>
        <v>0.50916381082933515</v>
      </c>
    </row>
    <row r="53" spans="1:16" x14ac:dyDescent="0.35">
      <c r="A53" s="1" t="s">
        <v>116</v>
      </c>
      <c r="B53" s="2">
        <v>45667</v>
      </c>
      <c r="C53" s="1" t="s">
        <v>41</v>
      </c>
      <c r="D53" s="1" t="s">
        <v>50</v>
      </c>
      <c r="E53" s="1" t="s">
        <v>24</v>
      </c>
      <c r="F53" s="1" t="s">
        <v>25</v>
      </c>
      <c r="G53" s="1" t="s">
        <v>46</v>
      </c>
      <c r="H53" s="1" t="s">
        <v>27</v>
      </c>
      <c r="I53" s="1">
        <v>3</v>
      </c>
      <c r="J53" s="3">
        <v>599</v>
      </c>
      <c r="K53" s="4">
        <v>305</v>
      </c>
      <c r="L53" s="5">
        <v>0</v>
      </c>
      <c r="M53" s="3">
        <f t="shared" si="0"/>
        <v>1797</v>
      </c>
      <c r="N53" s="3">
        <f t="shared" si="1"/>
        <v>915</v>
      </c>
      <c r="O53" s="3">
        <f t="shared" si="2"/>
        <v>882</v>
      </c>
      <c r="P53" s="6">
        <f t="shared" si="3"/>
        <v>0.49081803005008345</v>
      </c>
    </row>
    <row r="54" spans="1:16" x14ac:dyDescent="0.35">
      <c r="A54" s="1" t="s">
        <v>117</v>
      </c>
      <c r="B54" s="2">
        <v>45667</v>
      </c>
      <c r="C54" s="1" t="s">
        <v>36</v>
      </c>
      <c r="D54" s="1" t="s">
        <v>37</v>
      </c>
      <c r="E54" s="1" t="s">
        <v>18</v>
      </c>
      <c r="F54" s="1" t="s">
        <v>68</v>
      </c>
      <c r="G54" s="1" t="s">
        <v>69</v>
      </c>
      <c r="H54" s="1" t="s">
        <v>27</v>
      </c>
      <c r="I54" s="1">
        <v>7</v>
      </c>
      <c r="J54" s="3">
        <v>451</v>
      </c>
      <c r="K54" s="4">
        <v>356.12</v>
      </c>
      <c r="L54" s="5">
        <v>0</v>
      </c>
      <c r="M54" s="3">
        <f t="shared" si="0"/>
        <v>3157</v>
      </c>
      <c r="N54" s="3">
        <f t="shared" si="1"/>
        <v>2492.84</v>
      </c>
      <c r="O54" s="3">
        <f t="shared" si="2"/>
        <v>664.15999999999985</v>
      </c>
      <c r="P54" s="6">
        <f t="shared" si="3"/>
        <v>0.21037694013303765</v>
      </c>
    </row>
    <row r="55" spans="1:16" x14ac:dyDescent="0.35">
      <c r="A55" s="1" t="s">
        <v>118</v>
      </c>
      <c r="B55" s="2">
        <v>45667</v>
      </c>
      <c r="C55" s="1" t="s">
        <v>29</v>
      </c>
      <c r="D55" s="1" t="s">
        <v>72</v>
      </c>
      <c r="E55" s="1" t="s">
        <v>24</v>
      </c>
      <c r="F55" s="1" t="s">
        <v>64</v>
      </c>
      <c r="G55" s="1" t="s">
        <v>58</v>
      </c>
      <c r="H55" s="1" t="s">
        <v>34</v>
      </c>
      <c r="I55" s="1">
        <v>7</v>
      </c>
      <c r="J55" s="3">
        <v>1489</v>
      </c>
      <c r="K55" s="4">
        <v>715.26</v>
      </c>
      <c r="L55" s="5">
        <v>0</v>
      </c>
      <c r="M55" s="3">
        <f t="shared" si="0"/>
        <v>10423</v>
      </c>
      <c r="N55" s="3">
        <f t="shared" si="1"/>
        <v>5006.82</v>
      </c>
      <c r="O55" s="3">
        <f t="shared" si="2"/>
        <v>5416.18</v>
      </c>
      <c r="P55" s="6">
        <f t="shared" si="3"/>
        <v>0.51963734049697785</v>
      </c>
    </row>
    <row r="56" spans="1:16" x14ac:dyDescent="0.35">
      <c r="A56" s="1" t="s">
        <v>119</v>
      </c>
      <c r="B56" s="2">
        <v>45667</v>
      </c>
      <c r="C56" s="1" t="s">
        <v>29</v>
      </c>
      <c r="D56" s="1" t="s">
        <v>30</v>
      </c>
      <c r="E56" s="1" t="s">
        <v>31</v>
      </c>
      <c r="F56" s="1" t="s">
        <v>53</v>
      </c>
      <c r="G56" s="1" t="s">
        <v>33</v>
      </c>
      <c r="H56" s="1" t="s">
        <v>34</v>
      </c>
      <c r="I56" s="1">
        <v>6</v>
      </c>
      <c r="J56" s="3">
        <v>15117</v>
      </c>
      <c r="K56" s="4">
        <v>10875.57</v>
      </c>
      <c r="L56" s="5">
        <v>0</v>
      </c>
      <c r="M56" s="3">
        <f t="shared" si="0"/>
        <v>90702</v>
      </c>
      <c r="N56" s="3">
        <f t="shared" si="1"/>
        <v>65253.42</v>
      </c>
      <c r="O56" s="3">
        <f t="shared" si="2"/>
        <v>25448.58</v>
      </c>
      <c r="P56" s="6">
        <f t="shared" si="3"/>
        <v>0.28057352649335188</v>
      </c>
    </row>
    <row r="57" spans="1:16" x14ac:dyDescent="0.35">
      <c r="A57" s="1" t="s">
        <v>120</v>
      </c>
      <c r="B57" s="2">
        <v>45667</v>
      </c>
      <c r="C57" s="1" t="s">
        <v>16</v>
      </c>
      <c r="D57" s="1" t="s">
        <v>23</v>
      </c>
      <c r="E57" s="1" t="s">
        <v>24</v>
      </c>
      <c r="F57" s="1" t="s">
        <v>25</v>
      </c>
      <c r="G57" s="1" t="s">
        <v>20</v>
      </c>
      <c r="H57" s="1" t="s">
        <v>34</v>
      </c>
      <c r="I57" s="1">
        <v>5</v>
      </c>
      <c r="J57" s="3">
        <v>596</v>
      </c>
      <c r="K57" s="4">
        <v>302.07</v>
      </c>
      <c r="L57" s="5">
        <v>0</v>
      </c>
      <c r="M57" s="3">
        <f t="shared" si="0"/>
        <v>2980</v>
      </c>
      <c r="N57" s="3">
        <f t="shared" si="1"/>
        <v>1510.35</v>
      </c>
      <c r="O57" s="3">
        <f t="shared" si="2"/>
        <v>1469.65</v>
      </c>
      <c r="P57" s="6">
        <f t="shared" si="3"/>
        <v>0.49317114093959735</v>
      </c>
    </row>
    <row r="58" spans="1:16" x14ac:dyDescent="0.35">
      <c r="A58" s="1" t="s">
        <v>121</v>
      </c>
      <c r="B58" s="2">
        <v>45667</v>
      </c>
      <c r="C58" s="1" t="s">
        <v>16</v>
      </c>
      <c r="D58" s="1" t="s">
        <v>17</v>
      </c>
      <c r="E58" s="1" t="s">
        <v>18</v>
      </c>
      <c r="F58" s="1" t="s">
        <v>68</v>
      </c>
      <c r="G58" s="1" t="s">
        <v>20</v>
      </c>
      <c r="H58" s="1" t="s">
        <v>27</v>
      </c>
      <c r="I58" s="1">
        <v>5</v>
      </c>
      <c r="J58" s="3">
        <v>452</v>
      </c>
      <c r="K58" s="4">
        <v>363.68</v>
      </c>
      <c r="L58" s="5">
        <v>0</v>
      </c>
      <c r="M58" s="3">
        <f t="shared" si="0"/>
        <v>2260</v>
      </c>
      <c r="N58" s="3">
        <f t="shared" si="1"/>
        <v>1818.4</v>
      </c>
      <c r="O58" s="3">
        <f t="shared" si="2"/>
        <v>441.59999999999991</v>
      </c>
      <c r="P58" s="6">
        <f t="shared" si="3"/>
        <v>0.19539823008849552</v>
      </c>
    </row>
    <row r="59" spans="1:16" x14ac:dyDescent="0.35">
      <c r="A59" s="1" t="s">
        <v>122</v>
      </c>
      <c r="B59" s="2">
        <v>45667</v>
      </c>
      <c r="C59" s="1" t="s">
        <v>29</v>
      </c>
      <c r="D59" s="1" t="s">
        <v>72</v>
      </c>
      <c r="E59" s="1" t="s">
        <v>18</v>
      </c>
      <c r="F59" s="1" t="s">
        <v>68</v>
      </c>
      <c r="G59" s="1" t="s">
        <v>33</v>
      </c>
      <c r="H59" s="1" t="s">
        <v>27</v>
      </c>
      <c r="I59" s="1">
        <v>3</v>
      </c>
      <c r="J59" s="3">
        <v>461</v>
      </c>
      <c r="K59" s="4">
        <v>381.89</v>
      </c>
      <c r="L59" s="5">
        <v>0.15</v>
      </c>
      <c r="M59" s="3">
        <f t="shared" si="0"/>
        <v>1175.55</v>
      </c>
      <c r="N59" s="3">
        <f t="shared" si="1"/>
        <v>1145.67</v>
      </c>
      <c r="O59" s="3">
        <f t="shared" si="2"/>
        <v>29.879999999999882</v>
      </c>
      <c r="P59" s="6">
        <f t="shared" si="3"/>
        <v>2.5417889498532503E-2</v>
      </c>
    </row>
    <row r="60" spans="1:16" x14ac:dyDescent="0.35">
      <c r="A60" s="1" t="s">
        <v>123</v>
      </c>
      <c r="B60" s="2">
        <v>45667</v>
      </c>
      <c r="C60" s="1" t="s">
        <v>36</v>
      </c>
      <c r="D60" s="1" t="s">
        <v>76</v>
      </c>
      <c r="E60" s="1" t="s">
        <v>79</v>
      </c>
      <c r="F60" s="1" t="s">
        <v>91</v>
      </c>
      <c r="G60" s="1" t="s">
        <v>69</v>
      </c>
      <c r="H60" s="1" t="s">
        <v>27</v>
      </c>
      <c r="I60" s="1">
        <v>1</v>
      </c>
      <c r="J60" s="3">
        <v>12343</v>
      </c>
      <c r="K60" s="4">
        <v>7949.74</v>
      </c>
      <c r="L60" s="5">
        <v>0.1</v>
      </c>
      <c r="M60" s="3">
        <f t="shared" si="0"/>
        <v>11108.7</v>
      </c>
      <c r="N60" s="3">
        <f t="shared" si="1"/>
        <v>7949.74</v>
      </c>
      <c r="O60" s="3">
        <f t="shared" si="2"/>
        <v>3158.9600000000009</v>
      </c>
      <c r="P60" s="6">
        <f t="shared" si="3"/>
        <v>0.28436810787940991</v>
      </c>
    </row>
    <row r="61" spans="1:16" x14ac:dyDescent="0.35">
      <c r="A61" s="1" t="s">
        <v>124</v>
      </c>
      <c r="B61" s="2">
        <v>45667</v>
      </c>
      <c r="C61" s="1" t="s">
        <v>36</v>
      </c>
      <c r="D61" s="1" t="s">
        <v>63</v>
      </c>
      <c r="E61" s="1" t="s">
        <v>18</v>
      </c>
      <c r="F61" s="1" t="s">
        <v>68</v>
      </c>
      <c r="G61" s="1" t="s">
        <v>69</v>
      </c>
      <c r="H61" s="1" t="s">
        <v>27</v>
      </c>
      <c r="I61" s="1">
        <v>2</v>
      </c>
      <c r="J61" s="3">
        <v>469</v>
      </c>
      <c r="K61" s="4">
        <v>372.78</v>
      </c>
      <c r="L61" s="5">
        <v>0</v>
      </c>
      <c r="M61" s="3">
        <f t="shared" si="0"/>
        <v>938</v>
      </c>
      <c r="N61" s="3">
        <f t="shared" si="1"/>
        <v>745.56</v>
      </c>
      <c r="O61" s="3">
        <f t="shared" si="2"/>
        <v>192.44000000000005</v>
      </c>
      <c r="P61" s="6">
        <f t="shared" si="3"/>
        <v>0.20515991471215358</v>
      </c>
    </row>
    <row r="62" spans="1:16" x14ac:dyDescent="0.35">
      <c r="A62" s="1" t="s">
        <v>125</v>
      </c>
      <c r="B62" s="2">
        <v>45667</v>
      </c>
      <c r="C62" s="1" t="s">
        <v>36</v>
      </c>
      <c r="D62" s="1" t="s">
        <v>76</v>
      </c>
      <c r="E62" s="1" t="s">
        <v>18</v>
      </c>
      <c r="F62" s="1" t="s">
        <v>68</v>
      </c>
      <c r="G62" s="1" t="s">
        <v>69</v>
      </c>
      <c r="H62" s="1" t="s">
        <v>34</v>
      </c>
      <c r="I62" s="1">
        <v>8</v>
      </c>
      <c r="J62" s="3">
        <v>455</v>
      </c>
      <c r="K62" s="4">
        <v>364.76</v>
      </c>
      <c r="L62" s="5">
        <v>0.15</v>
      </c>
      <c r="M62" s="3">
        <f t="shared" si="0"/>
        <v>3094</v>
      </c>
      <c r="N62" s="3">
        <f t="shared" si="1"/>
        <v>2918.08</v>
      </c>
      <c r="O62" s="3">
        <f t="shared" si="2"/>
        <v>175.92000000000007</v>
      </c>
      <c r="P62" s="6">
        <f t="shared" si="3"/>
        <v>5.6858435681965115E-2</v>
      </c>
    </row>
    <row r="63" spans="1:16" x14ac:dyDescent="0.35">
      <c r="A63" s="1" t="s">
        <v>126</v>
      </c>
      <c r="B63" s="2">
        <v>45667</v>
      </c>
      <c r="C63" s="1" t="s">
        <v>16</v>
      </c>
      <c r="D63" s="1" t="s">
        <v>84</v>
      </c>
      <c r="E63" s="1" t="s">
        <v>31</v>
      </c>
      <c r="F63" s="1" t="s">
        <v>45</v>
      </c>
      <c r="G63" s="1" t="s">
        <v>26</v>
      </c>
      <c r="H63" s="1" t="s">
        <v>34</v>
      </c>
      <c r="I63" s="1">
        <v>1</v>
      </c>
      <c r="J63" s="3">
        <v>3393</v>
      </c>
      <c r="K63" s="4">
        <v>2621.83</v>
      </c>
      <c r="L63" s="5">
        <v>0.1</v>
      </c>
      <c r="M63" s="3">
        <f t="shared" si="0"/>
        <v>3053.7000000000003</v>
      </c>
      <c r="N63" s="3">
        <f t="shared" si="1"/>
        <v>2621.83</v>
      </c>
      <c r="O63" s="3">
        <f t="shared" si="2"/>
        <v>431.87000000000035</v>
      </c>
      <c r="P63" s="6">
        <f t="shared" si="3"/>
        <v>0.14142515636768521</v>
      </c>
    </row>
    <row r="64" spans="1:16" x14ac:dyDescent="0.35">
      <c r="A64" s="1" t="s">
        <v>127</v>
      </c>
      <c r="B64" s="2">
        <v>45668</v>
      </c>
      <c r="C64" s="1" t="s">
        <v>29</v>
      </c>
      <c r="D64" s="1" t="s">
        <v>30</v>
      </c>
      <c r="E64" s="1" t="s">
        <v>79</v>
      </c>
      <c r="F64" s="1" t="s">
        <v>96</v>
      </c>
      <c r="G64" s="1" t="s">
        <v>58</v>
      </c>
      <c r="H64" s="1" t="s">
        <v>34</v>
      </c>
      <c r="I64" s="1">
        <v>7</v>
      </c>
      <c r="J64" s="3">
        <v>6809</v>
      </c>
      <c r="K64" s="4">
        <v>3996.53</v>
      </c>
      <c r="L64" s="5">
        <v>0</v>
      </c>
      <c r="M64" s="3">
        <f t="shared" si="0"/>
        <v>47663</v>
      </c>
      <c r="N64" s="3">
        <f t="shared" si="1"/>
        <v>27975.710000000003</v>
      </c>
      <c r="O64" s="3">
        <f t="shared" si="2"/>
        <v>19687.289999999997</v>
      </c>
      <c r="P64" s="6">
        <f t="shared" si="3"/>
        <v>0.41305184314877363</v>
      </c>
    </row>
    <row r="65" spans="1:16" x14ac:dyDescent="0.35">
      <c r="A65" s="1" t="s">
        <v>128</v>
      </c>
      <c r="B65" s="2">
        <v>45668</v>
      </c>
      <c r="C65" s="1" t="s">
        <v>16</v>
      </c>
      <c r="D65" s="1" t="s">
        <v>17</v>
      </c>
      <c r="E65" s="1" t="s">
        <v>24</v>
      </c>
      <c r="F65" s="1" t="s">
        <v>64</v>
      </c>
      <c r="G65" s="1" t="s">
        <v>20</v>
      </c>
      <c r="H65" s="1" t="s">
        <v>27</v>
      </c>
      <c r="I65" s="1">
        <v>5</v>
      </c>
      <c r="J65" s="3">
        <v>1536</v>
      </c>
      <c r="K65" s="4">
        <v>714.99</v>
      </c>
      <c r="L65" s="5">
        <v>0</v>
      </c>
      <c r="M65" s="3">
        <f t="shared" si="0"/>
        <v>7680</v>
      </c>
      <c r="N65" s="3">
        <f t="shared" si="1"/>
        <v>3574.95</v>
      </c>
      <c r="O65" s="3">
        <f t="shared" si="2"/>
        <v>4105.05</v>
      </c>
      <c r="P65" s="6">
        <f t="shared" si="3"/>
        <v>0.53451171875000003</v>
      </c>
    </row>
    <row r="66" spans="1:16" x14ac:dyDescent="0.35">
      <c r="A66" s="1" t="s">
        <v>129</v>
      </c>
      <c r="B66" s="2">
        <v>45669</v>
      </c>
      <c r="C66" s="1" t="s">
        <v>41</v>
      </c>
      <c r="D66" s="1" t="s">
        <v>42</v>
      </c>
      <c r="E66" s="1" t="s">
        <v>24</v>
      </c>
      <c r="F66" s="1" t="s">
        <v>25</v>
      </c>
      <c r="G66" s="1" t="s">
        <v>46</v>
      </c>
      <c r="H66" s="1" t="s">
        <v>27</v>
      </c>
      <c r="I66" s="1">
        <v>2</v>
      </c>
      <c r="J66" s="3">
        <v>597</v>
      </c>
      <c r="K66" s="4">
        <v>293.91000000000003</v>
      </c>
      <c r="L66" s="5">
        <v>0</v>
      </c>
      <c r="M66" s="3">
        <f t="shared" ref="M66:M129" si="4">I66*J66*(1-L66)</f>
        <v>1194</v>
      </c>
      <c r="N66" s="3">
        <f t="shared" ref="N66:N129" si="5">I66*K66</f>
        <v>587.82000000000005</v>
      </c>
      <c r="O66" s="3">
        <f t="shared" ref="O66:O129" si="6">M66-N66</f>
        <v>606.17999999999995</v>
      </c>
      <c r="P66" s="6">
        <f t="shared" ref="P66:P129" si="7">O66/M66</f>
        <v>0.50768844221105525</v>
      </c>
    </row>
    <row r="67" spans="1:16" x14ac:dyDescent="0.35">
      <c r="A67" s="1" t="s">
        <v>130</v>
      </c>
      <c r="B67" s="2">
        <v>45669</v>
      </c>
      <c r="C67" s="1" t="s">
        <v>36</v>
      </c>
      <c r="D67" s="1" t="s">
        <v>63</v>
      </c>
      <c r="E67" s="1" t="s">
        <v>24</v>
      </c>
      <c r="F67" s="1" t="s">
        <v>131</v>
      </c>
      <c r="G67" s="1" t="s">
        <v>39</v>
      </c>
      <c r="H67" s="1" t="s">
        <v>27</v>
      </c>
      <c r="I67" s="1">
        <v>8</v>
      </c>
      <c r="J67" s="3">
        <v>2925</v>
      </c>
      <c r="K67" s="4">
        <v>1533.39</v>
      </c>
      <c r="L67" s="5">
        <v>0</v>
      </c>
      <c r="M67" s="3">
        <f t="shared" si="4"/>
        <v>23400</v>
      </c>
      <c r="N67" s="3">
        <f t="shared" si="5"/>
        <v>12267.12</v>
      </c>
      <c r="O67" s="3">
        <f t="shared" si="6"/>
        <v>11132.88</v>
      </c>
      <c r="P67" s="6">
        <f t="shared" si="7"/>
        <v>0.47576410256410251</v>
      </c>
    </row>
    <row r="68" spans="1:16" x14ac:dyDescent="0.35">
      <c r="A68" s="1" t="s">
        <v>132</v>
      </c>
      <c r="B68" s="2">
        <v>45669</v>
      </c>
      <c r="C68" s="1" t="s">
        <v>41</v>
      </c>
      <c r="D68" s="1" t="s">
        <v>103</v>
      </c>
      <c r="E68" s="1" t="s">
        <v>18</v>
      </c>
      <c r="F68" s="1" t="s">
        <v>68</v>
      </c>
      <c r="G68" s="1" t="s">
        <v>46</v>
      </c>
      <c r="H68" s="1" t="s">
        <v>27</v>
      </c>
      <c r="I68" s="1">
        <v>2</v>
      </c>
      <c r="J68" s="3">
        <v>458</v>
      </c>
      <c r="K68" s="4">
        <v>380.93</v>
      </c>
      <c r="L68" s="5">
        <v>0</v>
      </c>
      <c r="M68" s="3">
        <f t="shared" si="4"/>
        <v>916</v>
      </c>
      <c r="N68" s="3">
        <f t="shared" si="5"/>
        <v>761.86</v>
      </c>
      <c r="O68" s="3">
        <f t="shared" si="6"/>
        <v>154.13999999999999</v>
      </c>
      <c r="P68" s="6">
        <f t="shared" si="7"/>
        <v>0.16827510917030566</v>
      </c>
    </row>
    <row r="69" spans="1:16" x14ac:dyDescent="0.35">
      <c r="A69" s="1" t="s">
        <v>133</v>
      </c>
      <c r="B69" s="2">
        <v>45669</v>
      </c>
      <c r="C69" s="1" t="s">
        <v>16</v>
      </c>
      <c r="D69" s="1" t="s">
        <v>23</v>
      </c>
      <c r="E69" s="1" t="s">
        <v>24</v>
      </c>
      <c r="F69" s="1" t="s">
        <v>25</v>
      </c>
      <c r="G69" s="1" t="s">
        <v>20</v>
      </c>
      <c r="H69" s="1" t="s">
        <v>34</v>
      </c>
      <c r="I69" s="1">
        <v>1</v>
      </c>
      <c r="J69" s="3">
        <v>611</v>
      </c>
      <c r="K69" s="4">
        <v>292.3</v>
      </c>
      <c r="L69" s="5">
        <v>0</v>
      </c>
      <c r="M69" s="3">
        <f t="shared" si="4"/>
        <v>611</v>
      </c>
      <c r="N69" s="3">
        <f t="shared" si="5"/>
        <v>292.3</v>
      </c>
      <c r="O69" s="3">
        <f t="shared" si="6"/>
        <v>318.7</v>
      </c>
      <c r="P69" s="6">
        <f t="shared" si="7"/>
        <v>0.52160392798690669</v>
      </c>
    </row>
    <row r="70" spans="1:16" x14ac:dyDescent="0.35">
      <c r="A70" s="1" t="s">
        <v>134</v>
      </c>
      <c r="B70" s="2">
        <v>45669</v>
      </c>
      <c r="C70" s="1" t="s">
        <v>29</v>
      </c>
      <c r="D70" s="1" t="s">
        <v>72</v>
      </c>
      <c r="E70" s="1" t="s">
        <v>79</v>
      </c>
      <c r="F70" s="1" t="s">
        <v>96</v>
      </c>
      <c r="G70" s="1" t="s">
        <v>33</v>
      </c>
      <c r="H70" s="1" t="s">
        <v>27</v>
      </c>
      <c r="I70" s="1">
        <v>6</v>
      </c>
      <c r="J70" s="3">
        <v>6434</v>
      </c>
      <c r="K70" s="4">
        <v>4117.1400000000003</v>
      </c>
      <c r="L70" s="5">
        <v>0</v>
      </c>
      <c r="M70" s="3">
        <f t="shared" si="4"/>
        <v>38604</v>
      </c>
      <c r="N70" s="3">
        <f t="shared" si="5"/>
        <v>24702.840000000004</v>
      </c>
      <c r="O70" s="3">
        <f t="shared" si="6"/>
        <v>13901.159999999996</v>
      </c>
      <c r="P70" s="6">
        <f t="shared" si="7"/>
        <v>0.36009636307118426</v>
      </c>
    </row>
    <row r="71" spans="1:16" x14ac:dyDescent="0.35">
      <c r="A71" s="1" t="s">
        <v>135</v>
      </c>
      <c r="B71" s="2">
        <v>45670</v>
      </c>
      <c r="C71" s="1" t="s">
        <v>29</v>
      </c>
      <c r="D71" s="1" t="s">
        <v>30</v>
      </c>
      <c r="E71" s="1" t="s">
        <v>79</v>
      </c>
      <c r="F71" s="1" t="s">
        <v>109</v>
      </c>
      <c r="G71" s="1" t="s">
        <v>33</v>
      </c>
      <c r="H71" s="1" t="s">
        <v>21</v>
      </c>
      <c r="I71" s="1">
        <v>4</v>
      </c>
      <c r="J71" s="3">
        <v>4357</v>
      </c>
      <c r="K71" s="4">
        <v>2787.14</v>
      </c>
      <c r="L71" s="5">
        <v>0</v>
      </c>
      <c r="M71" s="3">
        <f t="shared" si="4"/>
        <v>17428</v>
      </c>
      <c r="N71" s="3">
        <f t="shared" si="5"/>
        <v>11148.56</v>
      </c>
      <c r="O71" s="3">
        <f t="shared" si="6"/>
        <v>6279.4400000000005</v>
      </c>
      <c r="P71" s="6">
        <f t="shared" si="7"/>
        <v>0.36030755106724816</v>
      </c>
    </row>
    <row r="72" spans="1:16" x14ac:dyDescent="0.35">
      <c r="A72" s="1" t="s">
        <v>136</v>
      </c>
      <c r="B72" s="2">
        <v>45670</v>
      </c>
      <c r="C72" s="1" t="s">
        <v>29</v>
      </c>
      <c r="D72" s="1" t="s">
        <v>66</v>
      </c>
      <c r="E72" s="1" t="s">
        <v>31</v>
      </c>
      <c r="F72" s="1" t="s">
        <v>85</v>
      </c>
      <c r="G72" s="1" t="s">
        <v>33</v>
      </c>
      <c r="H72" s="1" t="s">
        <v>21</v>
      </c>
      <c r="I72" s="1">
        <v>2</v>
      </c>
      <c r="J72" s="3">
        <v>1860</v>
      </c>
      <c r="K72" s="4">
        <v>1445.05</v>
      </c>
      <c r="L72" s="5">
        <v>0</v>
      </c>
      <c r="M72" s="3">
        <f t="shared" si="4"/>
        <v>3720</v>
      </c>
      <c r="N72" s="3">
        <f t="shared" si="5"/>
        <v>2890.1</v>
      </c>
      <c r="O72" s="3">
        <f t="shared" si="6"/>
        <v>829.90000000000009</v>
      </c>
      <c r="P72" s="6">
        <f t="shared" si="7"/>
        <v>0.22309139784946239</v>
      </c>
    </row>
    <row r="73" spans="1:16" x14ac:dyDescent="0.35">
      <c r="A73" s="1" t="s">
        <v>137</v>
      </c>
      <c r="B73" s="2">
        <v>45670</v>
      </c>
      <c r="C73" s="1" t="s">
        <v>16</v>
      </c>
      <c r="D73" s="1" t="s">
        <v>23</v>
      </c>
      <c r="E73" s="1" t="s">
        <v>24</v>
      </c>
      <c r="F73" s="1" t="s">
        <v>64</v>
      </c>
      <c r="G73" s="1" t="s">
        <v>20</v>
      </c>
      <c r="H73" s="1" t="s">
        <v>27</v>
      </c>
      <c r="I73" s="1">
        <v>3</v>
      </c>
      <c r="J73" s="3">
        <v>1552</v>
      </c>
      <c r="K73" s="4">
        <v>760.01</v>
      </c>
      <c r="L73" s="5">
        <v>0</v>
      </c>
      <c r="M73" s="3">
        <f t="shared" si="4"/>
        <v>4656</v>
      </c>
      <c r="N73" s="3">
        <f t="shared" si="5"/>
        <v>2280.0299999999997</v>
      </c>
      <c r="O73" s="3">
        <f t="shared" si="6"/>
        <v>2375.9700000000003</v>
      </c>
      <c r="P73" s="6">
        <f t="shared" si="7"/>
        <v>0.5103028350515465</v>
      </c>
    </row>
    <row r="74" spans="1:16" x14ac:dyDescent="0.35">
      <c r="A74" s="1" t="s">
        <v>138</v>
      </c>
      <c r="B74" s="2">
        <v>45670</v>
      </c>
      <c r="C74" s="1" t="s">
        <v>29</v>
      </c>
      <c r="D74" s="1" t="s">
        <v>72</v>
      </c>
      <c r="E74" s="1" t="s">
        <v>24</v>
      </c>
      <c r="F74" s="1" t="s">
        <v>25</v>
      </c>
      <c r="G74" s="1" t="s">
        <v>58</v>
      </c>
      <c r="H74" s="1" t="s">
        <v>27</v>
      </c>
      <c r="I74" s="1">
        <v>3</v>
      </c>
      <c r="J74" s="3">
        <v>573</v>
      </c>
      <c r="K74" s="4">
        <v>300.22000000000003</v>
      </c>
      <c r="L74" s="5">
        <v>0.05</v>
      </c>
      <c r="M74" s="3">
        <f t="shared" si="4"/>
        <v>1633.05</v>
      </c>
      <c r="N74" s="3">
        <f t="shared" si="5"/>
        <v>900.66000000000008</v>
      </c>
      <c r="O74" s="3">
        <f t="shared" si="6"/>
        <v>732.38999999999987</v>
      </c>
      <c r="P74" s="6">
        <f t="shared" si="7"/>
        <v>0.44847983833930372</v>
      </c>
    </row>
    <row r="75" spans="1:16" x14ac:dyDescent="0.35">
      <c r="A75" s="1" t="s">
        <v>139</v>
      </c>
      <c r="B75" s="2">
        <v>45670</v>
      </c>
      <c r="C75" s="1" t="s">
        <v>16</v>
      </c>
      <c r="D75" s="1" t="s">
        <v>84</v>
      </c>
      <c r="E75" s="1" t="s">
        <v>18</v>
      </c>
      <c r="F75" s="1" t="s">
        <v>68</v>
      </c>
      <c r="G75" s="1" t="s">
        <v>20</v>
      </c>
      <c r="H75" s="1" t="s">
        <v>34</v>
      </c>
      <c r="I75" s="1">
        <v>2</v>
      </c>
      <c r="J75" s="3">
        <v>442</v>
      </c>
      <c r="K75" s="4">
        <v>336.22</v>
      </c>
      <c r="L75" s="5">
        <v>0.15</v>
      </c>
      <c r="M75" s="3">
        <f t="shared" si="4"/>
        <v>751.4</v>
      </c>
      <c r="N75" s="3">
        <f t="shared" si="5"/>
        <v>672.44</v>
      </c>
      <c r="O75" s="3">
        <f t="shared" si="6"/>
        <v>78.959999999999923</v>
      </c>
      <c r="P75" s="6">
        <f t="shared" si="7"/>
        <v>0.10508384349214789</v>
      </c>
    </row>
    <row r="76" spans="1:16" x14ac:dyDescent="0.35">
      <c r="A76" s="1" t="s">
        <v>140</v>
      </c>
      <c r="B76" s="2">
        <v>45670</v>
      </c>
      <c r="C76" s="1" t="s">
        <v>29</v>
      </c>
      <c r="D76" s="1" t="s">
        <v>30</v>
      </c>
      <c r="E76" s="1" t="s">
        <v>24</v>
      </c>
      <c r="F76" s="1" t="s">
        <v>131</v>
      </c>
      <c r="G76" s="1" t="s">
        <v>58</v>
      </c>
      <c r="H76" s="1" t="s">
        <v>27</v>
      </c>
      <c r="I76" s="1">
        <v>3</v>
      </c>
      <c r="J76" s="3">
        <v>2712</v>
      </c>
      <c r="K76" s="4">
        <v>1304.55</v>
      </c>
      <c r="L76" s="5">
        <v>0</v>
      </c>
      <c r="M76" s="3">
        <f t="shared" si="4"/>
        <v>8136</v>
      </c>
      <c r="N76" s="3">
        <f t="shared" si="5"/>
        <v>3913.6499999999996</v>
      </c>
      <c r="O76" s="3">
        <f t="shared" si="6"/>
        <v>4222.3500000000004</v>
      </c>
      <c r="P76" s="6">
        <f t="shared" si="7"/>
        <v>0.51897123893805319</v>
      </c>
    </row>
    <row r="77" spans="1:16" x14ac:dyDescent="0.35">
      <c r="A77" s="1" t="s">
        <v>141</v>
      </c>
      <c r="B77" s="2">
        <v>45670</v>
      </c>
      <c r="C77" s="1" t="s">
        <v>16</v>
      </c>
      <c r="D77" s="1" t="s">
        <v>17</v>
      </c>
      <c r="E77" s="1" t="s">
        <v>24</v>
      </c>
      <c r="F77" s="1" t="s">
        <v>61</v>
      </c>
      <c r="G77" s="1" t="s">
        <v>20</v>
      </c>
      <c r="H77" s="1" t="s">
        <v>21</v>
      </c>
      <c r="I77" s="1">
        <v>3</v>
      </c>
      <c r="J77" s="3">
        <v>2244</v>
      </c>
      <c r="K77" s="4">
        <v>1099.08</v>
      </c>
      <c r="L77" s="5">
        <v>0.05</v>
      </c>
      <c r="M77" s="3">
        <f t="shared" si="4"/>
        <v>6395.4</v>
      </c>
      <c r="N77" s="3">
        <f t="shared" si="5"/>
        <v>3297.24</v>
      </c>
      <c r="O77" s="3">
        <f t="shared" si="6"/>
        <v>3098.16</v>
      </c>
      <c r="P77" s="6">
        <f t="shared" si="7"/>
        <v>0.48443568815085841</v>
      </c>
    </row>
    <row r="78" spans="1:16" x14ac:dyDescent="0.35">
      <c r="A78" s="1" t="s">
        <v>142</v>
      </c>
      <c r="B78" s="2">
        <v>45670</v>
      </c>
      <c r="C78" s="1" t="s">
        <v>41</v>
      </c>
      <c r="D78" s="1" t="s">
        <v>55</v>
      </c>
      <c r="E78" s="1" t="s">
        <v>18</v>
      </c>
      <c r="F78" s="1" t="s">
        <v>38</v>
      </c>
      <c r="G78" s="1" t="s">
        <v>46</v>
      </c>
      <c r="H78" s="1" t="s">
        <v>34</v>
      </c>
      <c r="I78" s="1">
        <v>3</v>
      </c>
      <c r="J78" s="3">
        <v>361</v>
      </c>
      <c r="K78" s="4">
        <v>290.39999999999998</v>
      </c>
      <c r="L78" s="5">
        <v>0.05</v>
      </c>
      <c r="M78" s="3">
        <f t="shared" si="4"/>
        <v>1028.8499999999999</v>
      </c>
      <c r="N78" s="3">
        <f t="shared" si="5"/>
        <v>871.19999999999993</v>
      </c>
      <c r="O78" s="3">
        <f t="shared" si="6"/>
        <v>157.64999999999998</v>
      </c>
      <c r="P78" s="6">
        <f t="shared" si="7"/>
        <v>0.15322933372211692</v>
      </c>
    </row>
    <row r="79" spans="1:16" x14ac:dyDescent="0.35">
      <c r="A79" s="1" t="s">
        <v>143</v>
      </c>
      <c r="B79" s="2">
        <v>45670</v>
      </c>
      <c r="C79" s="1" t="s">
        <v>16</v>
      </c>
      <c r="D79" s="1" t="s">
        <v>17</v>
      </c>
      <c r="E79" s="1" t="s">
        <v>18</v>
      </c>
      <c r="F79" s="1" t="s">
        <v>19</v>
      </c>
      <c r="G79" s="1" t="s">
        <v>20</v>
      </c>
      <c r="H79" s="1" t="s">
        <v>27</v>
      </c>
      <c r="I79" s="1">
        <v>5</v>
      </c>
      <c r="J79" s="3">
        <v>893</v>
      </c>
      <c r="K79" s="4">
        <v>688.29</v>
      </c>
      <c r="L79" s="5">
        <v>0.15</v>
      </c>
      <c r="M79" s="3">
        <f t="shared" si="4"/>
        <v>3795.25</v>
      </c>
      <c r="N79" s="3">
        <f t="shared" si="5"/>
        <v>3441.45</v>
      </c>
      <c r="O79" s="3">
        <f t="shared" si="6"/>
        <v>353.80000000000018</v>
      </c>
      <c r="P79" s="6">
        <f t="shared" si="7"/>
        <v>9.3221790395889653E-2</v>
      </c>
    </row>
    <row r="80" spans="1:16" x14ac:dyDescent="0.35">
      <c r="A80" s="1" t="s">
        <v>144</v>
      </c>
      <c r="B80" s="2">
        <v>45670</v>
      </c>
      <c r="C80" s="1" t="s">
        <v>36</v>
      </c>
      <c r="D80" s="1" t="s">
        <v>76</v>
      </c>
      <c r="E80" s="1" t="s">
        <v>24</v>
      </c>
      <c r="F80" s="1" t="s">
        <v>25</v>
      </c>
      <c r="G80" s="1" t="s">
        <v>39</v>
      </c>
      <c r="H80" s="1" t="s">
        <v>34</v>
      </c>
      <c r="I80" s="1">
        <v>6</v>
      </c>
      <c r="J80" s="3">
        <v>574</v>
      </c>
      <c r="K80" s="4">
        <v>301.41000000000003</v>
      </c>
      <c r="L80" s="5">
        <v>0.05</v>
      </c>
      <c r="M80" s="3">
        <f t="shared" si="4"/>
        <v>3271.7999999999997</v>
      </c>
      <c r="N80" s="3">
        <f t="shared" si="5"/>
        <v>1808.46</v>
      </c>
      <c r="O80" s="3">
        <f t="shared" si="6"/>
        <v>1463.3399999999997</v>
      </c>
      <c r="P80" s="6">
        <f t="shared" si="7"/>
        <v>0.44725838987713179</v>
      </c>
    </row>
    <row r="81" spans="1:16" x14ac:dyDescent="0.35">
      <c r="A81" s="1" t="s">
        <v>145</v>
      </c>
      <c r="B81" s="2">
        <v>45671</v>
      </c>
      <c r="C81" s="1" t="s">
        <v>29</v>
      </c>
      <c r="D81" s="1" t="s">
        <v>66</v>
      </c>
      <c r="E81" s="1" t="s">
        <v>24</v>
      </c>
      <c r="F81" s="1" t="s">
        <v>131</v>
      </c>
      <c r="G81" s="1" t="s">
        <v>33</v>
      </c>
      <c r="H81" s="1" t="s">
        <v>27</v>
      </c>
      <c r="I81" s="1">
        <v>6</v>
      </c>
      <c r="J81" s="3">
        <v>2756</v>
      </c>
      <c r="K81" s="4">
        <v>1358.55</v>
      </c>
      <c r="L81" s="5">
        <v>0</v>
      </c>
      <c r="M81" s="3">
        <f t="shared" si="4"/>
        <v>16536</v>
      </c>
      <c r="N81" s="3">
        <f t="shared" si="5"/>
        <v>8151.2999999999993</v>
      </c>
      <c r="O81" s="3">
        <f t="shared" si="6"/>
        <v>8384.7000000000007</v>
      </c>
      <c r="P81" s="6">
        <f t="shared" si="7"/>
        <v>0.50705732946298987</v>
      </c>
    </row>
    <row r="82" spans="1:16" x14ac:dyDescent="0.35">
      <c r="A82" s="1" t="s">
        <v>146</v>
      </c>
      <c r="B82" s="2">
        <v>45672</v>
      </c>
      <c r="C82" s="1" t="s">
        <v>29</v>
      </c>
      <c r="D82" s="1" t="s">
        <v>30</v>
      </c>
      <c r="E82" s="1" t="s">
        <v>18</v>
      </c>
      <c r="F82" s="1" t="s">
        <v>68</v>
      </c>
      <c r="G82" s="1" t="s">
        <v>58</v>
      </c>
      <c r="H82" s="1" t="s">
        <v>27</v>
      </c>
      <c r="I82" s="1">
        <v>3</v>
      </c>
      <c r="J82" s="3">
        <v>462</v>
      </c>
      <c r="K82" s="4">
        <v>367.64</v>
      </c>
      <c r="L82" s="5">
        <v>0</v>
      </c>
      <c r="M82" s="3">
        <f t="shared" si="4"/>
        <v>1386</v>
      </c>
      <c r="N82" s="3">
        <f t="shared" si="5"/>
        <v>1102.92</v>
      </c>
      <c r="O82" s="3">
        <f t="shared" si="6"/>
        <v>283.07999999999993</v>
      </c>
      <c r="P82" s="6">
        <f t="shared" si="7"/>
        <v>0.2042424242424242</v>
      </c>
    </row>
    <row r="83" spans="1:16" x14ac:dyDescent="0.35">
      <c r="A83" s="1" t="s">
        <v>147</v>
      </c>
      <c r="B83" s="2">
        <v>45672</v>
      </c>
      <c r="C83" s="1" t="s">
        <v>41</v>
      </c>
      <c r="D83" s="1" t="s">
        <v>50</v>
      </c>
      <c r="E83" s="1" t="s">
        <v>24</v>
      </c>
      <c r="F83" s="1" t="s">
        <v>131</v>
      </c>
      <c r="G83" s="1" t="s">
        <v>46</v>
      </c>
      <c r="H83" s="1" t="s">
        <v>21</v>
      </c>
      <c r="I83" s="1">
        <v>6</v>
      </c>
      <c r="J83" s="3">
        <v>2778</v>
      </c>
      <c r="K83" s="4">
        <v>1413.96</v>
      </c>
      <c r="L83" s="5">
        <v>0.05</v>
      </c>
      <c r="M83" s="3">
        <f t="shared" si="4"/>
        <v>15834.599999999999</v>
      </c>
      <c r="N83" s="3">
        <f t="shared" si="5"/>
        <v>8483.76</v>
      </c>
      <c r="O83" s="3">
        <f t="shared" si="6"/>
        <v>7350.8399999999983</v>
      </c>
      <c r="P83" s="6">
        <f t="shared" si="7"/>
        <v>0.46422644083210179</v>
      </c>
    </row>
    <row r="84" spans="1:16" x14ac:dyDescent="0.35">
      <c r="A84" s="1" t="s">
        <v>148</v>
      </c>
      <c r="B84" s="2">
        <v>45672</v>
      </c>
      <c r="C84" s="1" t="s">
        <v>41</v>
      </c>
      <c r="D84" s="1" t="s">
        <v>42</v>
      </c>
      <c r="E84" s="1" t="s">
        <v>79</v>
      </c>
      <c r="F84" s="1" t="s">
        <v>109</v>
      </c>
      <c r="G84" s="1" t="s">
        <v>43</v>
      </c>
      <c r="H84" s="1" t="s">
        <v>27</v>
      </c>
      <c r="I84" s="1">
        <v>8</v>
      </c>
      <c r="J84" s="3">
        <v>4595</v>
      </c>
      <c r="K84" s="4">
        <v>2887.64</v>
      </c>
      <c r="L84" s="5">
        <v>0.05</v>
      </c>
      <c r="M84" s="3">
        <f t="shared" si="4"/>
        <v>34922</v>
      </c>
      <c r="N84" s="3">
        <f t="shared" si="5"/>
        <v>23101.119999999999</v>
      </c>
      <c r="O84" s="3">
        <f t="shared" si="6"/>
        <v>11820.880000000001</v>
      </c>
      <c r="P84" s="6">
        <f t="shared" si="7"/>
        <v>0.33849378615199588</v>
      </c>
    </row>
    <row r="85" spans="1:16" x14ac:dyDescent="0.35">
      <c r="A85" s="1" t="s">
        <v>149</v>
      </c>
      <c r="B85" s="2">
        <v>45672</v>
      </c>
      <c r="C85" s="1" t="s">
        <v>16</v>
      </c>
      <c r="D85" s="1" t="s">
        <v>48</v>
      </c>
      <c r="E85" s="1" t="s">
        <v>31</v>
      </c>
      <c r="F85" s="1" t="s">
        <v>53</v>
      </c>
      <c r="G85" s="1" t="s">
        <v>26</v>
      </c>
      <c r="H85" s="1" t="s">
        <v>21</v>
      </c>
      <c r="I85" s="1">
        <v>7</v>
      </c>
      <c r="J85" s="3">
        <v>14438</v>
      </c>
      <c r="K85" s="4">
        <v>10521.98</v>
      </c>
      <c r="L85" s="5">
        <v>0</v>
      </c>
      <c r="M85" s="3">
        <f t="shared" si="4"/>
        <v>101066</v>
      </c>
      <c r="N85" s="3">
        <f t="shared" si="5"/>
        <v>73653.86</v>
      </c>
      <c r="O85" s="3">
        <f t="shared" si="6"/>
        <v>27412.14</v>
      </c>
      <c r="P85" s="6">
        <f t="shared" si="7"/>
        <v>0.27123008726970493</v>
      </c>
    </row>
    <row r="86" spans="1:16" x14ac:dyDescent="0.35">
      <c r="A86" s="1" t="s">
        <v>150</v>
      </c>
      <c r="B86" s="2">
        <v>45672</v>
      </c>
      <c r="C86" s="1" t="s">
        <v>36</v>
      </c>
      <c r="D86" s="1" t="s">
        <v>76</v>
      </c>
      <c r="E86" s="1" t="s">
        <v>31</v>
      </c>
      <c r="F86" s="1" t="s">
        <v>32</v>
      </c>
      <c r="G86" s="1" t="s">
        <v>69</v>
      </c>
      <c r="H86" s="1" t="s">
        <v>27</v>
      </c>
      <c r="I86" s="1">
        <v>3</v>
      </c>
      <c r="J86" s="3">
        <v>1206</v>
      </c>
      <c r="K86" s="4">
        <v>858.8</v>
      </c>
      <c r="L86" s="5">
        <v>0.05</v>
      </c>
      <c r="M86" s="3">
        <f t="shared" si="4"/>
        <v>3437.1</v>
      </c>
      <c r="N86" s="3">
        <f t="shared" si="5"/>
        <v>2576.3999999999996</v>
      </c>
      <c r="O86" s="3">
        <f t="shared" si="6"/>
        <v>860.70000000000027</v>
      </c>
      <c r="P86" s="6">
        <f t="shared" si="7"/>
        <v>0.25041459369817587</v>
      </c>
    </row>
    <row r="87" spans="1:16" x14ac:dyDescent="0.35">
      <c r="A87" s="1" t="s">
        <v>151</v>
      </c>
      <c r="B87" s="2">
        <v>45672</v>
      </c>
      <c r="C87" s="1" t="s">
        <v>36</v>
      </c>
      <c r="D87" s="1" t="s">
        <v>37</v>
      </c>
      <c r="E87" s="1" t="s">
        <v>18</v>
      </c>
      <c r="F87" s="1" t="s">
        <v>68</v>
      </c>
      <c r="G87" s="1" t="s">
        <v>69</v>
      </c>
      <c r="H87" s="1" t="s">
        <v>21</v>
      </c>
      <c r="I87" s="1">
        <v>3</v>
      </c>
      <c r="J87" s="3">
        <v>441</v>
      </c>
      <c r="K87" s="4">
        <v>343.89</v>
      </c>
      <c r="L87" s="5">
        <v>0</v>
      </c>
      <c r="M87" s="3">
        <f t="shared" si="4"/>
        <v>1323</v>
      </c>
      <c r="N87" s="3">
        <f t="shared" si="5"/>
        <v>1031.67</v>
      </c>
      <c r="O87" s="3">
        <f t="shared" si="6"/>
        <v>291.32999999999993</v>
      </c>
      <c r="P87" s="6">
        <f t="shared" si="7"/>
        <v>0.22020408163265301</v>
      </c>
    </row>
    <row r="88" spans="1:16" x14ac:dyDescent="0.35">
      <c r="A88" s="1" t="s">
        <v>152</v>
      </c>
      <c r="B88" s="2">
        <v>45673</v>
      </c>
      <c r="C88" s="1" t="s">
        <v>36</v>
      </c>
      <c r="D88" s="1" t="s">
        <v>37</v>
      </c>
      <c r="E88" s="1" t="s">
        <v>31</v>
      </c>
      <c r="F88" s="1" t="s">
        <v>45</v>
      </c>
      <c r="G88" s="1" t="s">
        <v>39</v>
      </c>
      <c r="H88" s="1" t="s">
        <v>34</v>
      </c>
      <c r="I88" s="1">
        <v>8</v>
      </c>
      <c r="J88" s="3">
        <v>3626</v>
      </c>
      <c r="K88" s="4">
        <v>2668.79</v>
      </c>
      <c r="L88" s="5">
        <v>0.05</v>
      </c>
      <c r="M88" s="3">
        <f t="shared" si="4"/>
        <v>27557.599999999999</v>
      </c>
      <c r="N88" s="3">
        <f t="shared" si="5"/>
        <v>21350.32</v>
      </c>
      <c r="O88" s="3">
        <f t="shared" si="6"/>
        <v>6207.2799999999988</v>
      </c>
      <c r="P88" s="6">
        <f t="shared" si="7"/>
        <v>0.22524748163845906</v>
      </c>
    </row>
    <row r="89" spans="1:16" x14ac:dyDescent="0.35">
      <c r="A89" s="1" t="s">
        <v>153</v>
      </c>
      <c r="B89" s="2">
        <v>45673</v>
      </c>
      <c r="C89" s="1" t="s">
        <v>41</v>
      </c>
      <c r="D89" s="1" t="s">
        <v>103</v>
      </c>
      <c r="E89" s="1" t="s">
        <v>18</v>
      </c>
      <c r="F89" s="1" t="s">
        <v>19</v>
      </c>
      <c r="G89" s="1" t="s">
        <v>43</v>
      </c>
      <c r="H89" s="1" t="s">
        <v>27</v>
      </c>
      <c r="I89" s="1">
        <v>8</v>
      </c>
      <c r="J89" s="3">
        <v>908</v>
      </c>
      <c r="K89" s="4">
        <v>723.24</v>
      </c>
      <c r="L89" s="5">
        <v>0.15</v>
      </c>
      <c r="M89" s="3">
        <f t="shared" si="4"/>
        <v>6174.4</v>
      </c>
      <c r="N89" s="3">
        <f t="shared" si="5"/>
        <v>5785.92</v>
      </c>
      <c r="O89" s="3">
        <f t="shared" si="6"/>
        <v>388.47999999999956</v>
      </c>
      <c r="P89" s="6">
        <f t="shared" si="7"/>
        <v>6.2917854366416101E-2</v>
      </c>
    </row>
    <row r="90" spans="1:16" x14ac:dyDescent="0.35">
      <c r="A90" s="1" t="s">
        <v>154</v>
      </c>
      <c r="B90" s="2">
        <v>45673</v>
      </c>
      <c r="C90" s="1" t="s">
        <v>41</v>
      </c>
      <c r="D90" s="1" t="s">
        <v>42</v>
      </c>
      <c r="E90" s="1" t="s">
        <v>18</v>
      </c>
      <c r="F90" s="1" t="s">
        <v>68</v>
      </c>
      <c r="G90" s="1" t="s">
        <v>46</v>
      </c>
      <c r="H90" s="1" t="s">
        <v>21</v>
      </c>
      <c r="I90" s="1">
        <v>3</v>
      </c>
      <c r="J90" s="3">
        <v>441</v>
      </c>
      <c r="K90" s="4">
        <v>349.7</v>
      </c>
      <c r="L90" s="5">
        <v>0</v>
      </c>
      <c r="M90" s="3">
        <f t="shared" si="4"/>
        <v>1323</v>
      </c>
      <c r="N90" s="3">
        <f t="shared" si="5"/>
        <v>1049.0999999999999</v>
      </c>
      <c r="O90" s="3">
        <f t="shared" si="6"/>
        <v>273.90000000000009</v>
      </c>
      <c r="P90" s="6">
        <f t="shared" si="7"/>
        <v>0.20702947845804995</v>
      </c>
    </row>
    <row r="91" spans="1:16" x14ac:dyDescent="0.35">
      <c r="A91" s="1" t="s">
        <v>155</v>
      </c>
      <c r="B91" s="2">
        <v>45673</v>
      </c>
      <c r="C91" s="1" t="s">
        <v>29</v>
      </c>
      <c r="D91" s="1" t="s">
        <v>57</v>
      </c>
      <c r="E91" s="1" t="s">
        <v>79</v>
      </c>
      <c r="F91" s="1" t="s">
        <v>96</v>
      </c>
      <c r="G91" s="1" t="s">
        <v>33</v>
      </c>
      <c r="H91" s="1" t="s">
        <v>27</v>
      </c>
      <c r="I91" s="1">
        <v>5</v>
      </c>
      <c r="J91" s="3">
        <v>6622</v>
      </c>
      <c r="K91" s="4">
        <v>4101.37</v>
      </c>
      <c r="L91" s="5">
        <v>0.05</v>
      </c>
      <c r="M91" s="3">
        <f t="shared" si="4"/>
        <v>31454.5</v>
      </c>
      <c r="N91" s="3">
        <f t="shared" si="5"/>
        <v>20506.849999999999</v>
      </c>
      <c r="O91" s="3">
        <f t="shared" si="6"/>
        <v>10947.650000000001</v>
      </c>
      <c r="P91" s="6">
        <f t="shared" si="7"/>
        <v>0.34804717925892958</v>
      </c>
    </row>
    <row r="92" spans="1:16" x14ac:dyDescent="0.35">
      <c r="A92" s="1" t="s">
        <v>156</v>
      </c>
      <c r="B92" s="2">
        <v>45674</v>
      </c>
      <c r="C92" s="1" t="s">
        <v>41</v>
      </c>
      <c r="D92" s="1" t="s">
        <v>103</v>
      </c>
      <c r="E92" s="1" t="s">
        <v>18</v>
      </c>
      <c r="F92" s="1" t="s">
        <v>38</v>
      </c>
      <c r="G92" s="1" t="s">
        <v>46</v>
      </c>
      <c r="H92" s="1" t="s">
        <v>21</v>
      </c>
      <c r="I92" s="1">
        <v>7</v>
      </c>
      <c r="J92" s="3">
        <v>339</v>
      </c>
      <c r="K92" s="4">
        <v>281.56</v>
      </c>
      <c r="L92" s="5">
        <v>0.05</v>
      </c>
      <c r="M92" s="3">
        <f t="shared" si="4"/>
        <v>2254.35</v>
      </c>
      <c r="N92" s="3">
        <f t="shared" si="5"/>
        <v>1970.92</v>
      </c>
      <c r="O92" s="3">
        <f t="shared" si="6"/>
        <v>283.42999999999984</v>
      </c>
      <c r="P92" s="6">
        <f t="shared" si="7"/>
        <v>0.12572581897220922</v>
      </c>
    </row>
    <row r="93" spans="1:16" x14ac:dyDescent="0.35">
      <c r="A93" s="1" t="s">
        <v>157</v>
      </c>
      <c r="B93" s="2">
        <v>45674</v>
      </c>
      <c r="C93" s="1" t="s">
        <v>16</v>
      </c>
      <c r="D93" s="1" t="s">
        <v>17</v>
      </c>
      <c r="E93" s="1" t="s">
        <v>79</v>
      </c>
      <c r="F93" s="1" t="s">
        <v>96</v>
      </c>
      <c r="G93" s="1" t="s">
        <v>20</v>
      </c>
      <c r="H93" s="1" t="s">
        <v>34</v>
      </c>
      <c r="I93" s="1">
        <v>5</v>
      </c>
      <c r="J93" s="3">
        <v>6449</v>
      </c>
      <c r="K93" s="4">
        <v>3864.01</v>
      </c>
      <c r="L93" s="5">
        <v>0.1</v>
      </c>
      <c r="M93" s="3">
        <f t="shared" si="4"/>
        <v>29020.5</v>
      </c>
      <c r="N93" s="3">
        <f t="shared" si="5"/>
        <v>19320.050000000003</v>
      </c>
      <c r="O93" s="3">
        <f t="shared" si="6"/>
        <v>9700.4499999999971</v>
      </c>
      <c r="P93" s="6">
        <f t="shared" si="7"/>
        <v>0.33426198721593348</v>
      </c>
    </row>
    <row r="94" spans="1:16" x14ac:dyDescent="0.35">
      <c r="A94" s="1" t="s">
        <v>158</v>
      </c>
      <c r="B94" s="2">
        <v>45674</v>
      </c>
      <c r="C94" s="1" t="s">
        <v>16</v>
      </c>
      <c r="D94" s="1" t="s">
        <v>23</v>
      </c>
      <c r="E94" s="1" t="s">
        <v>31</v>
      </c>
      <c r="F94" s="1" t="s">
        <v>53</v>
      </c>
      <c r="G94" s="1" t="s">
        <v>20</v>
      </c>
      <c r="H94" s="1" t="s">
        <v>27</v>
      </c>
      <c r="I94" s="1">
        <v>8</v>
      </c>
      <c r="J94" s="3">
        <v>14524</v>
      </c>
      <c r="K94" s="4">
        <v>10648.53</v>
      </c>
      <c r="L94" s="5">
        <v>0.15</v>
      </c>
      <c r="M94" s="3">
        <f t="shared" si="4"/>
        <v>98763.199999999997</v>
      </c>
      <c r="N94" s="3">
        <f t="shared" si="5"/>
        <v>85188.24</v>
      </c>
      <c r="O94" s="3">
        <f t="shared" si="6"/>
        <v>13574.959999999992</v>
      </c>
      <c r="P94" s="6">
        <f t="shared" si="7"/>
        <v>0.13744957636042568</v>
      </c>
    </row>
    <row r="95" spans="1:16" x14ac:dyDescent="0.35">
      <c r="A95" s="1" t="s">
        <v>159</v>
      </c>
      <c r="B95" s="2">
        <v>45674</v>
      </c>
      <c r="C95" s="1" t="s">
        <v>41</v>
      </c>
      <c r="D95" s="1" t="s">
        <v>50</v>
      </c>
      <c r="E95" s="1" t="s">
        <v>79</v>
      </c>
      <c r="F95" s="1" t="s">
        <v>80</v>
      </c>
      <c r="G95" s="1" t="s">
        <v>43</v>
      </c>
      <c r="H95" s="1" t="s">
        <v>27</v>
      </c>
      <c r="I95" s="1">
        <v>3</v>
      </c>
      <c r="J95" s="3">
        <v>7640</v>
      </c>
      <c r="K95" s="4">
        <v>4758.17</v>
      </c>
      <c r="L95" s="5">
        <v>0</v>
      </c>
      <c r="M95" s="3">
        <f t="shared" si="4"/>
        <v>22920</v>
      </c>
      <c r="N95" s="3">
        <f t="shared" si="5"/>
        <v>14274.51</v>
      </c>
      <c r="O95" s="3">
        <f t="shared" si="6"/>
        <v>8645.49</v>
      </c>
      <c r="P95" s="6">
        <f t="shared" si="7"/>
        <v>0.37720287958115184</v>
      </c>
    </row>
    <row r="96" spans="1:16" x14ac:dyDescent="0.35">
      <c r="A96" s="1" t="s">
        <v>160</v>
      </c>
      <c r="B96" s="2">
        <v>45674</v>
      </c>
      <c r="C96" s="1" t="s">
        <v>16</v>
      </c>
      <c r="D96" s="1" t="s">
        <v>17</v>
      </c>
      <c r="E96" s="1" t="s">
        <v>18</v>
      </c>
      <c r="F96" s="1" t="s">
        <v>19</v>
      </c>
      <c r="G96" s="1" t="s">
        <v>20</v>
      </c>
      <c r="H96" s="1" t="s">
        <v>27</v>
      </c>
      <c r="I96" s="1">
        <v>8</v>
      </c>
      <c r="J96" s="3">
        <v>863</v>
      </c>
      <c r="K96" s="4">
        <v>656.9</v>
      </c>
      <c r="L96" s="5">
        <v>0</v>
      </c>
      <c r="M96" s="3">
        <f t="shared" si="4"/>
        <v>6904</v>
      </c>
      <c r="N96" s="3">
        <f t="shared" si="5"/>
        <v>5255.2</v>
      </c>
      <c r="O96" s="3">
        <f t="shared" si="6"/>
        <v>1648.8000000000002</v>
      </c>
      <c r="P96" s="6">
        <f t="shared" si="7"/>
        <v>0.23881807647740444</v>
      </c>
    </row>
    <row r="97" spans="1:16" x14ac:dyDescent="0.35">
      <c r="A97" s="1" t="s">
        <v>161</v>
      </c>
      <c r="B97" s="2">
        <v>45674</v>
      </c>
      <c r="C97" s="1" t="s">
        <v>29</v>
      </c>
      <c r="D97" s="1" t="s">
        <v>72</v>
      </c>
      <c r="E97" s="1" t="s">
        <v>24</v>
      </c>
      <c r="F97" s="1" t="s">
        <v>64</v>
      </c>
      <c r="G97" s="1" t="s">
        <v>58</v>
      </c>
      <c r="H97" s="1" t="s">
        <v>27</v>
      </c>
      <c r="I97" s="1">
        <v>2</v>
      </c>
      <c r="J97" s="3">
        <v>1475</v>
      </c>
      <c r="K97" s="4">
        <v>778.04</v>
      </c>
      <c r="L97" s="5">
        <v>0</v>
      </c>
      <c r="M97" s="3">
        <f t="shared" si="4"/>
        <v>2950</v>
      </c>
      <c r="N97" s="3">
        <f t="shared" si="5"/>
        <v>1556.08</v>
      </c>
      <c r="O97" s="3">
        <f t="shared" si="6"/>
        <v>1393.92</v>
      </c>
      <c r="P97" s="6">
        <f t="shared" si="7"/>
        <v>0.47251525423728818</v>
      </c>
    </row>
    <row r="98" spans="1:16" x14ac:dyDescent="0.35">
      <c r="A98" s="1" t="s">
        <v>162</v>
      </c>
      <c r="B98" s="2">
        <v>45674</v>
      </c>
      <c r="C98" s="1" t="s">
        <v>16</v>
      </c>
      <c r="D98" s="1" t="s">
        <v>84</v>
      </c>
      <c r="E98" s="1" t="s">
        <v>31</v>
      </c>
      <c r="F98" s="1" t="s">
        <v>45</v>
      </c>
      <c r="G98" s="1" t="s">
        <v>20</v>
      </c>
      <c r="H98" s="1" t="s">
        <v>27</v>
      </c>
      <c r="I98" s="1">
        <v>4</v>
      </c>
      <c r="J98" s="3">
        <v>3611</v>
      </c>
      <c r="K98" s="4">
        <v>2803.08</v>
      </c>
      <c r="L98" s="5">
        <v>0</v>
      </c>
      <c r="M98" s="3">
        <f t="shared" si="4"/>
        <v>14444</v>
      </c>
      <c r="N98" s="3">
        <f t="shared" si="5"/>
        <v>11212.32</v>
      </c>
      <c r="O98" s="3">
        <f t="shared" si="6"/>
        <v>3231.6800000000003</v>
      </c>
      <c r="P98" s="6">
        <f t="shared" si="7"/>
        <v>0.22373857657158683</v>
      </c>
    </row>
    <row r="99" spans="1:16" x14ac:dyDescent="0.35">
      <c r="A99" s="1" t="s">
        <v>163</v>
      </c>
      <c r="B99" s="2">
        <v>45674</v>
      </c>
      <c r="C99" s="1" t="s">
        <v>36</v>
      </c>
      <c r="D99" s="1" t="s">
        <v>37</v>
      </c>
      <c r="E99" s="1" t="s">
        <v>31</v>
      </c>
      <c r="F99" s="1" t="s">
        <v>53</v>
      </c>
      <c r="G99" s="1" t="s">
        <v>39</v>
      </c>
      <c r="H99" s="1" t="s">
        <v>27</v>
      </c>
      <c r="I99" s="1">
        <v>3</v>
      </c>
      <c r="J99" s="3">
        <v>15032</v>
      </c>
      <c r="K99" s="4">
        <v>11853.77</v>
      </c>
      <c r="L99" s="5">
        <v>0.05</v>
      </c>
      <c r="M99" s="3">
        <f t="shared" si="4"/>
        <v>42841.2</v>
      </c>
      <c r="N99" s="3">
        <f t="shared" si="5"/>
        <v>35561.31</v>
      </c>
      <c r="O99" s="3">
        <f t="shared" si="6"/>
        <v>7279.8899999999994</v>
      </c>
      <c r="P99" s="6">
        <f t="shared" si="7"/>
        <v>0.16992731296042127</v>
      </c>
    </row>
    <row r="100" spans="1:16" x14ac:dyDescent="0.35">
      <c r="A100" s="1" t="s">
        <v>164</v>
      </c>
      <c r="B100" s="2">
        <v>45675</v>
      </c>
      <c r="C100" s="1" t="s">
        <v>36</v>
      </c>
      <c r="D100" s="1" t="s">
        <v>63</v>
      </c>
      <c r="E100" s="1" t="s">
        <v>18</v>
      </c>
      <c r="F100" s="1" t="s">
        <v>51</v>
      </c>
      <c r="G100" s="1" t="s">
        <v>69</v>
      </c>
      <c r="H100" s="1" t="s">
        <v>34</v>
      </c>
      <c r="I100" s="1">
        <v>4</v>
      </c>
      <c r="J100" s="3">
        <v>731</v>
      </c>
      <c r="K100" s="4">
        <v>592.9</v>
      </c>
      <c r="L100" s="5">
        <v>0</v>
      </c>
      <c r="M100" s="3">
        <f t="shared" si="4"/>
        <v>2924</v>
      </c>
      <c r="N100" s="3">
        <f t="shared" si="5"/>
        <v>2371.6</v>
      </c>
      <c r="O100" s="3">
        <f t="shared" si="6"/>
        <v>552.40000000000009</v>
      </c>
      <c r="P100" s="6">
        <f t="shared" si="7"/>
        <v>0.18891928864569085</v>
      </c>
    </row>
    <row r="101" spans="1:16" x14ac:dyDescent="0.35">
      <c r="A101" s="1" t="s">
        <v>165</v>
      </c>
      <c r="B101" s="2">
        <v>45675</v>
      </c>
      <c r="C101" s="1" t="s">
        <v>36</v>
      </c>
      <c r="D101" s="1" t="s">
        <v>76</v>
      </c>
      <c r="E101" s="1" t="s">
        <v>79</v>
      </c>
      <c r="F101" s="1" t="s">
        <v>91</v>
      </c>
      <c r="G101" s="1" t="s">
        <v>39</v>
      </c>
      <c r="H101" s="1" t="s">
        <v>21</v>
      </c>
      <c r="I101" s="1">
        <v>1</v>
      </c>
      <c r="J101" s="3">
        <v>11789</v>
      </c>
      <c r="K101" s="4">
        <v>6995.46</v>
      </c>
      <c r="L101" s="5">
        <v>0</v>
      </c>
      <c r="M101" s="3">
        <f t="shared" si="4"/>
        <v>11789</v>
      </c>
      <c r="N101" s="3">
        <f t="shared" si="5"/>
        <v>6995.46</v>
      </c>
      <c r="O101" s="3">
        <f t="shared" si="6"/>
        <v>4793.54</v>
      </c>
      <c r="P101" s="6">
        <f t="shared" si="7"/>
        <v>0.40661124777334801</v>
      </c>
    </row>
    <row r="102" spans="1:16" x14ac:dyDescent="0.35">
      <c r="A102" s="1" t="s">
        <v>166</v>
      </c>
      <c r="B102" s="2">
        <v>45675</v>
      </c>
      <c r="C102" s="1" t="s">
        <v>36</v>
      </c>
      <c r="D102" s="1" t="s">
        <v>78</v>
      </c>
      <c r="E102" s="1" t="s">
        <v>24</v>
      </c>
      <c r="F102" s="1" t="s">
        <v>61</v>
      </c>
      <c r="G102" s="1" t="s">
        <v>69</v>
      </c>
      <c r="H102" s="1" t="s">
        <v>27</v>
      </c>
      <c r="I102" s="1">
        <v>2</v>
      </c>
      <c r="J102" s="3">
        <v>2241</v>
      </c>
      <c r="K102" s="4">
        <v>1058.6500000000001</v>
      </c>
      <c r="L102" s="5">
        <v>0</v>
      </c>
      <c r="M102" s="3">
        <f t="shared" si="4"/>
        <v>4482</v>
      </c>
      <c r="N102" s="3">
        <f t="shared" si="5"/>
        <v>2117.3000000000002</v>
      </c>
      <c r="O102" s="3">
        <f t="shared" si="6"/>
        <v>2364.6999999999998</v>
      </c>
      <c r="P102" s="6">
        <f t="shared" si="7"/>
        <v>0.52759928603302098</v>
      </c>
    </row>
    <row r="103" spans="1:16" x14ac:dyDescent="0.35">
      <c r="A103" s="1" t="s">
        <v>167</v>
      </c>
      <c r="B103" s="2">
        <v>45675</v>
      </c>
      <c r="C103" s="1" t="s">
        <v>29</v>
      </c>
      <c r="D103" s="1" t="s">
        <v>72</v>
      </c>
      <c r="E103" s="1" t="s">
        <v>18</v>
      </c>
      <c r="F103" s="1" t="s">
        <v>51</v>
      </c>
      <c r="G103" s="1" t="s">
        <v>33</v>
      </c>
      <c r="H103" s="1" t="s">
        <v>27</v>
      </c>
      <c r="I103" s="1">
        <v>4</v>
      </c>
      <c r="J103" s="3">
        <v>717</v>
      </c>
      <c r="K103" s="4">
        <v>581.89</v>
      </c>
      <c r="L103" s="5">
        <v>0.15</v>
      </c>
      <c r="M103" s="3">
        <f t="shared" si="4"/>
        <v>2437.7999999999997</v>
      </c>
      <c r="N103" s="3">
        <f t="shared" si="5"/>
        <v>2327.56</v>
      </c>
      <c r="O103" s="3">
        <f t="shared" si="6"/>
        <v>110.23999999999978</v>
      </c>
      <c r="P103" s="6">
        <f t="shared" si="7"/>
        <v>4.522110099269825E-2</v>
      </c>
    </row>
    <row r="104" spans="1:16" x14ac:dyDescent="0.35">
      <c r="A104" s="1" t="s">
        <v>168</v>
      </c>
      <c r="B104" s="2">
        <v>45675</v>
      </c>
      <c r="C104" s="1" t="s">
        <v>29</v>
      </c>
      <c r="D104" s="1" t="s">
        <v>72</v>
      </c>
      <c r="E104" s="1" t="s">
        <v>18</v>
      </c>
      <c r="F104" s="1" t="s">
        <v>38</v>
      </c>
      <c r="G104" s="1" t="s">
        <v>58</v>
      </c>
      <c r="H104" s="1" t="s">
        <v>27</v>
      </c>
      <c r="I104" s="1">
        <v>3</v>
      </c>
      <c r="J104" s="3">
        <v>361</v>
      </c>
      <c r="K104" s="4">
        <v>287.02999999999997</v>
      </c>
      <c r="L104" s="5">
        <v>0</v>
      </c>
      <c r="M104" s="3">
        <f t="shared" si="4"/>
        <v>1083</v>
      </c>
      <c r="N104" s="3">
        <f t="shared" si="5"/>
        <v>861.08999999999992</v>
      </c>
      <c r="O104" s="3">
        <f t="shared" si="6"/>
        <v>221.91000000000008</v>
      </c>
      <c r="P104" s="6">
        <f t="shared" si="7"/>
        <v>0.20490304709141283</v>
      </c>
    </row>
    <row r="105" spans="1:16" x14ac:dyDescent="0.35">
      <c r="A105" s="1" t="s">
        <v>169</v>
      </c>
      <c r="B105" s="2">
        <v>45676</v>
      </c>
      <c r="C105" s="1" t="s">
        <v>29</v>
      </c>
      <c r="D105" s="1" t="s">
        <v>30</v>
      </c>
      <c r="E105" s="1" t="s">
        <v>18</v>
      </c>
      <c r="F105" s="1" t="s">
        <v>68</v>
      </c>
      <c r="G105" s="1" t="s">
        <v>33</v>
      </c>
      <c r="H105" s="1" t="s">
        <v>34</v>
      </c>
      <c r="I105" s="1">
        <v>3</v>
      </c>
      <c r="J105" s="3">
        <v>459</v>
      </c>
      <c r="K105" s="4">
        <v>369.37</v>
      </c>
      <c r="L105" s="5">
        <v>0.1</v>
      </c>
      <c r="M105" s="3">
        <f t="shared" si="4"/>
        <v>1239.3</v>
      </c>
      <c r="N105" s="3">
        <f t="shared" si="5"/>
        <v>1108.1100000000001</v>
      </c>
      <c r="O105" s="3">
        <f t="shared" si="6"/>
        <v>131.18999999999983</v>
      </c>
      <c r="P105" s="6">
        <f t="shared" si="7"/>
        <v>0.10585814572742663</v>
      </c>
    </row>
    <row r="106" spans="1:16" x14ac:dyDescent="0.35">
      <c r="A106" s="1" t="s">
        <v>170</v>
      </c>
      <c r="B106" s="2">
        <v>45676</v>
      </c>
      <c r="C106" s="1" t="s">
        <v>29</v>
      </c>
      <c r="D106" s="1" t="s">
        <v>66</v>
      </c>
      <c r="E106" s="1" t="s">
        <v>79</v>
      </c>
      <c r="F106" s="1" t="s">
        <v>91</v>
      </c>
      <c r="G106" s="1" t="s">
        <v>33</v>
      </c>
      <c r="H106" s="1" t="s">
        <v>34</v>
      </c>
      <c r="I106" s="1">
        <v>3</v>
      </c>
      <c r="J106" s="3">
        <v>11730</v>
      </c>
      <c r="K106" s="4">
        <v>7583.54</v>
      </c>
      <c r="L106" s="5">
        <v>0.1</v>
      </c>
      <c r="M106" s="3">
        <f t="shared" si="4"/>
        <v>31671</v>
      </c>
      <c r="N106" s="3">
        <f t="shared" si="5"/>
        <v>22750.62</v>
      </c>
      <c r="O106" s="3">
        <f t="shared" si="6"/>
        <v>8920.380000000001</v>
      </c>
      <c r="P106" s="6">
        <f t="shared" si="7"/>
        <v>0.28165766789807711</v>
      </c>
    </row>
    <row r="107" spans="1:16" x14ac:dyDescent="0.35">
      <c r="A107" s="1" t="s">
        <v>171</v>
      </c>
      <c r="B107" s="2">
        <v>45677</v>
      </c>
      <c r="C107" s="1" t="s">
        <v>16</v>
      </c>
      <c r="D107" s="1" t="s">
        <v>23</v>
      </c>
      <c r="E107" s="1" t="s">
        <v>79</v>
      </c>
      <c r="F107" s="1" t="s">
        <v>109</v>
      </c>
      <c r="G107" s="1" t="s">
        <v>26</v>
      </c>
      <c r="H107" s="1" t="s">
        <v>21</v>
      </c>
      <c r="I107" s="1">
        <v>6</v>
      </c>
      <c r="J107" s="3">
        <v>4519</v>
      </c>
      <c r="K107" s="4">
        <v>2785.18</v>
      </c>
      <c r="L107" s="5">
        <v>0.15</v>
      </c>
      <c r="M107" s="3">
        <f t="shared" si="4"/>
        <v>23046.899999999998</v>
      </c>
      <c r="N107" s="3">
        <f t="shared" si="5"/>
        <v>16711.079999999998</v>
      </c>
      <c r="O107" s="3">
        <f t="shared" si="6"/>
        <v>6335.82</v>
      </c>
      <c r="P107" s="6">
        <f t="shared" si="7"/>
        <v>0.27490985772490012</v>
      </c>
    </row>
    <row r="108" spans="1:16" x14ac:dyDescent="0.35">
      <c r="A108" s="1" t="s">
        <v>172</v>
      </c>
      <c r="B108" s="2">
        <v>45677</v>
      </c>
      <c r="C108" s="1" t="s">
        <v>41</v>
      </c>
      <c r="D108" s="1" t="s">
        <v>55</v>
      </c>
      <c r="E108" s="1" t="s">
        <v>79</v>
      </c>
      <c r="F108" s="1" t="s">
        <v>96</v>
      </c>
      <c r="G108" s="1" t="s">
        <v>43</v>
      </c>
      <c r="H108" s="1" t="s">
        <v>34</v>
      </c>
      <c r="I108" s="1">
        <v>3</v>
      </c>
      <c r="J108" s="3">
        <v>6603</v>
      </c>
      <c r="K108" s="4">
        <v>4114.4399999999996</v>
      </c>
      <c r="L108" s="5">
        <v>0.05</v>
      </c>
      <c r="M108" s="3">
        <f t="shared" si="4"/>
        <v>18818.55</v>
      </c>
      <c r="N108" s="3">
        <f t="shared" si="5"/>
        <v>12343.32</v>
      </c>
      <c r="O108" s="3">
        <f t="shared" si="6"/>
        <v>6475.23</v>
      </c>
      <c r="P108" s="6">
        <f t="shared" si="7"/>
        <v>0.34408761567708457</v>
      </c>
    </row>
    <row r="109" spans="1:16" x14ac:dyDescent="0.35">
      <c r="A109" s="1" t="s">
        <v>173</v>
      </c>
      <c r="B109" s="2">
        <v>45677</v>
      </c>
      <c r="C109" s="1" t="s">
        <v>29</v>
      </c>
      <c r="D109" s="1" t="s">
        <v>72</v>
      </c>
      <c r="E109" s="1" t="s">
        <v>79</v>
      </c>
      <c r="F109" s="1" t="s">
        <v>109</v>
      </c>
      <c r="G109" s="1" t="s">
        <v>33</v>
      </c>
      <c r="H109" s="1" t="s">
        <v>21</v>
      </c>
      <c r="I109" s="1">
        <v>1</v>
      </c>
      <c r="J109" s="3">
        <v>4325</v>
      </c>
      <c r="K109" s="4">
        <v>2689.53</v>
      </c>
      <c r="L109" s="5">
        <v>0</v>
      </c>
      <c r="M109" s="3">
        <f t="shared" si="4"/>
        <v>4325</v>
      </c>
      <c r="N109" s="3">
        <f t="shared" si="5"/>
        <v>2689.53</v>
      </c>
      <c r="O109" s="3">
        <f t="shared" si="6"/>
        <v>1635.4699999999998</v>
      </c>
      <c r="P109" s="6">
        <f t="shared" si="7"/>
        <v>0.378143352601156</v>
      </c>
    </row>
    <row r="110" spans="1:16" x14ac:dyDescent="0.35">
      <c r="A110" s="1" t="s">
        <v>174</v>
      </c>
      <c r="B110" s="2">
        <v>45677</v>
      </c>
      <c r="C110" s="1" t="s">
        <v>41</v>
      </c>
      <c r="D110" s="1" t="s">
        <v>103</v>
      </c>
      <c r="E110" s="1" t="s">
        <v>31</v>
      </c>
      <c r="F110" s="1" t="s">
        <v>85</v>
      </c>
      <c r="G110" s="1" t="s">
        <v>43</v>
      </c>
      <c r="H110" s="1" t="s">
        <v>21</v>
      </c>
      <c r="I110" s="1">
        <v>6</v>
      </c>
      <c r="J110" s="3">
        <v>1728</v>
      </c>
      <c r="K110" s="4">
        <v>1305.82</v>
      </c>
      <c r="L110" s="5">
        <v>0.05</v>
      </c>
      <c r="M110" s="3">
        <f t="shared" si="4"/>
        <v>9849.6</v>
      </c>
      <c r="N110" s="3">
        <f t="shared" si="5"/>
        <v>7834.92</v>
      </c>
      <c r="O110" s="3">
        <f t="shared" si="6"/>
        <v>2014.6800000000003</v>
      </c>
      <c r="P110" s="6">
        <f t="shared" si="7"/>
        <v>0.20454434697855753</v>
      </c>
    </row>
    <row r="111" spans="1:16" x14ac:dyDescent="0.35">
      <c r="A111" s="1" t="s">
        <v>175</v>
      </c>
      <c r="B111" s="2">
        <v>45677</v>
      </c>
      <c r="C111" s="1" t="s">
        <v>41</v>
      </c>
      <c r="D111" s="1" t="s">
        <v>103</v>
      </c>
      <c r="E111" s="1" t="s">
        <v>24</v>
      </c>
      <c r="F111" s="1" t="s">
        <v>64</v>
      </c>
      <c r="G111" s="1" t="s">
        <v>46</v>
      </c>
      <c r="H111" s="1" t="s">
        <v>27</v>
      </c>
      <c r="I111" s="1">
        <v>1</v>
      </c>
      <c r="J111" s="3">
        <v>1427</v>
      </c>
      <c r="K111" s="4">
        <v>761.57</v>
      </c>
      <c r="L111" s="5">
        <v>0.15</v>
      </c>
      <c r="M111" s="3">
        <f t="shared" si="4"/>
        <v>1212.95</v>
      </c>
      <c r="N111" s="3">
        <f t="shared" si="5"/>
        <v>761.57</v>
      </c>
      <c r="O111" s="3">
        <f t="shared" si="6"/>
        <v>451.38</v>
      </c>
      <c r="P111" s="6">
        <f t="shared" si="7"/>
        <v>0.37213405334102806</v>
      </c>
    </row>
    <row r="112" spans="1:16" x14ac:dyDescent="0.35">
      <c r="A112" s="1" t="s">
        <v>176</v>
      </c>
      <c r="B112" s="2">
        <v>45677</v>
      </c>
      <c r="C112" s="1" t="s">
        <v>29</v>
      </c>
      <c r="D112" s="1" t="s">
        <v>57</v>
      </c>
      <c r="E112" s="1" t="s">
        <v>24</v>
      </c>
      <c r="F112" s="1" t="s">
        <v>61</v>
      </c>
      <c r="G112" s="1" t="s">
        <v>33</v>
      </c>
      <c r="H112" s="1" t="s">
        <v>34</v>
      </c>
      <c r="I112" s="1">
        <v>2</v>
      </c>
      <c r="J112" s="3">
        <v>2271</v>
      </c>
      <c r="K112" s="4">
        <v>1188.96</v>
      </c>
      <c r="L112" s="5">
        <v>0</v>
      </c>
      <c r="M112" s="3">
        <f t="shared" si="4"/>
        <v>4542</v>
      </c>
      <c r="N112" s="3">
        <f t="shared" si="5"/>
        <v>2377.92</v>
      </c>
      <c r="O112" s="3">
        <f t="shared" si="6"/>
        <v>2164.08</v>
      </c>
      <c r="P112" s="6">
        <f t="shared" si="7"/>
        <v>0.47645970937912813</v>
      </c>
    </row>
    <row r="113" spans="1:16" x14ac:dyDescent="0.35">
      <c r="A113" s="1" t="s">
        <v>177</v>
      </c>
      <c r="B113" s="2">
        <v>45677</v>
      </c>
      <c r="C113" s="1" t="s">
        <v>29</v>
      </c>
      <c r="D113" s="1" t="s">
        <v>66</v>
      </c>
      <c r="E113" s="1" t="s">
        <v>31</v>
      </c>
      <c r="F113" s="1" t="s">
        <v>85</v>
      </c>
      <c r="G113" s="1" t="s">
        <v>58</v>
      </c>
      <c r="H113" s="1" t="s">
        <v>21</v>
      </c>
      <c r="I113" s="1">
        <v>4</v>
      </c>
      <c r="J113" s="3">
        <v>1883</v>
      </c>
      <c r="K113" s="4">
        <v>1351.56</v>
      </c>
      <c r="L113" s="5">
        <v>0.15</v>
      </c>
      <c r="M113" s="3">
        <f t="shared" si="4"/>
        <v>6402.2</v>
      </c>
      <c r="N113" s="3">
        <f t="shared" si="5"/>
        <v>5406.24</v>
      </c>
      <c r="O113" s="3">
        <f t="shared" si="6"/>
        <v>995.96</v>
      </c>
      <c r="P113" s="6">
        <f t="shared" si="7"/>
        <v>0.15556527443691232</v>
      </c>
    </row>
    <row r="114" spans="1:16" x14ac:dyDescent="0.35">
      <c r="A114" s="1" t="s">
        <v>178</v>
      </c>
      <c r="B114" s="2">
        <v>45678</v>
      </c>
      <c r="C114" s="1" t="s">
        <v>41</v>
      </c>
      <c r="D114" s="1" t="s">
        <v>50</v>
      </c>
      <c r="E114" s="1" t="s">
        <v>24</v>
      </c>
      <c r="F114" s="1" t="s">
        <v>25</v>
      </c>
      <c r="G114" s="1" t="s">
        <v>43</v>
      </c>
      <c r="H114" s="1" t="s">
        <v>34</v>
      </c>
      <c r="I114" s="1">
        <v>8</v>
      </c>
      <c r="J114" s="3">
        <v>604</v>
      </c>
      <c r="K114" s="4">
        <v>304.81</v>
      </c>
      <c r="L114" s="5">
        <v>0.15</v>
      </c>
      <c r="M114" s="3">
        <f t="shared" si="4"/>
        <v>4107.2</v>
      </c>
      <c r="N114" s="3">
        <f t="shared" si="5"/>
        <v>2438.48</v>
      </c>
      <c r="O114" s="3">
        <f t="shared" si="6"/>
        <v>1668.7199999999998</v>
      </c>
      <c r="P114" s="6">
        <f t="shared" si="7"/>
        <v>0.40629139072847681</v>
      </c>
    </row>
    <row r="115" spans="1:16" x14ac:dyDescent="0.35">
      <c r="A115" s="1" t="s">
        <v>179</v>
      </c>
      <c r="B115" s="2">
        <v>45678</v>
      </c>
      <c r="C115" s="1" t="s">
        <v>16</v>
      </c>
      <c r="D115" s="1" t="s">
        <v>17</v>
      </c>
      <c r="E115" s="1" t="s">
        <v>18</v>
      </c>
      <c r="F115" s="1" t="s">
        <v>19</v>
      </c>
      <c r="G115" s="1" t="s">
        <v>26</v>
      </c>
      <c r="H115" s="1" t="s">
        <v>34</v>
      </c>
      <c r="I115" s="1">
        <v>8</v>
      </c>
      <c r="J115" s="3">
        <v>926</v>
      </c>
      <c r="K115" s="4">
        <v>744.5</v>
      </c>
      <c r="L115" s="5">
        <v>0.1</v>
      </c>
      <c r="M115" s="3">
        <f t="shared" si="4"/>
        <v>6667.2</v>
      </c>
      <c r="N115" s="3">
        <f t="shared" si="5"/>
        <v>5956</v>
      </c>
      <c r="O115" s="3">
        <f t="shared" si="6"/>
        <v>711.19999999999982</v>
      </c>
      <c r="P115" s="6">
        <f t="shared" si="7"/>
        <v>0.10667146628269736</v>
      </c>
    </row>
    <row r="116" spans="1:16" x14ac:dyDescent="0.35">
      <c r="A116" s="1" t="s">
        <v>180</v>
      </c>
      <c r="B116" s="2">
        <v>45678</v>
      </c>
      <c r="C116" s="1" t="s">
        <v>29</v>
      </c>
      <c r="D116" s="1" t="s">
        <v>30</v>
      </c>
      <c r="E116" s="1" t="s">
        <v>18</v>
      </c>
      <c r="F116" s="1" t="s">
        <v>38</v>
      </c>
      <c r="G116" s="1" t="s">
        <v>58</v>
      </c>
      <c r="H116" s="1" t="s">
        <v>34</v>
      </c>
      <c r="I116" s="1">
        <v>4</v>
      </c>
      <c r="J116" s="3">
        <v>362</v>
      </c>
      <c r="K116" s="4">
        <v>287.06</v>
      </c>
      <c r="L116" s="5">
        <v>0.15</v>
      </c>
      <c r="M116" s="3">
        <f t="shared" si="4"/>
        <v>1230.8</v>
      </c>
      <c r="N116" s="3">
        <f t="shared" si="5"/>
        <v>1148.24</v>
      </c>
      <c r="O116" s="3">
        <f t="shared" si="6"/>
        <v>82.559999999999945</v>
      </c>
      <c r="P116" s="6">
        <f t="shared" si="7"/>
        <v>6.7078323041923904E-2</v>
      </c>
    </row>
    <row r="117" spans="1:16" x14ac:dyDescent="0.35">
      <c r="A117" s="1" t="s">
        <v>181</v>
      </c>
      <c r="B117" s="2">
        <v>45678</v>
      </c>
      <c r="C117" s="1" t="s">
        <v>41</v>
      </c>
      <c r="D117" s="1" t="s">
        <v>50</v>
      </c>
      <c r="E117" s="1" t="s">
        <v>24</v>
      </c>
      <c r="F117" s="1" t="s">
        <v>131</v>
      </c>
      <c r="G117" s="1" t="s">
        <v>46</v>
      </c>
      <c r="H117" s="1" t="s">
        <v>27</v>
      </c>
      <c r="I117" s="1">
        <v>1</v>
      </c>
      <c r="J117" s="3">
        <v>2761</v>
      </c>
      <c r="K117" s="4">
        <v>1369.99</v>
      </c>
      <c r="L117" s="5">
        <v>0.05</v>
      </c>
      <c r="M117" s="3">
        <f t="shared" si="4"/>
        <v>2622.95</v>
      </c>
      <c r="N117" s="3">
        <f t="shared" si="5"/>
        <v>1369.99</v>
      </c>
      <c r="O117" s="3">
        <f t="shared" si="6"/>
        <v>1252.9599999999998</v>
      </c>
      <c r="P117" s="6">
        <f t="shared" si="7"/>
        <v>0.47769114927848411</v>
      </c>
    </row>
    <row r="118" spans="1:16" x14ac:dyDescent="0.35">
      <c r="A118" s="1" t="s">
        <v>182</v>
      </c>
      <c r="B118" s="2">
        <v>45678</v>
      </c>
      <c r="C118" s="1" t="s">
        <v>41</v>
      </c>
      <c r="D118" s="1" t="s">
        <v>42</v>
      </c>
      <c r="E118" s="1" t="s">
        <v>18</v>
      </c>
      <c r="F118" s="1" t="s">
        <v>38</v>
      </c>
      <c r="G118" s="1" t="s">
        <v>46</v>
      </c>
      <c r="H118" s="1" t="s">
        <v>34</v>
      </c>
      <c r="I118" s="1">
        <v>5</v>
      </c>
      <c r="J118" s="3">
        <v>333</v>
      </c>
      <c r="K118" s="4">
        <v>279.3</v>
      </c>
      <c r="L118" s="5">
        <v>0</v>
      </c>
      <c r="M118" s="3">
        <f t="shared" si="4"/>
        <v>1665</v>
      </c>
      <c r="N118" s="3">
        <f t="shared" si="5"/>
        <v>1396.5</v>
      </c>
      <c r="O118" s="3">
        <f t="shared" si="6"/>
        <v>268.5</v>
      </c>
      <c r="P118" s="6">
        <f t="shared" si="7"/>
        <v>0.16126126126126125</v>
      </c>
    </row>
    <row r="119" spans="1:16" x14ac:dyDescent="0.35">
      <c r="A119" s="1" t="s">
        <v>183</v>
      </c>
      <c r="B119" s="2">
        <v>45678</v>
      </c>
      <c r="C119" s="1" t="s">
        <v>41</v>
      </c>
      <c r="D119" s="1" t="s">
        <v>55</v>
      </c>
      <c r="E119" s="1" t="s">
        <v>31</v>
      </c>
      <c r="F119" s="1" t="s">
        <v>32</v>
      </c>
      <c r="G119" s="1" t="s">
        <v>46</v>
      </c>
      <c r="H119" s="1" t="s">
        <v>27</v>
      </c>
      <c r="I119" s="1">
        <v>5</v>
      </c>
      <c r="J119" s="3">
        <v>1183</v>
      </c>
      <c r="K119" s="4">
        <v>853.03</v>
      </c>
      <c r="L119" s="5">
        <v>0</v>
      </c>
      <c r="M119" s="3">
        <f t="shared" si="4"/>
        <v>5915</v>
      </c>
      <c r="N119" s="3">
        <f t="shared" si="5"/>
        <v>4265.1499999999996</v>
      </c>
      <c r="O119" s="3">
        <f t="shared" si="6"/>
        <v>1649.8500000000004</v>
      </c>
      <c r="P119" s="6">
        <f t="shared" si="7"/>
        <v>0.27892645815722744</v>
      </c>
    </row>
    <row r="120" spans="1:16" x14ac:dyDescent="0.35">
      <c r="A120" s="1" t="s">
        <v>184</v>
      </c>
      <c r="B120" s="2">
        <v>45678</v>
      </c>
      <c r="C120" s="1" t="s">
        <v>36</v>
      </c>
      <c r="D120" s="1" t="s">
        <v>78</v>
      </c>
      <c r="E120" s="1" t="s">
        <v>24</v>
      </c>
      <c r="F120" s="1" t="s">
        <v>25</v>
      </c>
      <c r="G120" s="1" t="s">
        <v>39</v>
      </c>
      <c r="H120" s="1" t="s">
        <v>34</v>
      </c>
      <c r="I120" s="1">
        <v>2</v>
      </c>
      <c r="J120" s="3">
        <v>614</v>
      </c>
      <c r="K120" s="4">
        <v>317.98</v>
      </c>
      <c r="L120" s="5">
        <v>0.05</v>
      </c>
      <c r="M120" s="3">
        <f t="shared" si="4"/>
        <v>1166.5999999999999</v>
      </c>
      <c r="N120" s="3">
        <f t="shared" si="5"/>
        <v>635.96</v>
      </c>
      <c r="O120" s="3">
        <f t="shared" si="6"/>
        <v>530.63999999999987</v>
      </c>
      <c r="P120" s="6">
        <f t="shared" si="7"/>
        <v>0.45486027773015592</v>
      </c>
    </row>
    <row r="121" spans="1:16" x14ac:dyDescent="0.35">
      <c r="A121" s="1" t="s">
        <v>185</v>
      </c>
      <c r="B121" s="2">
        <v>45678</v>
      </c>
      <c r="C121" s="1" t="s">
        <v>29</v>
      </c>
      <c r="D121" s="1" t="s">
        <v>57</v>
      </c>
      <c r="E121" s="1" t="s">
        <v>31</v>
      </c>
      <c r="F121" s="1" t="s">
        <v>32</v>
      </c>
      <c r="G121" s="1" t="s">
        <v>58</v>
      </c>
      <c r="H121" s="1" t="s">
        <v>27</v>
      </c>
      <c r="I121" s="1">
        <v>2</v>
      </c>
      <c r="J121" s="3">
        <v>1149</v>
      </c>
      <c r="K121" s="4">
        <v>820.93</v>
      </c>
      <c r="L121" s="5">
        <v>0</v>
      </c>
      <c r="M121" s="3">
        <f t="shared" si="4"/>
        <v>2298</v>
      </c>
      <c r="N121" s="3">
        <f t="shared" si="5"/>
        <v>1641.86</v>
      </c>
      <c r="O121" s="3">
        <f t="shared" si="6"/>
        <v>656.1400000000001</v>
      </c>
      <c r="P121" s="6">
        <f t="shared" si="7"/>
        <v>0.28552654482158402</v>
      </c>
    </row>
    <row r="122" spans="1:16" x14ac:dyDescent="0.35">
      <c r="A122" s="1" t="s">
        <v>186</v>
      </c>
      <c r="B122" s="2">
        <v>45679</v>
      </c>
      <c r="C122" s="1" t="s">
        <v>41</v>
      </c>
      <c r="D122" s="1" t="s">
        <v>42</v>
      </c>
      <c r="E122" s="1" t="s">
        <v>18</v>
      </c>
      <c r="F122" s="1" t="s">
        <v>51</v>
      </c>
      <c r="G122" s="1" t="s">
        <v>46</v>
      </c>
      <c r="H122" s="1" t="s">
        <v>27</v>
      </c>
      <c r="I122" s="1">
        <v>3</v>
      </c>
      <c r="J122" s="3">
        <v>760</v>
      </c>
      <c r="K122" s="4">
        <v>616.04</v>
      </c>
      <c r="L122" s="5">
        <v>0</v>
      </c>
      <c r="M122" s="3">
        <f t="shared" si="4"/>
        <v>2280</v>
      </c>
      <c r="N122" s="3">
        <f t="shared" si="5"/>
        <v>1848.12</v>
      </c>
      <c r="O122" s="3">
        <f t="shared" si="6"/>
        <v>431.88000000000011</v>
      </c>
      <c r="P122" s="6">
        <f t="shared" si="7"/>
        <v>0.18942105263157899</v>
      </c>
    </row>
    <row r="123" spans="1:16" x14ac:dyDescent="0.35">
      <c r="A123" s="1" t="s">
        <v>187</v>
      </c>
      <c r="B123" s="2">
        <v>45679</v>
      </c>
      <c r="C123" s="1" t="s">
        <v>29</v>
      </c>
      <c r="D123" s="1" t="s">
        <v>30</v>
      </c>
      <c r="E123" s="1" t="s">
        <v>24</v>
      </c>
      <c r="F123" s="1" t="s">
        <v>25</v>
      </c>
      <c r="G123" s="1" t="s">
        <v>33</v>
      </c>
      <c r="H123" s="1" t="s">
        <v>21</v>
      </c>
      <c r="I123" s="1">
        <v>7</v>
      </c>
      <c r="J123" s="3">
        <v>579</v>
      </c>
      <c r="K123" s="4">
        <v>297.54000000000002</v>
      </c>
      <c r="L123" s="5">
        <v>0.05</v>
      </c>
      <c r="M123" s="3">
        <f t="shared" si="4"/>
        <v>3850.35</v>
      </c>
      <c r="N123" s="3">
        <f t="shared" si="5"/>
        <v>2082.7800000000002</v>
      </c>
      <c r="O123" s="3">
        <f t="shared" si="6"/>
        <v>1767.5699999999997</v>
      </c>
      <c r="P123" s="6">
        <f t="shared" si="7"/>
        <v>0.4590673575129533</v>
      </c>
    </row>
    <row r="124" spans="1:16" x14ac:dyDescent="0.35">
      <c r="A124" s="1" t="s">
        <v>188</v>
      </c>
      <c r="B124" s="2">
        <v>45679</v>
      </c>
      <c r="C124" s="1" t="s">
        <v>29</v>
      </c>
      <c r="D124" s="1" t="s">
        <v>72</v>
      </c>
      <c r="E124" s="1" t="s">
        <v>18</v>
      </c>
      <c r="F124" s="1" t="s">
        <v>19</v>
      </c>
      <c r="G124" s="1" t="s">
        <v>58</v>
      </c>
      <c r="H124" s="1" t="s">
        <v>27</v>
      </c>
      <c r="I124" s="1">
        <v>2</v>
      </c>
      <c r="J124" s="3">
        <v>867</v>
      </c>
      <c r="K124" s="4">
        <v>664.65</v>
      </c>
      <c r="L124" s="5">
        <v>0.1</v>
      </c>
      <c r="M124" s="3">
        <f t="shared" si="4"/>
        <v>1560.6000000000001</v>
      </c>
      <c r="N124" s="3">
        <f t="shared" si="5"/>
        <v>1329.3</v>
      </c>
      <c r="O124" s="3">
        <f t="shared" si="6"/>
        <v>231.30000000000018</v>
      </c>
      <c r="P124" s="6">
        <f t="shared" si="7"/>
        <v>0.14821222606689746</v>
      </c>
    </row>
    <row r="125" spans="1:16" x14ac:dyDescent="0.35">
      <c r="A125" s="1" t="s">
        <v>189</v>
      </c>
      <c r="B125" s="2">
        <v>45679</v>
      </c>
      <c r="C125" s="1" t="s">
        <v>16</v>
      </c>
      <c r="D125" s="1" t="s">
        <v>23</v>
      </c>
      <c r="E125" s="1" t="s">
        <v>24</v>
      </c>
      <c r="F125" s="1" t="s">
        <v>25</v>
      </c>
      <c r="G125" s="1" t="s">
        <v>20</v>
      </c>
      <c r="H125" s="1" t="s">
        <v>34</v>
      </c>
      <c r="I125" s="1">
        <v>4</v>
      </c>
      <c r="J125" s="3">
        <v>616</v>
      </c>
      <c r="K125" s="4">
        <v>307.06</v>
      </c>
      <c r="L125" s="5">
        <v>0</v>
      </c>
      <c r="M125" s="3">
        <f t="shared" si="4"/>
        <v>2464</v>
      </c>
      <c r="N125" s="3">
        <f t="shared" si="5"/>
        <v>1228.24</v>
      </c>
      <c r="O125" s="3">
        <f t="shared" si="6"/>
        <v>1235.76</v>
      </c>
      <c r="P125" s="6">
        <f t="shared" si="7"/>
        <v>0.50152597402597399</v>
      </c>
    </row>
    <row r="126" spans="1:16" x14ac:dyDescent="0.35">
      <c r="A126" s="1" t="s">
        <v>190</v>
      </c>
      <c r="B126" s="2">
        <v>45680</v>
      </c>
      <c r="C126" s="1" t="s">
        <v>41</v>
      </c>
      <c r="D126" s="1" t="s">
        <v>50</v>
      </c>
      <c r="E126" s="1" t="s">
        <v>79</v>
      </c>
      <c r="F126" s="1" t="s">
        <v>109</v>
      </c>
      <c r="G126" s="1" t="s">
        <v>46</v>
      </c>
      <c r="H126" s="1" t="s">
        <v>34</v>
      </c>
      <c r="I126" s="1">
        <v>7</v>
      </c>
      <c r="J126" s="3">
        <v>4625</v>
      </c>
      <c r="K126" s="4">
        <v>2802.16</v>
      </c>
      <c r="L126" s="5">
        <v>0.1</v>
      </c>
      <c r="M126" s="3">
        <f t="shared" si="4"/>
        <v>29137.5</v>
      </c>
      <c r="N126" s="3">
        <f t="shared" si="5"/>
        <v>19615.12</v>
      </c>
      <c r="O126" s="3">
        <f t="shared" si="6"/>
        <v>9522.380000000001</v>
      </c>
      <c r="P126" s="6">
        <f t="shared" si="7"/>
        <v>0.32680840840840847</v>
      </c>
    </row>
    <row r="127" spans="1:16" x14ac:dyDescent="0.35">
      <c r="A127" s="1" t="s">
        <v>191</v>
      </c>
      <c r="B127" s="2">
        <v>45680</v>
      </c>
      <c r="C127" s="1" t="s">
        <v>16</v>
      </c>
      <c r="D127" s="1" t="s">
        <v>17</v>
      </c>
      <c r="E127" s="1" t="s">
        <v>24</v>
      </c>
      <c r="F127" s="1" t="s">
        <v>25</v>
      </c>
      <c r="G127" s="1" t="s">
        <v>26</v>
      </c>
      <c r="H127" s="1" t="s">
        <v>27</v>
      </c>
      <c r="I127" s="1">
        <v>8</v>
      </c>
      <c r="J127" s="3">
        <v>589</v>
      </c>
      <c r="K127" s="4">
        <v>298.92</v>
      </c>
      <c r="L127" s="5">
        <v>0</v>
      </c>
      <c r="M127" s="3">
        <f t="shared" si="4"/>
        <v>4712</v>
      </c>
      <c r="N127" s="3">
        <f t="shared" si="5"/>
        <v>2391.36</v>
      </c>
      <c r="O127" s="3">
        <f t="shared" si="6"/>
        <v>2320.64</v>
      </c>
      <c r="P127" s="6">
        <f t="shared" si="7"/>
        <v>0.49249575551782682</v>
      </c>
    </row>
    <row r="128" spans="1:16" x14ac:dyDescent="0.35">
      <c r="A128" s="1" t="s">
        <v>192</v>
      </c>
      <c r="B128" s="2">
        <v>45680</v>
      </c>
      <c r="C128" s="1" t="s">
        <v>41</v>
      </c>
      <c r="D128" s="1" t="s">
        <v>50</v>
      </c>
      <c r="E128" s="1" t="s">
        <v>24</v>
      </c>
      <c r="F128" s="1" t="s">
        <v>25</v>
      </c>
      <c r="G128" s="1" t="s">
        <v>46</v>
      </c>
      <c r="H128" s="1" t="s">
        <v>34</v>
      </c>
      <c r="I128" s="1">
        <v>1</v>
      </c>
      <c r="J128" s="3">
        <v>582</v>
      </c>
      <c r="K128" s="4">
        <v>285.13</v>
      </c>
      <c r="L128" s="5">
        <v>0.15</v>
      </c>
      <c r="M128" s="3">
        <f t="shared" si="4"/>
        <v>494.7</v>
      </c>
      <c r="N128" s="3">
        <f t="shared" si="5"/>
        <v>285.13</v>
      </c>
      <c r="O128" s="3">
        <f t="shared" si="6"/>
        <v>209.57</v>
      </c>
      <c r="P128" s="6">
        <f t="shared" si="7"/>
        <v>0.42363048312108348</v>
      </c>
    </row>
    <row r="129" spans="1:16" x14ac:dyDescent="0.35">
      <c r="A129" s="1" t="s">
        <v>193</v>
      </c>
      <c r="B129" s="2">
        <v>45680</v>
      </c>
      <c r="C129" s="1" t="s">
        <v>41</v>
      </c>
      <c r="D129" s="1" t="s">
        <v>42</v>
      </c>
      <c r="E129" s="1" t="s">
        <v>18</v>
      </c>
      <c r="F129" s="1" t="s">
        <v>19</v>
      </c>
      <c r="G129" s="1" t="s">
        <v>46</v>
      </c>
      <c r="H129" s="1" t="s">
        <v>27</v>
      </c>
      <c r="I129" s="1">
        <v>8</v>
      </c>
      <c r="J129" s="3">
        <v>933</v>
      </c>
      <c r="K129" s="4">
        <v>770.29</v>
      </c>
      <c r="L129" s="5">
        <v>0</v>
      </c>
      <c r="M129" s="3">
        <f t="shared" si="4"/>
        <v>7464</v>
      </c>
      <c r="N129" s="3">
        <f t="shared" si="5"/>
        <v>6162.32</v>
      </c>
      <c r="O129" s="3">
        <f t="shared" si="6"/>
        <v>1301.6800000000003</v>
      </c>
      <c r="P129" s="6">
        <f t="shared" si="7"/>
        <v>0.1743944265809218</v>
      </c>
    </row>
    <row r="130" spans="1:16" x14ac:dyDescent="0.35">
      <c r="A130" s="1" t="s">
        <v>194</v>
      </c>
      <c r="B130" s="2">
        <v>45680</v>
      </c>
      <c r="C130" s="1" t="s">
        <v>16</v>
      </c>
      <c r="D130" s="1" t="s">
        <v>17</v>
      </c>
      <c r="E130" s="1" t="s">
        <v>31</v>
      </c>
      <c r="F130" s="1" t="s">
        <v>85</v>
      </c>
      <c r="G130" s="1" t="s">
        <v>20</v>
      </c>
      <c r="H130" s="1" t="s">
        <v>34</v>
      </c>
      <c r="I130" s="1">
        <v>3</v>
      </c>
      <c r="J130" s="3">
        <v>1843</v>
      </c>
      <c r="K130" s="4">
        <v>1339.77</v>
      </c>
      <c r="L130" s="5">
        <v>0.1</v>
      </c>
      <c r="M130" s="3">
        <f t="shared" ref="M130:M193" si="8">I130*J130*(1-L130)</f>
        <v>4976.1000000000004</v>
      </c>
      <c r="N130" s="3">
        <f t="shared" ref="N130:N193" si="9">I130*K130</f>
        <v>4019.31</v>
      </c>
      <c r="O130" s="3">
        <f t="shared" ref="O130:O193" si="10">M130-N130</f>
        <v>956.79000000000042</v>
      </c>
      <c r="P130" s="6">
        <f t="shared" ref="P130:P193" si="11">O130/M130</f>
        <v>0.19227708446373673</v>
      </c>
    </row>
    <row r="131" spans="1:16" x14ac:dyDescent="0.35">
      <c r="A131" s="1" t="s">
        <v>195</v>
      </c>
      <c r="B131" s="2">
        <v>45681</v>
      </c>
      <c r="C131" s="1" t="s">
        <v>36</v>
      </c>
      <c r="D131" s="1" t="s">
        <v>63</v>
      </c>
      <c r="E131" s="1" t="s">
        <v>24</v>
      </c>
      <c r="F131" s="1" t="s">
        <v>64</v>
      </c>
      <c r="G131" s="1" t="s">
        <v>69</v>
      </c>
      <c r="H131" s="1" t="s">
        <v>27</v>
      </c>
      <c r="I131" s="1">
        <v>1</v>
      </c>
      <c r="J131" s="3">
        <v>1463</v>
      </c>
      <c r="K131" s="4">
        <v>680.02</v>
      </c>
      <c r="L131" s="5">
        <v>0</v>
      </c>
      <c r="M131" s="3">
        <f t="shared" si="8"/>
        <v>1463</v>
      </c>
      <c r="N131" s="3">
        <f t="shared" si="9"/>
        <v>680.02</v>
      </c>
      <c r="O131" s="3">
        <f t="shared" si="10"/>
        <v>782.98</v>
      </c>
      <c r="P131" s="6">
        <f t="shared" si="11"/>
        <v>0.53518796992481199</v>
      </c>
    </row>
    <row r="132" spans="1:16" x14ac:dyDescent="0.35">
      <c r="A132" s="1" t="s">
        <v>196</v>
      </c>
      <c r="B132" s="2">
        <v>45681</v>
      </c>
      <c r="C132" s="1" t="s">
        <v>36</v>
      </c>
      <c r="D132" s="1" t="s">
        <v>76</v>
      </c>
      <c r="E132" s="1" t="s">
        <v>24</v>
      </c>
      <c r="F132" s="1" t="s">
        <v>131</v>
      </c>
      <c r="G132" s="1" t="s">
        <v>69</v>
      </c>
      <c r="H132" s="1" t="s">
        <v>27</v>
      </c>
      <c r="I132" s="1">
        <v>7</v>
      </c>
      <c r="J132" s="3">
        <v>2846</v>
      </c>
      <c r="K132" s="4">
        <v>1517</v>
      </c>
      <c r="L132" s="5">
        <v>0</v>
      </c>
      <c r="M132" s="3">
        <f t="shared" si="8"/>
        <v>19922</v>
      </c>
      <c r="N132" s="3">
        <f t="shared" si="9"/>
        <v>10619</v>
      </c>
      <c r="O132" s="3">
        <f t="shared" si="10"/>
        <v>9303</v>
      </c>
      <c r="P132" s="6">
        <f t="shared" si="11"/>
        <v>0.46697118763176387</v>
      </c>
    </row>
    <row r="133" spans="1:16" x14ac:dyDescent="0.35">
      <c r="A133" s="1" t="s">
        <v>197</v>
      </c>
      <c r="B133" s="2">
        <v>45681</v>
      </c>
      <c r="C133" s="1" t="s">
        <v>41</v>
      </c>
      <c r="D133" s="1" t="s">
        <v>50</v>
      </c>
      <c r="E133" s="1" t="s">
        <v>18</v>
      </c>
      <c r="F133" s="1" t="s">
        <v>51</v>
      </c>
      <c r="G133" s="1" t="s">
        <v>46</v>
      </c>
      <c r="H133" s="1" t="s">
        <v>21</v>
      </c>
      <c r="I133" s="1">
        <v>8</v>
      </c>
      <c r="J133" s="3">
        <v>780</v>
      </c>
      <c r="K133" s="4">
        <v>623.04</v>
      </c>
      <c r="L133" s="5">
        <v>0.1</v>
      </c>
      <c r="M133" s="3">
        <f t="shared" si="8"/>
        <v>5616</v>
      </c>
      <c r="N133" s="3">
        <f t="shared" si="9"/>
        <v>4984.32</v>
      </c>
      <c r="O133" s="3">
        <f t="shared" si="10"/>
        <v>631.68000000000029</v>
      </c>
      <c r="P133" s="6">
        <f t="shared" si="11"/>
        <v>0.11247863247863253</v>
      </c>
    </row>
    <row r="134" spans="1:16" x14ac:dyDescent="0.35">
      <c r="A134" s="1" t="s">
        <v>198</v>
      </c>
      <c r="B134" s="2">
        <v>45682</v>
      </c>
      <c r="C134" s="1" t="s">
        <v>36</v>
      </c>
      <c r="D134" s="1" t="s">
        <v>76</v>
      </c>
      <c r="E134" s="1" t="s">
        <v>31</v>
      </c>
      <c r="F134" s="1" t="s">
        <v>45</v>
      </c>
      <c r="G134" s="1" t="s">
        <v>39</v>
      </c>
      <c r="H134" s="1" t="s">
        <v>34</v>
      </c>
      <c r="I134" s="1">
        <v>6</v>
      </c>
      <c r="J134" s="3">
        <v>3442</v>
      </c>
      <c r="K134" s="4">
        <v>2552.15</v>
      </c>
      <c r="L134" s="5">
        <v>0</v>
      </c>
      <c r="M134" s="3">
        <f t="shared" si="8"/>
        <v>20652</v>
      </c>
      <c r="N134" s="3">
        <f t="shared" si="9"/>
        <v>15312.900000000001</v>
      </c>
      <c r="O134" s="3">
        <f t="shared" si="10"/>
        <v>5339.0999999999985</v>
      </c>
      <c r="P134" s="6">
        <f t="shared" si="11"/>
        <v>0.25852701917489823</v>
      </c>
    </row>
    <row r="135" spans="1:16" x14ac:dyDescent="0.35">
      <c r="A135" s="1" t="s">
        <v>199</v>
      </c>
      <c r="B135" s="2">
        <v>45682</v>
      </c>
      <c r="C135" s="1" t="s">
        <v>29</v>
      </c>
      <c r="D135" s="1" t="s">
        <v>72</v>
      </c>
      <c r="E135" s="1" t="s">
        <v>24</v>
      </c>
      <c r="F135" s="1" t="s">
        <v>25</v>
      </c>
      <c r="G135" s="1" t="s">
        <v>58</v>
      </c>
      <c r="H135" s="1" t="s">
        <v>27</v>
      </c>
      <c r="I135" s="1">
        <v>1</v>
      </c>
      <c r="J135" s="3">
        <v>630</v>
      </c>
      <c r="K135" s="4">
        <v>339.12</v>
      </c>
      <c r="L135" s="5">
        <v>0</v>
      </c>
      <c r="M135" s="3">
        <f t="shared" si="8"/>
        <v>630</v>
      </c>
      <c r="N135" s="3">
        <f t="shared" si="9"/>
        <v>339.12</v>
      </c>
      <c r="O135" s="3">
        <f t="shared" si="10"/>
        <v>290.88</v>
      </c>
      <c r="P135" s="6">
        <f t="shared" si="11"/>
        <v>0.46171428571428569</v>
      </c>
    </row>
    <row r="136" spans="1:16" x14ac:dyDescent="0.35">
      <c r="A136" s="1" t="s">
        <v>200</v>
      </c>
      <c r="B136" s="2">
        <v>45683</v>
      </c>
      <c r="C136" s="1" t="s">
        <v>29</v>
      </c>
      <c r="D136" s="1" t="s">
        <v>30</v>
      </c>
      <c r="E136" s="1" t="s">
        <v>79</v>
      </c>
      <c r="F136" s="1" t="s">
        <v>109</v>
      </c>
      <c r="G136" s="1" t="s">
        <v>33</v>
      </c>
      <c r="H136" s="1" t="s">
        <v>27</v>
      </c>
      <c r="I136" s="1">
        <v>4</v>
      </c>
      <c r="J136" s="3">
        <v>4679</v>
      </c>
      <c r="K136" s="4">
        <v>2959.72</v>
      </c>
      <c r="L136" s="5">
        <v>0</v>
      </c>
      <c r="M136" s="3">
        <f t="shared" si="8"/>
        <v>18716</v>
      </c>
      <c r="N136" s="3">
        <f t="shared" si="9"/>
        <v>11838.88</v>
      </c>
      <c r="O136" s="3">
        <f t="shared" si="10"/>
        <v>6877.1200000000008</v>
      </c>
      <c r="P136" s="6">
        <f t="shared" si="11"/>
        <v>0.36744603547766619</v>
      </c>
    </row>
    <row r="137" spans="1:16" x14ac:dyDescent="0.35">
      <c r="A137" s="1" t="s">
        <v>201</v>
      </c>
      <c r="B137" s="2">
        <v>45683</v>
      </c>
      <c r="C137" s="1" t="s">
        <v>41</v>
      </c>
      <c r="D137" s="1" t="s">
        <v>55</v>
      </c>
      <c r="E137" s="1" t="s">
        <v>24</v>
      </c>
      <c r="F137" s="1" t="s">
        <v>131</v>
      </c>
      <c r="G137" s="1" t="s">
        <v>46</v>
      </c>
      <c r="H137" s="1" t="s">
        <v>34</v>
      </c>
      <c r="I137" s="1">
        <v>3</v>
      </c>
      <c r="J137" s="3">
        <v>2915</v>
      </c>
      <c r="K137" s="4">
        <v>1417.69</v>
      </c>
      <c r="L137" s="5">
        <v>0.1</v>
      </c>
      <c r="M137" s="3">
        <f t="shared" si="8"/>
        <v>7870.5</v>
      </c>
      <c r="N137" s="3">
        <f t="shared" si="9"/>
        <v>4253.07</v>
      </c>
      <c r="O137" s="3">
        <f t="shared" si="10"/>
        <v>3617.4300000000003</v>
      </c>
      <c r="P137" s="6">
        <f t="shared" si="11"/>
        <v>0.45961882980750907</v>
      </c>
    </row>
    <row r="138" spans="1:16" x14ac:dyDescent="0.35">
      <c r="A138" s="1" t="s">
        <v>202</v>
      </c>
      <c r="B138" s="2">
        <v>45683</v>
      </c>
      <c r="C138" s="1" t="s">
        <v>41</v>
      </c>
      <c r="D138" s="1" t="s">
        <v>103</v>
      </c>
      <c r="E138" s="1" t="s">
        <v>18</v>
      </c>
      <c r="F138" s="1" t="s">
        <v>38</v>
      </c>
      <c r="G138" s="1" t="s">
        <v>46</v>
      </c>
      <c r="H138" s="1" t="s">
        <v>34</v>
      </c>
      <c r="I138" s="1">
        <v>3</v>
      </c>
      <c r="J138" s="3">
        <v>357</v>
      </c>
      <c r="K138" s="4">
        <v>296.99</v>
      </c>
      <c r="L138" s="5">
        <v>0</v>
      </c>
      <c r="M138" s="3">
        <f t="shared" si="8"/>
        <v>1071</v>
      </c>
      <c r="N138" s="3">
        <f t="shared" si="9"/>
        <v>890.97</v>
      </c>
      <c r="O138" s="3">
        <f t="shared" si="10"/>
        <v>180.02999999999997</v>
      </c>
      <c r="P138" s="6">
        <f t="shared" si="11"/>
        <v>0.16809523809523808</v>
      </c>
    </row>
    <row r="139" spans="1:16" x14ac:dyDescent="0.35">
      <c r="A139" s="1" t="s">
        <v>203</v>
      </c>
      <c r="B139" s="2">
        <v>45683</v>
      </c>
      <c r="C139" s="1" t="s">
        <v>29</v>
      </c>
      <c r="D139" s="1" t="s">
        <v>72</v>
      </c>
      <c r="E139" s="1" t="s">
        <v>31</v>
      </c>
      <c r="F139" s="1" t="s">
        <v>53</v>
      </c>
      <c r="G139" s="1" t="s">
        <v>58</v>
      </c>
      <c r="H139" s="1" t="s">
        <v>27</v>
      </c>
      <c r="I139" s="1">
        <v>7</v>
      </c>
      <c r="J139" s="3">
        <v>14526</v>
      </c>
      <c r="K139" s="4">
        <v>11289.05</v>
      </c>
      <c r="L139" s="5">
        <v>0</v>
      </c>
      <c r="M139" s="3">
        <f t="shared" si="8"/>
        <v>101682</v>
      </c>
      <c r="N139" s="3">
        <f t="shared" si="9"/>
        <v>79023.349999999991</v>
      </c>
      <c r="O139" s="3">
        <f t="shared" si="10"/>
        <v>22658.650000000009</v>
      </c>
      <c r="P139" s="6">
        <f t="shared" si="11"/>
        <v>0.22283835880490163</v>
      </c>
    </row>
    <row r="140" spans="1:16" x14ac:dyDescent="0.35">
      <c r="A140" s="1" t="s">
        <v>204</v>
      </c>
      <c r="B140" s="2">
        <v>45683</v>
      </c>
      <c r="C140" s="1" t="s">
        <v>29</v>
      </c>
      <c r="D140" s="1" t="s">
        <v>66</v>
      </c>
      <c r="E140" s="1" t="s">
        <v>24</v>
      </c>
      <c r="F140" s="1" t="s">
        <v>131</v>
      </c>
      <c r="G140" s="1" t="s">
        <v>33</v>
      </c>
      <c r="H140" s="1" t="s">
        <v>34</v>
      </c>
      <c r="I140" s="1">
        <v>5</v>
      </c>
      <c r="J140" s="3">
        <v>2703</v>
      </c>
      <c r="K140" s="4">
        <v>1284.02</v>
      </c>
      <c r="L140" s="5">
        <v>0</v>
      </c>
      <c r="M140" s="3">
        <f t="shared" si="8"/>
        <v>13515</v>
      </c>
      <c r="N140" s="3">
        <f t="shared" si="9"/>
        <v>6420.1</v>
      </c>
      <c r="O140" s="3">
        <f t="shared" si="10"/>
        <v>7094.9</v>
      </c>
      <c r="P140" s="6">
        <f t="shared" si="11"/>
        <v>0.52496485386607472</v>
      </c>
    </row>
    <row r="141" spans="1:16" x14ac:dyDescent="0.35">
      <c r="A141" s="1" t="s">
        <v>205</v>
      </c>
      <c r="B141" s="2">
        <v>45684</v>
      </c>
      <c r="C141" s="1" t="s">
        <v>41</v>
      </c>
      <c r="D141" s="1" t="s">
        <v>103</v>
      </c>
      <c r="E141" s="1" t="s">
        <v>24</v>
      </c>
      <c r="F141" s="1" t="s">
        <v>25</v>
      </c>
      <c r="G141" s="1" t="s">
        <v>46</v>
      </c>
      <c r="H141" s="1" t="s">
        <v>34</v>
      </c>
      <c r="I141" s="1">
        <v>8</v>
      </c>
      <c r="J141" s="3">
        <v>611</v>
      </c>
      <c r="K141" s="4">
        <v>298.62</v>
      </c>
      <c r="L141" s="5">
        <v>0.15</v>
      </c>
      <c r="M141" s="3">
        <f t="shared" si="8"/>
        <v>4154.8</v>
      </c>
      <c r="N141" s="3">
        <f t="shared" si="9"/>
        <v>2388.96</v>
      </c>
      <c r="O141" s="3">
        <f t="shared" si="10"/>
        <v>1765.8400000000001</v>
      </c>
      <c r="P141" s="6">
        <f t="shared" si="11"/>
        <v>0.42501203427361128</v>
      </c>
    </row>
    <row r="142" spans="1:16" x14ac:dyDescent="0.35">
      <c r="A142" s="1" t="s">
        <v>206</v>
      </c>
      <c r="B142" s="2">
        <v>45684</v>
      </c>
      <c r="C142" s="1" t="s">
        <v>29</v>
      </c>
      <c r="D142" s="1" t="s">
        <v>66</v>
      </c>
      <c r="E142" s="1" t="s">
        <v>31</v>
      </c>
      <c r="F142" s="1" t="s">
        <v>32</v>
      </c>
      <c r="G142" s="1" t="s">
        <v>33</v>
      </c>
      <c r="H142" s="1" t="s">
        <v>27</v>
      </c>
      <c r="I142" s="1">
        <v>1</v>
      </c>
      <c r="J142" s="3">
        <v>1199</v>
      </c>
      <c r="K142" s="4">
        <v>864.48</v>
      </c>
      <c r="L142" s="5">
        <v>0</v>
      </c>
      <c r="M142" s="3">
        <f t="shared" si="8"/>
        <v>1199</v>
      </c>
      <c r="N142" s="3">
        <f t="shared" si="9"/>
        <v>864.48</v>
      </c>
      <c r="O142" s="3">
        <f t="shared" si="10"/>
        <v>334.52</v>
      </c>
      <c r="P142" s="6">
        <f t="shared" si="11"/>
        <v>0.27899916597164304</v>
      </c>
    </row>
    <row r="143" spans="1:16" x14ac:dyDescent="0.35">
      <c r="A143" s="1" t="s">
        <v>207</v>
      </c>
      <c r="B143" s="2">
        <v>45684</v>
      </c>
      <c r="C143" s="1" t="s">
        <v>29</v>
      </c>
      <c r="D143" s="1" t="s">
        <v>72</v>
      </c>
      <c r="E143" s="1" t="s">
        <v>18</v>
      </c>
      <c r="F143" s="1" t="s">
        <v>19</v>
      </c>
      <c r="G143" s="1" t="s">
        <v>33</v>
      </c>
      <c r="H143" s="1" t="s">
        <v>27</v>
      </c>
      <c r="I143" s="1">
        <v>8</v>
      </c>
      <c r="J143" s="3">
        <v>922</v>
      </c>
      <c r="K143" s="4">
        <v>773.61</v>
      </c>
      <c r="L143" s="5">
        <v>0</v>
      </c>
      <c r="M143" s="3">
        <f t="shared" si="8"/>
        <v>7376</v>
      </c>
      <c r="N143" s="3">
        <f t="shared" si="9"/>
        <v>6188.88</v>
      </c>
      <c r="O143" s="3">
        <f t="shared" si="10"/>
        <v>1187.1199999999999</v>
      </c>
      <c r="P143" s="6">
        <f t="shared" si="11"/>
        <v>0.16094360086767895</v>
      </c>
    </row>
    <row r="144" spans="1:16" x14ac:dyDescent="0.35">
      <c r="A144" s="1" t="s">
        <v>208</v>
      </c>
      <c r="B144" s="2">
        <v>45684</v>
      </c>
      <c r="C144" s="1" t="s">
        <v>29</v>
      </c>
      <c r="D144" s="1" t="s">
        <v>30</v>
      </c>
      <c r="E144" s="1" t="s">
        <v>18</v>
      </c>
      <c r="F144" s="1" t="s">
        <v>19</v>
      </c>
      <c r="G144" s="1" t="s">
        <v>58</v>
      </c>
      <c r="H144" s="1" t="s">
        <v>27</v>
      </c>
      <c r="I144" s="1">
        <v>1</v>
      </c>
      <c r="J144" s="3">
        <v>893</v>
      </c>
      <c r="K144" s="4">
        <v>734.13</v>
      </c>
      <c r="L144" s="5">
        <v>0.1</v>
      </c>
      <c r="M144" s="3">
        <f t="shared" si="8"/>
        <v>803.7</v>
      </c>
      <c r="N144" s="3">
        <f t="shared" si="9"/>
        <v>734.13</v>
      </c>
      <c r="O144" s="3">
        <f t="shared" si="10"/>
        <v>69.57000000000005</v>
      </c>
      <c r="P144" s="6">
        <f t="shared" si="11"/>
        <v>8.6562150055991105E-2</v>
      </c>
    </row>
    <row r="145" spans="1:16" x14ac:dyDescent="0.35">
      <c r="A145" s="1" t="s">
        <v>209</v>
      </c>
      <c r="B145" s="2">
        <v>45684</v>
      </c>
      <c r="C145" s="1" t="s">
        <v>36</v>
      </c>
      <c r="D145" s="1" t="s">
        <v>37</v>
      </c>
      <c r="E145" s="1" t="s">
        <v>24</v>
      </c>
      <c r="F145" s="1" t="s">
        <v>64</v>
      </c>
      <c r="G145" s="1" t="s">
        <v>69</v>
      </c>
      <c r="H145" s="1" t="s">
        <v>34</v>
      </c>
      <c r="I145" s="1">
        <v>7</v>
      </c>
      <c r="J145" s="3">
        <v>1557</v>
      </c>
      <c r="K145" s="4">
        <v>746.83</v>
      </c>
      <c r="L145" s="5">
        <v>0.1</v>
      </c>
      <c r="M145" s="3">
        <f t="shared" si="8"/>
        <v>9809.1</v>
      </c>
      <c r="N145" s="3">
        <f t="shared" si="9"/>
        <v>5227.8100000000004</v>
      </c>
      <c r="O145" s="3">
        <f t="shared" si="10"/>
        <v>4581.29</v>
      </c>
      <c r="P145" s="6">
        <f t="shared" si="11"/>
        <v>0.4670448868907443</v>
      </c>
    </row>
    <row r="146" spans="1:16" x14ac:dyDescent="0.35">
      <c r="A146" s="1" t="s">
        <v>210</v>
      </c>
      <c r="B146" s="2">
        <v>45684</v>
      </c>
      <c r="C146" s="1" t="s">
        <v>36</v>
      </c>
      <c r="D146" s="1" t="s">
        <v>37</v>
      </c>
      <c r="E146" s="1" t="s">
        <v>31</v>
      </c>
      <c r="F146" s="1" t="s">
        <v>32</v>
      </c>
      <c r="G146" s="1" t="s">
        <v>69</v>
      </c>
      <c r="H146" s="1" t="s">
        <v>27</v>
      </c>
      <c r="I146" s="1">
        <v>5</v>
      </c>
      <c r="J146" s="3">
        <v>1188</v>
      </c>
      <c r="K146" s="4">
        <v>872.42</v>
      </c>
      <c r="L146" s="5">
        <v>0</v>
      </c>
      <c r="M146" s="3">
        <f t="shared" si="8"/>
        <v>5940</v>
      </c>
      <c r="N146" s="3">
        <f t="shared" si="9"/>
        <v>4362.0999999999995</v>
      </c>
      <c r="O146" s="3">
        <f t="shared" si="10"/>
        <v>1577.9000000000005</v>
      </c>
      <c r="P146" s="6">
        <f t="shared" si="11"/>
        <v>0.26563973063973073</v>
      </c>
    </row>
    <row r="147" spans="1:16" x14ac:dyDescent="0.35">
      <c r="A147" s="1" t="s">
        <v>211</v>
      </c>
      <c r="B147" s="2">
        <v>45684</v>
      </c>
      <c r="C147" s="1" t="s">
        <v>36</v>
      </c>
      <c r="D147" s="1" t="s">
        <v>76</v>
      </c>
      <c r="E147" s="1" t="s">
        <v>18</v>
      </c>
      <c r="F147" s="1" t="s">
        <v>19</v>
      </c>
      <c r="G147" s="1" t="s">
        <v>69</v>
      </c>
      <c r="H147" s="1" t="s">
        <v>34</v>
      </c>
      <c r="I147" s="1">
        <v>3</v>
      </c>
      <c r="J147" s="3">
        <v>897</v>
      </c>
      <c r="K147" s="4">
        <v>728.08</v>
      </c>
      <c r="L147" s="5">
        <v>0</v>
      </c>
      <c r="M147" s="3">
        <f t="shared" si="8"/>
        <v>2691</v>
      </c>
      <c r="N147" s="3">
        <f t="shared" si="9"/>
        <v>2184.2400000000002</v>
      </c>
      <c r="O147" s="3">
        <f t="shared" si="10"/>
        <v>506.75999999999976</v>
      </c>
      <c r="P147" s="6">
        <f t="shared" si="11"/>
        <v>0.18831661092530649</v>
      </c>
    </row>
    <row r="148" spans="1:16" x14ac:dyDescent="0.35">
      <c r="A148" s="1" t="s">
        <v>212</v>
      </c>
      <c r="B148" s="2">
        <v>45684</v>
      </c>
      <c r="C148" s="1" t="s">
        <v>16</v>
      </c>
      <c r="D148" s="1" t="s">
        <v>84</v>
      </c>
      <c r="E148" s="1" t="s">
        <v>24</v>
      </c>
      <c r="F148" s="1" t="s">
        <v>61</v>
      </c>
      <c r="G148" s="1" t="s">
        <v>20</v>
      </c>
      <c r="H148" s="1" t="s">
        <v>21</v>
      </c>
      <c r="I148" s="1">
        <v>5</v>
      </c>
      <c r="J148" s="3">
        <v>2095</v>
      </c>
      <c r="K148" s="4">
        <v>1039.74</v>
      </c>
      <c r="L148" s="5">
        <v>0.15</v>
      </c>
      <c r="M148" s="3">
        <f t="shared" si="8"/>
        <v>8903.75</v>
      </c>
      <c r="N148" s="3">
        <f t="shared" si="9"/>
        <v>5198.7</v>
      </c>
      <c r="O148" s="3">
        <f t="shared" si="10"/>
        <v>3705.05</v>
      </c>
      <c r="P148" s="6">
        <f t="shared" si="11"/>
        <v>0.41612242032851327</v>
      </c>
    </row>
    <row r="149" spans="1:16" x14ac:dyDescent="0.35">
      <c r="A149" s="1" t="s">
        <v>213</v>
      </c>
      <c r="B149" s="2">
        <v>45684</v>
      </c>
      <c r="C149" s="1" t="s">
        <v>29</v>
      </c>
      <c r="D149" s="1" t="s">
        <v>30</v>
      </c>
      <c r="E149" s="1" t="s">
        <v>18</v>
      </c>
      <c r="F149" s="1" t="s">
        <v>19</v>
      </c>
      <c r="G149" s="1" t="s">
        <v>58</v>
      </c>
      <c r="H149" s="1" t="s">
        <v>21</v>
      </c>
      <c r="I149" s="1">
        <v>7</v>
      </c>
      <c r="J149" s="3">
        <v>920</v>
      </c>
      <c r="K149" s="4">
        <v>708.29</v>
      </c>
      <c r="L149" s="5">
        <v>0</v>
      </c>
      <c r="M149" s="3">
        <f t="shared" si="8"/>
        <v>6440</v>
      </c>
      <c r="N149" s="3">
        <f t="shared" si="9"/>
        <v>4958.03</v>
      </c>
      <c r="O149" s="3">
        <f t="shared" si="10"/>
        <v>1481.9700000000003</v>
      </c>
      <c r="P149" s="6">
        <f t="shared" si="11"/>
        <v>0.23011956521739135</v>
      </c>
    </row>
    <row r="150" spans="1:16" x14ac:dyDescent="0.35">
      <c r="A150" s="1" t="s">
        <v>214</v>
      </c>
      <c r="B150" s="2">
        <v>45684</v>
      </c>
      <c r="C150" s="1" t="s">
        <v>41</v>
      </c>
      <c r="D150" s="1" t="s">
        <v>55</v>
      </c>
      <c r="E150" s="1" t="s">
        <v>24</v>
      </c>
      <c r="F150" s="1" t="s">
        <v>61</v>
      </c>
      <c r="G150" s="1" t="s">
        <v>46</v>
      </c>
      <c r="H150" s="1" t="s">
        <v>21</v>
      </c>
      <c r="I150" s="1">
        <v>3</v>
      </c>
      <c r="J150" s="3">
        <v>2100</v>
      </c>
      <c r="K150" s="4">
        <v>994.71</v>
      </c>
      <c r="L150" s="5">
        <v>0</v>
      </c>
      <c r="M150" s="3">
        <f t="shared" si="8"/>
        <v>6300</v>
      </c>
      <c r="N150" s="3">
        <f t="shared" si="9"/>
        <v>2984.13</v>
      </c>
      <c r="O150" s="3">
        <f t="shared" si="10"/>
        <v>3315.87</v>
      </c>
      <c r="P150" s="6">
        <f t="shared" si="11"/>
        <v>0.52632857142857137</v>
      </c>
    </row>
    <row r="151" spans="1:16" x14ac:dyDescent="0.35">
      <c r="A151" s="1" t="s">
        <v>215</v>
      </c>
      <c r="B151" s="2">
        <v>45685</v>
      </c>
      <c r="C151" s="1" t="s">
        <v>36</v>
      </c>
      <c r="D151" s="1" t="s">
        <v>78</v>
      </c>
      <c r="E151" s="1" t="s">
        <v>24</v>
      </c>
      <c r="F151" s="1" t="s">
        <v>131</v>
      </c>
      <c r="G151" s="1" t="s">
        <v>69</v>
      </c>
      <c r="H151" s="1" t="s">
        <v>21</v>
      </c>
      <c r="I151" s="1">
        <v>4</v>
      </c>
      <c r="J151" s="3">
        <v>2864</v>
      </c>
      <c r="K151" s="4">
        <v>1537.62</v>
      </c>
      <c r="L151" s="5">
        <v>0</v>
      </c>
      <c r="M151" s="3">
        <f t="shared" si="8"/>
        <v>11456</v>
      </c>
      <c r="N151" s="3">
        <f t="shared" si="9"/>
        <v>6150.48</v>
      </c>
      <c r="O151" s="3">
        <f t="shared" si="10"/>
        <v>5305.52</v>
      </c>
      <c r="P151" s="6">
        <f t="shared" si="11"/>
        <v>0.4631215083798883</v>
      </c>
    </row>
    <row r="152" spans="1:16" x14ac:dyDescent="0.35">
      <c r="A152" s="1" t="s">
        <v>216</v>
      </c>
      <c r="B152" s="2">
        <v>45685</v>
      </c>
      <c r="C152" s="1" t="s">
        <v>36</v>
      </c>
      <c r="D152" s="1" t="s">
        <v>76</v>
      </c>
      <c r="E152" s="1" t="s">
        <v>24</v>
      </c>
      <c r="F152" s="1" t="s">
        <v>131</v>
      </c>
      <c r="G152" s="1" t="s">
        <v>39</v>
      </c>
      <c r="H152" s="1" t="s">
        <v>21</v>
      </c>
      <c r="I152" s="1">
        <v>4</v>
      </c>
      <c r="J152" s="3">
        <v>2663</v>
      </c>
      <c r="K152" s="4">
        <v>1330.99</v>
      </c>
      <c r="L152" s="5">
        <v>0.05</v>
      </c>
      <c r="M152" s="3">
        <f t="shared" si="8"/>
        <v>10119.4</v>
      </c>
      <c r="N152" s="3">
        <f t="shared" si="9"/>
        <v>5323.96</v>
      </c>
      <c r="O152" s="3">
        <f t="shared" si="10"/>
        <v>4795.4399999999996</v>
      </c>
      <c r="P152" s="6">
        <f t="shared" si="11"/>
        <v>0.47388580350613668</v>
      </c>
    </row>
    <row r="153" spans="1:16" x14ac:dyDescent="0.35">
      <c r="A153" s="1" t="s">
        <v>217</v>
      </c>
      <c r="B153" s="2">
        <v>45685</v>
      </c>
      <c r="C153" s="1" t="s">
        <v>16</v>
      </c>
      <c r="D153" s="1" t="s">
        <v>17</v>
      </c>
      <c r="E153" s="1" t="s">
        <v>24</v>
      </c>
      <c r="F153" s="1" t="s">
        <v>61</v>
      </c>
      <c r="G153" s="1" t="s">
        <v>26</v>
      </c>
      <c r="H153" s="1" t="s">
        <v>21</v>
      </c>
      <c r="I153" s="1">
        <v>3</v>
      </c>
      <c r="J153" s="3">
        <v>2107</v>
      </c>
      <c r="K153" s="4">
        <v>1070.3699999999999</v>
      </c>
      <c r="L153" s="5">
        <v>0</v>
      </c>
      <c r="M153" s="3">
        <f t="shared" si="8"/>
        <v>6321</v>
      </c>
      <c r="N153" s="3">
        <f t="shared" si="9"/>
        <v>3211.1099999999997</v>
      </c>
      <c r="O153" s="3">
        <f t="shared" si="10"/>
        <v>3109.8900000000003</v>
      </c>
      <c r="P153" s="6">
        <f t="shared" si="11"/>
        <v>0.49199335548172762</v>
      </c>
    </row>
    <row r="154" spans="1:16" x14ac:dyDescent="0.35">
      <c r="A154" s="1" t="s">
        <v>218</v>
      </c>
      <c r="B154" s="2">
        <v>45685</v>
      </c>
      <c r="C154" s="1" t="s">
        <v>41</v>
      </c>
      <c r="D154" s="1" t="s">
        <v>42</v>
      </c>
      <c r="E154" s="1" t="s">
        <v>31</v>
      </c>
      <c r="F154" s="1" t="s">
        <v>45</v>
      </c>
      <c r="G154" s="1" t="s">
        <v>43</v>
      </c>
      <c r="H154" s="1" t="s">
        <v>21</v>
      </c>
      <c r="I154" s="1">
        <v>1</v>
      </c>
      <c r="J154" s="3">
        <v>3338</v>
      </c>
      <c r="K154" s="4">
        <v>2597.9899999999998</v>
      </c>
      <c r="L154" s="5">
        <v>0.15</v>
      </c>
      <c r="M154" s="3">
        <f t="shared" si="8"/>
        <v>2837.2999999999997</v>
      </c>
      <c r="N154" s="3">
        <f t="shared" si="9"/>
        <v>2597.9899999999998</v>
      </c>
      <c r="O154" s="3">
        <f t="shared" si="10"/>
        <v>239.30999999999995</v>
      </c>
      <c r="P154" s="6">
        <f t="shared" si="11"/>
        <v>8.4344270961829892E-2</v>
      </c>
    </row>
    <row r="155" spans="1:16" x14ac:dyDescent="0.35">
      <c r="A155" s="1" t="s">
        <v>219</v>
      </c>
      <c r="B155" s="2">
        <v>45685</v>
      </c>
      <c r="C155" s="1" t="s">
        <v>36</v>
      </c>
      <c r="D155" s="1" t="s">
        <v>78</v>
      </c>
      <c r="E155" s="1" t="s">
        <v>24</v>
      </c>
      <c r="F155" s="1" t="s">
        <v>25</v>
      </c>
      <c r="G155" s="1" t="s">
        <v>39</v>
      </c>
      <c r="H155" s="1" t="s">
        <v>34</v>
      </c>
      <c r="I155" s="1">
        <v>6</v>
      </c>
      <c r="J155" s="3">
        <v>580</v>
      </c>
      <c r="K155" s="4">
        <v>280</v>
      </c>
      <c r="L155" s="5">
        <v>0.15</v>
      </c>
      <c r="M155" s="3">
        <f t="shared" si="8"/>
        <v>2958</v>
      </c>
      <c r="N155" s="3">
        <f t="shared" si="9"/>
        <v>1680</v>
      </c>
      <c r="O155" s="3">
        <f t="shared" si="10"/>
        <v>1278</v>
      </c>
      <c r="P155" s="6">
        <f t="shared" si="11"/>
        <v>0.43204868154158216</v>
      </c>
    </row>
    <row r="156" spans="1:16" x14ac:dyDescent="0.35">
      <c r="A156" s="1" t="s">
        <v>220</v>
      </c>
      <c r="B156" s="2">
        <v>45685</v>
      </c>
      <c r="C156" s="1" t="s">
        <v>36</v>
      </c>
      <c r="D156" s="1" t="s">
        <v>37</v>
      </c>
      <c r="E156" s="1" t="s">
        <v>31</v>
      </c>
      <c r="F156" s="1" t="s">
        <v>45</v>
      </c>
      <c r="G156" s="1" t="s">
        <v>69</v>
      </c>
      <c r="H156" s="1" t="s">
        <v>27</v>
      </c>
      <c r="I156" s="1">
        <v>8</v>
      </c>
      <c r="J156" s="3">
        <v>3438</v>
      </c>
      <c r="K156" s="4">
        <v>2687.84</v>
      </c>
      <c r="L156" s="5">
        <v>0</v>
      </c>
      <c r="M156" s="3">
        <f t="shared" si="8"/>
        <v>27504</v>
      </c>
      <c r="N156" s="3">
        <f t="shared" si="9"/>
        <v>21502.720000000001</v>
      </c>
      <c r="O156" s="3">
        <f t="shared" si="10"/>
        <v>6001.2799999999988</v>
      </c>
      <c r="P156" s="6">
        <f t="shared" si="11"/>
        <v>0.218196625945317</v>
      </c>
    </row>
    <row r="157" spans="1:16" x14ac:dyDescent="0.35">
      <c r="A157" s="1" t="s">
        <v>221</v>
      </c>
      <c r="B157" s="2">
        <v>45685</v>
      </c>
      <c r="C157" s="1" t="s">
        <v>41</v>
      </c>
      <c r="D157" s="1" t="s">
        <v>55</v>
      </c>
      <c r="E157" s="1" t="s">
        <v>31</v>
      </c>
      <c r="F157" s="1" t="s">
        <v>45</v>
      </c>
      <c r="G157" s="1" t="s">
        <v>46</v>
      </c>
      <c r="H157" s="1" t="s">
        <v>21</v>
      </c>
      <c r="I157" s="1">
        <v>2</v>
      </c>
      <c r="J157" s="3">
        <v>3440</v>
      </c>
      <c r="K157" s="4">
        <v>2556.27</v>
      </c>
      <c r="L157" s="5">
        <v>0</v>
      </c>
      <c r="M157" s="3">
        <f t="shared" si="8"/>
        <v>6880</v>
      </c>
      <c r="N157" s="3">
        <f t="shared" si="9"/>
        <v>5112.54</v>
      </c>
      <c r="O157" s="3">
        <f t="shared" si="10"/>
        <v>1767.46</v>
      </c>
      <c r="P157" s="6">
        <f t="shared" si="11"/>
        <v>0.25689825581395348</v>
      </c>
    </row>
    <row r="158" spans="1:16" x14ac:dyDescent="0.35">
      <c r="A158" s="1" t="s">
        <v>222</v>
      </c>
      <c r="B158" s="2">
        <v>45686</v>
      </c>
      <c r="C158" s="1" t="s">
        <v>16</v>
      </c>
      <c r="D158" s="1" t="s">
        <v>17</v>
      </c>
      <c r="E158" s="1" t="s">
        <v>18</v>
      </c>
      <c r="F158" s="1" t="s">
        <v>38</v>
      </c>
      <c r="G158" s="1" t="s">
        <v>26</v>
      </c>
      <c r="H158" s="1" t="s">
        <v>34</v>
      </c>
      <c r="I158" s="1">
        <v>8</v>
      </c>
      <c r="J158" s="3">
        <v>347</v>
      </c>
      <c r="K158" s="4">
        <v>287.25</v>
      </c>
      <c r="L158" s="5">
        <v>0</v>
      </c>
      <c r="M158" s="3">
        <f t="shared" si="8"/>
        <v>2776</v>
      </c>
      <c r="N158" s="3">
        <f t="shared" si="9"/>
        <v>2298</v>
      </c>
      <c r="O158" s="3">
        <f t="shared" si="10"/>
        <v>478</v>
      </c>
      <c r="P158" s="6">
        <f t="shared" si="11"/>
        <v>0.17219020172910662</v>
      </c>
    </row>
    <row r="159" spans="1:16" x14ac:dyDescent="0.35">
      <c r="A159" s="1" t="s">
        <v>223</v>
      </c>
      <c r="B159" s="2">
        <v>45686</v>
      </c>
      <c r="C159" s="1" t="s">
        <v>16</v>
      </c>
      <c r="D159" s="1" t="s">
        <v>84</v>
      </c>
      <c r="E159" s="1" t="s">
        <v>24</v>
      </c>
      <c r="F159" s="1" t="s">
        <v>25</v>
      </c>
      <c r="G159" s="1" t="s">
        <v>26</v>
      </c>
      <c r="H159" s="1" t="s">
        <v>21</v>
      </c>
      <c r="I159" s="1">
        <v>1</v>
      </c>
      <c r="J159" s="3">
        <v>623</v>
      </c>
      <c r="K159" s="4">
        <v>298.18</v>
      </c>
      <c r="L159" s="5">
        <v>0</v>
      </c>
      <c r="M159" s="3">
        <f t="shared" si="8"/>
        <v>623</v>
      </c>
      <c r="N159" s="3">
        <f t="shared" si="9"/>
        <v>298.18</v>
      </c>
      <c r="O159" s="3">
        <f t="shared" si="10"/>
        <v>324.82</v>
      </c>
      <c r="P159" s="6">
        <f t="shared" si="11"/>
        <v>0.52138041733547347</v>
      </c>
    </row>
    <row r="160" spans="1:16" x14ac:dyDescent="0.35">
      <c r="A160" s="1" t="s">
        <v>224</v>
      </c>
      <c r="B160" s="2">
        <v>45686</v>
      </c>
      <c r="C160" s="1" t="s">
        <v>16</v>
      </c>
      <c r="D160" s="1" t="s">
        <v>23</v>
      </c>
      <c r="E160" s="1" t="s">
        <v>24</v>
      </c>
      <c r="F160" s="1" t="s">
        <v>64</v>
      </c>
      <c r="G160" s="1" t="s">
        <v>20</v>
      </c>
      <c r="H160" s="1" t="s">
        <v>21</v>
      </c>
      <c r="I160" s="1">
        <v>6</v>
      </c>
      <c r="J160" s="3">
        <v>1536</v>
      </c>
      <c r="K160" s="4">
        <v>732.04</v>
      </c>
      <c r="L160" s="5">
        <v>0.1</v>
      </c>
      <c r="M160" s="3">
        <f t="shared" si="8"/>
        <v>8294.4</v>
      </c>
      <c r="N160" s="3">
        <f t="shared" si="9"/>
        <v>4392.24</v>
      </c>
      <c r="O160" s="3">
        <f t="shared" si="10"/>
        <v>3902.16</v>
      </c>
      <c r="P160" s="6">
        <f t="shared" si="11"/>
        <v>0.47045717592592595</v>
      </c>
    </row>
    <row r="161" spans="1:16" x14ac:dyDescent="0.35">
      <c r="A161" s="1" t="s">
        <v>225</v>
      </c>
      <c r="B161" s="2">
        <v>45686</v>
      </c>
      <c r="C161" s="1" t="s">
        <v>29</v>
      </c>
      <c r="D161" s="1" t="s">
        <v>57</v>
      </c>
      <c r="E161" s="1" t="s">
        <v>24</v>
      </c>
      <c r="F161" s="1" t="s">
        <v>25</v>
      </c>
      <c r="G161" s="1" t="s">
        <v>33</v>
      </c>
      <c r="H161" s="1" t="s">
        <v>27</v>
      </c>
      <c r="I161" s="1">
        <v>5</v>
      </c>
      <c r="J161" s="3">
        <v>571</v>
      </c>
      <c r="K161" s="4">
        <v>271.85000000000002</v>
      </c>
      <c r="L161" s="5">
        <v>0</v>
      </c>
      <c r="M161" s="3">
        <f t="shared" si="8"/>
        <v>2855</v>
      </c>
      <c r="N161" s="3">
        <f t="shared" si="9"/>
        <v>1359.25</v>
      </c>
      <c r="O161" s="3">
        <f t="shared" si="10"/>
        <v>1495.75</v>
      </c>
      <c r="P161" s="6">
        <f t="shared" si="11"/>
        <v>0.52390542907180382</v>
      </c>
    </row>
    <row r="162" spans="1:16" x14ac:dyDescent="0.35">
      <c r="A162" s="1" t="s">
        <v>226</v>
      </c>
      <c r="B162" s="2">
        <v>45687</v>
      </c>
      <c r="C162" s="1" t="s">
        <v>29</v>
      </c>
      <c r="D162" s="1" t="s">
        <v>72</v>
      </c>
      <c r="E162" s="1" t="s">
        <v>18</v>
      </c>
      <c r="F162" s="1" t="s">
        <v>51</v>
      </c>
      <c r="G162" s="1" t="s">
        <v>33</v>
      </c>
      <c r="H162" s="1" t="s">
        <v>21</v>
      </c>
      <c r="I162" s="1">
        <v>6</v>
      </c>
      <c r="J162" s="3">
        <v>764</v>
      </c>
      <c r="K162" s="4">
        <v>601.5</v>
      </c>
      <c r="L162" s="5">
        <v>0.15</v>
      </c>
      <c r="M162" s="3">
        <f t="shared" si="8"/>
        <v>3896.4</v>
      </c>
      <c r="N162" s="3">
        <f t="shared" si="9"/>
        <v>3609</v>
      </c>
      <c r="O162" s="3">
        <f t="shared" si="10"/>
        <v>287.40000000000009</v>
      </c>
      <c r="P162" s="6">
        <f t="shared" si="11"/>
        <v>7.3760394210040062E-2</v>
      </c>
    </row>
    <row r="163" spans="1:16" x14ac:dyDescent="0.35">
      <c r="A163" s="1" t="s">
        <v>227</v>
      </c>
      <c r="B163" s="2">
        <v>45687</v>
      </c>
      <c r="C163" s="1" t="s">
        <v>29</v>
      </c>
      <c r="D163" s="1" t="s">
        <v>66</v>
      </c>
      <c r="E163" s="1" t="s">
        <v>18</v>
      </c>
      <c r="F163" s="1" t="s">
        <v>68</v>
      </c>
      <c r="G163" s="1" t="s">
        <v>58</v>
      </c>
      <c r="H163" s="1" t="s">
        <v>21</v>
      </c>
      <c r="I163" s="1">
        <v>8</v>
      </c>
      <c r="J163" s="3">
        <v>469</v>
      </c>
      <c r="K163" s="4">
        <v>386.35</v>
      </c>
      <c r="L163" s="5">
        <v>0.15</v>
      </c>
      <c r="M163" s="3">
        <f t="shared" si="8"/>
        <v>3189.2</v>
      </c>
      <c r="N163" s="3">
        <f t="shared" si="9"/>
        <v>3090.8</v>
      </c>
      <c r="O163" s="3">
        <f t="shared" si="10"/>
        <v>98.399999999999636</v>
      </c>
      <c r="P163" s="6">
        <f t="shared" si="11"/>
        <v>3.0854132697855148E-2</v>
      </c>
    </row>
    <row r="164" spans="1:16" x14ac:dyDescent="0.35">
      <c r="A164" s="1" t="s">
        <v>228</v>
      </c>
      <c r="B164" s="2">
        <v>45687</v>
      </c>
      <c r="C164" s="1" t="s">
        <v>29</v>
      </c>
      <c r="D164" s="1" t="s">
        <v>57</v>
      </c>
      <c r="E164" s="1" t="s">
        <v>24</v>
      </c>
      <c r="F164" s="1" t="s">
        <v>61</v>
      </c>
      <c r="G164" s="1" t="s">
        <v>58</v>
      </c>
      <c r="H164" s="1" t="s">
        <v>34</v>
      </c>
      <c r="I164" s="1">
        <v>1</v>
      </c>
      <c r="J164" s="3">
        <v>2294</v>
      </c>
      <c r="K164" s="4">
        <v>1065.52</v>
      </c>
      <c r="L164" s="5">
        <v>0.1</v>
      </c>
      <c r="M164" s="3">
        <f t="shared" si="8"/>
        <v>2064.6</v>
      </c>
      <c r="N164" s="3">
        <f t="shared" si="9"/>
        <v>1065.52</v>
      </c>
      <c r="O164" s="3">
        <f t="shared" si="10"/>
        <v>999.07999999999993</v>
      </c>
      <c r="P164" s="6">
        <f t="shared" si="11"/>
        <v>0.48390971616778067</v>
      </c>
    </row>
    <row r="165" spans="1:16" x14ac:dyDescent="0.35">
      <c r="A165" s="1" t="s">
        <v>229</v>
      </c>
      <c r="B165" s="2">
        <v>45687</v>
      </c>
      <c r="C165" s="1" t="s">
        <v>41</v>
      </c>
      <c r="D165" s="1" t="s">
        <v>50</v>
      </c>
      <c r="E165" s="1" t="s">
        <v>24</v>
      </c>
      <c r="F165" s="1" t="s">
        <v>131</v>
      </c>
      <c r="G165" s="1" t="s">
        <v>46</v>
      </c>
      <c r="H165" s="1" t="s">
        <v>27</v>
      </c>
      <c r="I165" s="1">
        <v>1</v>
      </c>
      <c r="J165" s="3">
        <v>2884</v>
      </c>
      <c r="K165" s="4">
        <v>1531.53</v>
      </c>
      <c r="L165" s="5">
        <v>0</v>
      </c>
      <c r="M165" s="3">
        <f t="shared" si="8"/>
        <v>2884</v>
      </c>
      <c r="N165" s="3">
        <f t="shared" si="9"/>
        <v>1531.53</v>
      </c>
      <c r="O165" s="3">
        <f t="shared" si="10"/>
        <v>1352.47</v>
      </c>
      <c r="P165" s="6">
        <f t="shared" si="11"/>
        <v>0.46895631067961169</v>
      </c>
    </row>
    <row r="166" spans="1:16" x14ac:dyDescent="0.35">
      <c r="A166" s="1" t="s">
        <v>230</v>
      </c>
      <c r="B166" s="2">
        <v>45687</v>
      </c>
      <c r="C166" s="1" t="s">
        <v>29</v>
      </c>
      <c r="D166" s="1" t="s">
        <v>72</v>
      </c>
      <c r="E166" s="1" t="s">
        <v>18</v>
      </c>
      <c r="F166" s="1" t="s">
        <v>19</v>
      </c>
      <c r="G166" s="1" t="s">
        <v>58</v>
      </c>
      <c r="H166" s="1" t="s">
        <v>34</v>
      </c>
      <c r="I166" s="1">
        <v>6</v>
      </c>
      <c r="J166" s="3">
        <v>906</v>
      </c>
      <c r="K166" s="4">
        <v>716.8</v>
      </c>
      <c r="L166" s="5">
        <v>0.1</v>
      </c>
      <c r="M166" s="3">
        <f t="shared" si="8"/>
        <v>4892.4000000000005</v>
      </c>
      <c r="N166" s="3">
        <f t="shared" si="9"/>
        <v>4300.7999999999993</v>
      </c>
      <c r="O166" s="3">
        <f t="shared" si="10"/>
        <v>591.60000000000127</v>
      </c>
      <c r="P166" s="6">
        <f t="shared" si="11"/>
        <v>0.12092224675006157</v>
      </c>
    </row>
    <row r="167" spans="1:16" x14ac:dyDescent="0.35">
      <c r="A167" s="1" t="s">
        <v>231</v>
      </c>
      <c r="B167" s="2">
        <v>45687</v>
      </c>
      <c r="C167" s="1" t="s">
        <v>36</v>
      </c>
      <c r="D167" s="1" t="s">
        <v>63</v>
      </c>
      <c r="E167" s="1" t="s">
        <v>79</v>
      </c>
      <c r="F167" s="1" t="s">
        <v>96</v>
      </c>
      <c r="G167" s="1" t="s">
        <v>69</v>
      </c>
      <c r="H167" s="1" t="s">
        <v>34</v>
      </c>
      <c r="I167" s="1">
        <v>5</v>
      </c>
      <c r="J167" s="3">
        <v>6498</v>
      </c>
      <c r="K167" s="4">
        <v>3892.38</v>
      </c>
      <c r="L167" s="5">
        <v>0.05</v>
      </c>
      <c r="M167" s="3">
        <f t="shared" si="8"/>
        <v>30865.5</v>
      </c>
      <c r="N167" s="3">
        <f t="shared" si="9"/>
        <v>19461.900000000001</v>
      </c>
      <c r="O167" s="3">
        <f t="shared" si="10"/>
        <v>11403.599999999999</v>
      </c>
      <c r="P167" s="6">
        <f t="shared" si="11"/>
        <v>0.36946104874374297</v>
      </c>
    </row>
    <row r="168" spans="1:16" x14ac:dyDescent="0.35">
      <c r="A168" s="1" t="s">
        <v>232</v>
      </c>
      <c r="B168" s="2">
        <v>45687</v>
      </c>
      <c r="C168" s="1" t="s">
        <v>41</v>
      </c>
      <c r="D168" s="1" t="s">
        <v>50</v>
      </c>
      <c r="E168" s="1" t="s">
        <v>31</v>
      </c>
      <c r="F168" s="1" t="s">
        <v>53</v>
      </c>
      <c r="G168" s="1" t="s">
        <v>43</v>
      </c>
      <c r="H168" s="1" t="s">
        <v>34</v>
      </c>
      <c r="I168" s="1">
        <v>3</v>
      </c>
      <c r="J168" s="3">
        <v>15417</v>
      </c>
      <c r="K168" s="4">
        <v>12072.56</v>
      </c>
      <c r="L168" s="5">
        <v>0.05</v>
      </c>
      <c r="M168" s="3">
        <f t="shared" si="8"/>
        <v>43938.45</v>
      </c>
      <c r="N168" s="3">
        <f t="shared" si="9"/>
        <v>36217.68</v>
      </c>
      <c r="O168" s="3">
        <f t="shared" si="10"/>
        <v>7720.7699999999968</v>
      </c>
      <c r="P168" s="6">
        <f t="shared" si="11"/>
        <v>0.17571785076624227</v>
      </c>
    </row>
    <row r="169" spans="1:16" x14ac:dyDescent="0.35">
      <c r="A169" s="1" t="s">
        <v>233</v>
      </c>
      <c r="B169" s="2">
        <v>45687</v>
      </c>
      <c r="C169" s="1" t="s">
        <v>41</v>
      </c>
      <c r="D169" s="1" t="s">
        <v>55</v>
      </c>
      <c r="E169" s="1" t="s">
        <v>79</v>
      </c>
      <c r="F169" s="1" t="s">
        <v>91</v>
      </c>
      <c r="G169" s="1" t="s">
        <v>46</v>
      </c>
      <c r="H169" s="1" t="s">
        <v>34</v>
      </c>
      <c r="I169" s="1">
        <v>3</v>
      </c>
      <c r="J169" s="3">
        <v>12279</v>
      </c>
      <c r="K169" s="4">
        <v>7636.19</v>
      </c>
      <c r="L169" s="5">
        <v>0</v>
      </c>
      <c r="M169" s="3">
        <f t="shared" si="8"/>
        <v>36837</v>
      </c>
      <c r="N169" s="3">
        <f t="shared" si="9"/>
        <v>22908.57</v>
      </c>
      <c r="O169" s="3">
        <f t="shared" si="10"/>
        <v>13928.43</v>
      </c>
      <c r="P169" s="6">
        <f t="shared" si="11"/>
        <v>0.3781097809267856</v>
      </c>
    </row>
    <row r="170" spans="1:16" x14ac:dyDescent="0.35">
      <c r="A170" s="1" t="s">
        <v>234</v>
      </c>
      <c r="B170" s="2">
        <v>45687</v>
      </c>
      <c r="C170" s="1" t="s">
        <v>41</v>
      </c>
      <c r="D170" s="1" t="s">
        <v>50</v>
      </c>
      <c r="E170" s="1" t="s">
        <v>18</v>
      </c>
      <c r="F170" s="1" t="s">
        <v>68</v>
      </c>
      <c r="G170" s="1" t="s">
        <v>43</v>
      </c>
      <c r="H170" s="1" t="s">
        <v>21</v>
      </c>
      <c r="I170" s="1">
        <v>2</v>
      </c>
      <c r="J170" s="3">
        <v>445</v>
      </c>
      <c r="K170" s="4">
        <v>368.99</v>
      </c>
      <c r="L170" s="5">
        <v>0</v>
      </c>
      <c r="M170" s="3">
        <f t="shared" si="8"/>
        <v>890</v>
      </c>
      <c r="N170" s="3">
        <f t="shared" si="9"/>
        <v>737.98</v>
      </c>
      <c r="O170" s="3">
        <f t="shared" si="10"/>
        <v>152.01999999999998</v>
      </c>
      <c r="P170" s="6">
        <f t="shared" si="11"/>
        <v>0.17080898876404493</v>
      </c>
    </row>
    <row r="171" spans="1:16" x14ac:dyDescent="0.35">
      <c r="A171" s="1" t="s">
        <v>235</v>
      </c>
      <c r="B171" s="2">
        <v>45688</v>
      </c>
      <c r="C171" s="1" t="s">
        <v>29</v>
      </c>
      <c r="D171" s="1" t="s">
        <v>57</v>
      </c>
      <c r="E171" s="1" t="s">
        <v>24</v>
      </c>
      <c r="F171" s="1" t="s">
        <v>64</v>
      </c>
      <c r="G171" s="1" t="s">
        <v>33</v>
      </c>
      <c r="H171" s="1" t="s">
        <v>34</v>
      </c>
      <c r="I171" s="1">
        <v>5</v>
      </c>
      <c r="J171" s="3">
        <v>1440</v>
      </c>
      <c r="K171" s="4">
        <v>750.66</v>
      </c>
      <c r="L171" s="5">
        <v>0.15</v>
      </c>
      <c r="M171" s="3">
        <f t="shared" si="8"/>
        <v>6120</v>
      </c>
      <c r="N171" s="3">
        <f t="shared" si="9"/>
        <v>3753.2999999999997</v>
      </c>
      <c r="O171" s="3">
        <f t="shared" si="10"/>
        <v>2366.7000000000003</v>
      </c>
      <c r="P171" s="6">
        <f t="shared" si="11"/>
        <v>0.38671568627450986</v>
      </c>
    </row>
    <row r="172" spans="1:16" x14ac:dyDescent="0.35">
      <c r="A172" s="1" t="s">
        <v>236</v>
      </c>
      <c r="B172" s="2">
        <v>45688</v>
      </c>
      <c r="C172" s="1" t="s">
        <v>41</v>
      </c>
      <c r="D172" s="1" t="s">
        <v>50</v>
      </c>
      <c r="E172" s="1" t="s">
        <v>79</v>
      </c>
      <c r="F172" s="1" t="s">
        <v>80</v>
      </c>
      <c r="G172" s="1" t="s">
        <v>43</v>
      </c>
      <c r="H172" s="1" t="s">
        <v>21</v>
      </c>
      <c r="I172" s="1">
        <v>3</v>
      </c>
      <c r="J172" s="3">
        <v>7829</v>
      </c>
      <c r="K172" s="4">
        <v>4874.1899999999996</v>
      </c>
      <c r="L172" s="5">
        <v>0.05</v>
      </c>
      <c r="M172" s="3">
        <f t="shared" si="8"/>
        <v>22312.649999999998</v>
      </c>
      <c r="N172" s="3">
        <f t="shared" si="9"/>
        <v>14622.57</v>
      </c>
      <c r="O172" s="3">
        <f t="shared" si="10"/>
        <v>7690.0799999999981</v>
      </c>
      <c r="P172" s="6">
        <f t="shared" si="11"/>
        <v>0.34465112839577544</v>
      </c>
    </row>
    <row r="173" spans="1:16" x14ac:dyDescent="0.35">
      <c r="A173" s="1" t="s">
        <v>237</v>
      </c>
      <c r="B173" s="2">
        <v>45688</v>
      </c>
      <c r="C173" s="1" t="s">
        <v>29</v>
      </c>
      <c r="D173" s="1" t="s">
        <v>57</v>
      </c>
      <c r="E173" s="1" t="s">
        <v>31</v>
      </c>
      <c r="F173" s="1" t="s">
        <v>53</v>
      </c>
      <c r="G173" s="1" t="s">
        <v>33</v>
      </c>
      <c r="H173" s="1" t="s">
        <v>34</v>
      </c>
      <c r="I173" s="1">
        <v>5</v>
      </c>
      <c r="J173" s="3">
        <v>14560</v>
      </c>
      <c r="K173" s="4">
        <v>10745.65</v>
      </c>
      <c r="L173" s="5">
        <v>0</v>
      </c>
      <c r="M173" s="3">
        <f t="shared" si="8"/>
        <v>72800</v>
      </c>
      <c r="N173" s="3">
        <f t="shared" si="9"/>
        <v>53728.25</v>
      </c>
      <c r="O173" s="3">
        <f t="shared" si="10"/>
        <v>19071.75</v>
      </c>
      <c r="P173" s="6">
        <f t="shared" si="11"/>
        <v>0.26197458791208789</v>
      </c>
    </row>
    <row r="174" spans="1:16" x14ac:dyDescent="0.35">
      <c r="A174" s="1" t="s">
        <v>238</v>
      </c>
      <c r="B174" s="2">
        <v>45688</v>
      </c>
      <c r="C174" s="1" t="s">
        <v>41</v>
      </c>
      <c r="D174" s="1" t="s">
        <v>50</v>
      </c>
      <c r="E174" s="1" t="s">
        <v>31</v>
      </c>
      <c r="F174" s="1" t="s">
        <v>45</v>
      </c>
      <c r="G174" s="1" t="s">
        <v>46</v>
      </c>
      <c r="H174" s="1" t="s">
        <v>21</v>
      </c>
      <c r="I174" s="1">
        <v>8</v>
      </c>
      <c r="J174" s="3">
        <v>3540</v>
      </c>
      <c r="K174" s="4">
        <v>2609.33</v>
      </c>
      <c r="L174" s="5">
        <v>0.05</v>
      </c>
      <c r="M174" s="3">
        <f t="shared" si="8"/>
        <v>26904</v>
      </c>
      <c r="N174" s="3">
        <f t="shared" si="9"/>
        <v>20874.64</v>
      </c>
      <c r="O174" s="3">
        <f t="shared" si="10"/>
        <v>6029.3600000000006</v>
      </c>
      <c r="P174" s="6">
        <f t="shared" si="11"/>
        <v>0.22410645257210826</v>
      </c>
    </row>
    <row r="175" spans="1:16" x14ac:dyDescent="0.35">
      <c r="A175" s="1" t="s">
        <v>239</v>
      </c>
      <c r="B175" s="2">
        <v>45688</v>
      </c>
      <c r="C175" s="1" t="s">
        <v>36</v>
      </c>
      <c r="D175" s="1" t="s">
        <v>37</v>
      </c>
      <c r="E175" s="1" t="s">
        <v>31</v>
      </c>
      <c r="F175" s="1" t="s">
        <v>53</v>
      </c>
      <c r="G175" s="1" t="s">
        <v>39</v>
      </c>
      <c r="H175" s="1" t="s">
        <v>27</v>
      </c>
      <c r="I175" s="1">
        <v>6</v>
      </c>
      <c r="J175" s="3">
        <v>14379</v>
      </c>
      <c r="K175" s="4">
        <v>10659.92</v>
      </c>
      <c r="L175" s="5">
        <v>0.15</v>
      </c>
      <c r="M175" s="3">
        <f t="shared" si="8"/>
        <v>73332.899999999994</v>
      </c>
      <c r="N175" s="3">
        <f t="shared" si="9"/>
        <v>63959.520000000004</v>
      </c>
      <c r="O175" s="3">
        <f t="shared" si="10"/>
        <v>9373.3799999999901</v>
      </c>
      <c r="P175" s="6">
        <f t="shared" si="11"/>
        <v>0.1278195734792977</v>
      </c>
    </row>
    <row r="176" spans="1:16" x14ac:dyDescent="0.35">
      <c r="A176" s="1" t="s">
        <v>240</v>
      </c>
      <c r="B176" s="2">
        <v>45689</v>
      </c>
      <c r="C176" s="1" t="s">
        <v>41</v>
      </c>
      <c r="D176" s="1" t="s">
        <v>55</v>
      </c>
      <c r="E176" s="1" t="s">
        <v>18</v>
      </c>
      <c r="F176" s="1" t="s">
        <v>51</v>
      </c>
      <c r="G176" s="1" t="s">
        <v>46</v>
      </c>
      <c r="H176" s="1" t="s">
        <v>34</v>
      </c>
      <c r="I176" s="1">
        <v>8</v>
      </c>
      <c r="J176" s="3">
        <v>786</v>
      </c>
      <c r="K176" s="4">
        <v>644.88</v>
      </c>
      <c r="L176" s="5">
        <v>0.05</v>
      </c>
      <c r="M176" s="3">
        <f t="shared" si="8"/>
        <v>5973.5999999999995</v>
      </c>
      <c r="N176" s="3">
        <f t="shared" si="9"/>
        <v>5159.04</v>
      </c>
      <c r="O176" s="3">
        <f t="shared" si="10"/>
        <v>814.55999999999949</v>
      </c>
      <c r="P176" s="6">
        <f t="shared" si="11"/>
        <v>0.1363599839292888</v>
      </c>
    </row>
    <row r="177" spans="1:16" x14ac:dyDescent="0.35">
      <c r="A177" s="1" t="s">
        <v>241</v>
      </c>
      <c r="B177" s="2">
        <v>45689</v>
      </c>
      <c r="C177" s="1" t="s">
        <v>36</v>
      </c>
      <c r="D177" s="1" t="s">
        <v>63</v>
      </c>
      <c r="E177" s="1" t="s">
        <v>24</v>
      </c>
      <c r="F177" s="1" t="s">
        <v>61</v>
      </c>
      <c r="G177" s="1" t="s">
        <v>39</v>
      </c>
      <c r="H177" s="1" t="s">
        <v>27</v>
      </c>
      <c r="I177" s="1">
        <v>3</v>
      </c>
      <c r="J177" s="3">
        <v>2194</v>
      </c>
      <c r="K177" s="4">
        <v>1175.54</v>
      </c>
      <c r="L177" s="5">
        <v>0</v>
      </c>
      <c r="M177" s="3">
        <f t="shared" si="8"/>
        <v>6582</v>
      </c>
      <c r="N177" s="3">
        <f t="shared" si="9"/>
        <v>3526.62</v>
      </c>
      <c r="O177" s="3">
        <f t="shared" si="10"/>
        <v>3055.38</v>
      </c>
      <c r="P177" s="6">
        <f t="shared" si="11"/>
        <v>0.46420237010027349</v>
      </c>
    </row>
    <row r="178" spans="1:16" x14ac:dyDescent="0.35">
      <c r="A178" s="1" t="s">
        <v>242</v>
      </c>
      <c r="B178" s="2">
        <v>45689</v>
      </c>
      <c r="C178" s="1" t="s">
        <v>29</v>
      </c>
      <c r="D178" s="1" t="s">
        <v>72</v>
      </c>
      <c r="E178" s="1" t="s">
        <v>18</v>
      </c>
      <c r="F178" s="1" t="s">
        <v>38</v>
      </c>
      <c r="G178" s="1" t="s">
        <v>58</v>
      </c>
      <c r="H178" s="1" t="s">
        <v>27</v>
      </c>
      <c r="I178" s="1">
        <v>8</v>
      </c>
      <c r="J178" s="3">
        <v>348</v>
      </c>
      <c r="K178" s="4">
        <v>265.32</v>
      </c>
      <c r="L178" s="5">
        <v>0.05</v>
      </c>
      <c r="M178" s="3">
        <f t="shared" si="8"/>
        <v>2644.7999999999997</v>
      </c>
      <c r="N178" s="3">
        <f t="shared" si="9"/>
        <v>2122.56</v>
      </c>
      <c r="O178" s="3">
        <f t="shared" si="10"/>
        <v>522.23999999999978</v>
      </c>
      <c r="P178" s="6">
        <f t="shared" si="11"/>
        <v>0.1974591651542649</v>
      </c>
    </row>
    <row r="179" spans="1:16" x14ac:dyDescent="0.35">
      <c r="A179" s="1" t="s">
        <v>243</v>
      </c>
      <c r="B179" s="2">
        <v>45689</v>
      </c>
      <c r="C179" s="1" t="s">
        <v>41</v>
      </c>
      <c r="D179" s="1" t="s">
        <v>103</v>
      </c>
      <c r="E179" s="1" t="s">
        <v>79</v>
      </c>
      <c r="F179" s="1" t="s">
        <v>109</v>
      </c>
      <c r="G179" s="1" t="s">
        <v>46</v>
      </c>
      <c r="H179" s="1" t="s">
        <v>27</v>
      </c>
      <c r="I179" s="1">
        <v>2</v>
      </c>
      <c r="J179" s="3">
        <v>4547</v>
      </c>
      <c r="K179" s="4">
        <v>2683.6</v>
      </c>
      <c r="L179" s="5">
        <v>0</v>
      </c>
      <c r="M179" s="3">
        <f t="shared" si="8"/>
        <v>9094</v>
      </c>
      <c r="N179" s="3">
        <f t="shared" si="9"/>
        <v>5367.2</v>
      </c>
      <c r="O179" s="3">
        <f t="shared" si="10"/>
        <v>3726.8</v>
      </c>
      <c r="P179" s="6">
        <f t="shared" si="11"/>
        <v>0.40980866505388169</v>
      </c>
    </row>
    <row r="180" spans="1:16" x14ac:dyDescent="0.35">
      <c r="A180" s="1" t="s">
        <v>244</v>
      </c>
      <c r="B180" s="2">
        <v>45689</v>
      </c>
      <c r="C180" s="1" t="s">
        <v>29</v>
      </c>
      <c r="D180" s="1" t="s">
        <v>66</v>
      </c>
      <c r="E180" s="1" t="s">
        <v>24</v>
      </c>
      <c r="F180" s="1" t="s">
        <v>61</v>
      </c>
      <c r="G180" s="1" t="s">
        <v>58</v>
      </c>
      <c r="H180" s="1" t="s">
        <v>27</v>
      </c>
      <c r="I180" s="1">
        <v>2</v>
      </c>
      <c r="J180" s="3">
        <v>2220</v>
      </c>
      <c r="K180" s="4">
        <v>1063.57</v>
      </c>
      <c r="L180" s="5">
        <v>0</v>
      </c>
      <c r="M180" s="3">
        <f t="shared" si="8"/>
        <v>4440</v>
      </c>
      <c r="N180" s="3">
        <f t="shared" si="9"/>
        <v>2127.14</v>
      </c>
      <c r="O180" s="3">
        <f t="shared" si="10"/>
        <v>2312.86</v>
      </c>
      <c r="P180" s="6">
        <f t="shared" si="11"/>
        <v>0.52091441441441444</v>
      </c>
    </row>
    <row r="181" spans="1:16" x14ac:dyDescent="0.35">
      <c r="A181" s="1" t="s">
        <v>245</v>
      </c>
      <c r="B181" s="2">
        <v>45689</v>
      </c>
      <c r="C181" s="1" t="s">
        <v>29</v>
      </c>
      <c r="D181" s="1" t="s">
        <v>66</v>
      </c>
      <c r="E181" s="1" t="s">
        <v>31</v>
      </c>
      <c r="F181" s="1" t="s">
        <v>32</v>
      </c>
      <c r="G181" s="1" t="s">
        <v>33</v>
      </c>
      <c r="H181" s="1" t="s">
        <v>34</v>
      </c>
      <c r="I181" s="1">
        <v>2</v>
      </c>
      <c r="J181" s="3">
        <v>1234</v>
      </c>
      <c r="K181" s="4">
        <v>919.12</v>
      </c>
      <c r="L181" s="5">
        <v>0</v>
      </c>
      <c r="M181" s="3">
        <f t="shared" si="8"/>
        <v>2468</v>
      </c>
      <c r="N181" s="3">
        <f t="shared" si="9"/>
        <v>1838.24</v>
      </c>
      <c r="O181" s="3">
        <f t="shared" si="10"/>
        <v>629.76</v>
      </c>
      <c r="P181" s="6">
        <f t="shared" si="11"/>
        <v>0.25517017828200972</v>
      </c>
    </row>
    <row r="182" spans="1:16" x14ac:dyDescent="0.35">
      <c r="A182" s="1" t="s">
        <v>246</v>
      </c>
      <c r="B182" s="2">
        <v>45689</v>
      </c>
      <c r="C182" s="1" t="s">
        <v>16</v>
      </c>
      <c r="D182" s="1" t="s">
        <v>84</v>
      </c>
      <c r="E182" s="1" t="s">
        <v>31</v>
      </c>
      <c r="F182" s="1" t="s">
        <v>32</v>
      </c>
      <c r="G182" s="1" t="s">
        <v>20</v>
      </c>
      <c r="H182" s="1" t="s">
        <v>27</v>
      </c>
      <c r="I182" s="1">
        <v>2</v>
      </c>
      <c r="J182" s="3">
        <v>1179</v>
      </c>
      <c r="K182" s="4">
        <v>846.3</v>
      </c>
      <c r="L182" s="5">
        <v>0.05</v>
      </c>
      <c r="M182" s="3">
        <f t="shared" si="8"/>
        <v>2240.1</v>
      </c>
      <c r="N182" s="3">
        <f t="shared" si="9"/>
        <v>1692.6</v>
      </c>
      <c r="O182" s="3">
        <f t="shared" si="10"/>
        <v>547.5</v>
      </c>
      <c r="P182" s="6">
        <f t="shared" si="11"/>
        <v>0.24440873175304675</v>
      </c>
    </row>
    <row r="183" spans="1:16" x14ac:dyDescent="0.35">
      <c r="A183" s="1" t="s">
        <v>247</v>
      </c>
      <c r="B183" s="2">
        <v>45689</v>
      </c>
      <c r="C183" s="1" t="s">
        <v>36</v>
      </c>
      <c r="D183" s="1" t="s">
        <v>76</v>
      </c>
      <c r="E183" s="1" t="s">
        <v>18</v>
      </c>
      <c r="F183" s="1" t="s">
        <v>68</v>
      </c>
      <c r="G183" s="1" t="s">
        <v>69</v>
      </c>
      <c r="H183" s="1" t="s">
        <v>21</v>
      </c>
      <c r="I183" s="1">
        <v>1</v>
      </c>
      <c r="J183" s="3">
        <v>442</v>
      </c>
      <c r="K183" s="4">
        <v>358.73</v>
      </c>
      <c r="L183" s="5">
        <v>0</v>
      </c>
      <c r="M183" s="3">
        <f t="shared" si="8"/>
        <v>442</v>
      </c>
      <c r="N183" s="3">
        <f t="shared" si="9"/>
        <v>358.73</v>
      </c>
      <c r="O183" s="3">
        <f t="shared" si="10"/>
        <v>83.269999999999982</v>
      </c>
      <c r="P183" s="6">
        <f t="shared" si="11"/>
        <v>0.188393665158371</v>
      </c>
    </row>
    <row r="184" spans="1:16" x14ac:dyDescent="0.35">
      <c r="A184" s="1" t="s">
        <v>248</v>
      </c>
      <c r="B184" s="2">
        <v>45689</v>
      </c>
      <c r="C184" s="1" t="s">
        <v>41</v>
      </c>
      <c r="D184" s="1" t="s">
        <v>103</v>
      </c>
      <c r="E184" s="1" t="s">
        <v>18</v>
      </c>
      <c r="F184" s="1" t="s">
        <v>68</v>
      </c>
      <c r="G184" s="1" t="s">
        <v>46</v>
      </c>
      <c r="H184" s="1" t="s">
        <v>21</v>
      </c>
      <c r="I184" s="1">
        <v>6</v>
      </c>
      <c r="J184" s="3">
        <v>451</v>
      </c>
      <c r="K184" s="4">
        <v>356.83</v>
      </c>
      <c r="L184" s="5">
        <v>0.1</v>
      </c>
      <c r="M184" s="3">
        <f t="shared" si="8"/>
        <v>2435.4</v>
      </c>
      <c r="N184" s="3">
        <f t="shared" si="9"/>
        <v>2140.98</v>
      </c>
      <c r="O184" s="3">
        <f t="shared" si="10"/>
        <v>294.42000000000007</v>
      </c>
      <c r="P184" s="6">
        <f t="shared" si="11"/>
        <v>0.12089184528208921</v>
      </c>
    </row>
    <row r="185" spans="1:16" x14ac:dyDescent="0.35">
      <c r="A185" s="1" t="s">
        <v>249</v>
      </c>
      <c r="B185" s="2">
        <v>45690</v>
      </c>
      <c r="C185" s="1" t="s">
        <v>29</v>
      </c>
      <c r="D185" s="1" t="s">
        <v>57</v>
      </c>
      <c r="E185" s="1" t="s">
        <v>24</v>
      </c>
      <c r="F185" s="1" t="s">
        <v>131</v>
      </c>
      <c r="G185" s="1" t="s">
        <v>33</v>
      </c>
      <c r="H185" s="1" t="s">
        <v>34</v>
      </c>
      <c r="I185" s="1">
        <v>1</v>
      </c>
      <c r="J185" s="3">
        <v>2917</v>
      </c>
      <c r="K185" s="4">
        <v>1560.4</v>
      </c>
      <c r="L185" s="5">
        <v>0.15</v>
      </c>
      <c r="M185" s="3">
        <f t="shared" si="8"/>
        <v>2479.4499999999998</v>
      </c>
      <c r="N185" s="3">
        <f t="shared" si="9"/>
        <v>1560.4</v>
      </c>
      <c r="O185" s="3">
        <f t="shared" si="10"/>
        <v>919.04999999999973</v>
      </c>
      <c r="P185" s="6">
        <f t="shared" si="11"/>
        <v>0.370666881768134</v>
      </c>
    </row>
    <row r="186" spans="1:16" x14ac:dyDescent="0.35">
      <c r="A186" s="1" t="s">
        <v>250</v>
      </c>
      <c r="B186" s="2">
        <v>45690</v>
      </c>
      <c r="C186" s="1" t="s">
        <v>16</v>
      </c>
      <c r="D186" s="1" t="s">
        <v>48</v>
      </c>
      <c r="E186" s="1" t="s">
        <v>18</v>
      </c>
      <c r="F186" s="1" t="s">
        <v>38</v>
      </c>
      <c r="G186" s="1" t="s">
        <v>20</v>
      </c>
      <c r="H186" s="1" t="s">
        <v>21</v>
      </c>
      <c r="I186" s="1">
        <v>5</v>
      </c>
      <c r="J186" s="3">
        <v>335</v>
      </c>
      <c r="K186" s="4">
        <v>278.75</v>
      </c>
      <c r="L186" s="5">
        <v>0</v>
      </c>
      <c r="M186" s="3">
        <f t="shared" si="8"/>
        <v>1675</v>
      </c>
      <c r="N186" s="3">
        <f t="shared" si="9"/>
        <v>1393.75</v>
      </c>
      <c r="O186" s="3">
        <f t="shared" si="10"/>
        <v>281.25</v>
      </c>
      <c r="P186" s="6">
        <f t="shared" si="11"/>
        <v>0.16791044776119404</v>
      </c>
    </row>
    <row r="187" spans="1:16" x14ac:dyDescent="0.35">
      <c r="A187" s="1" t="s">
        <v>251</v>
      </c>
      <c r="B187" s="2">
        <v>45690</v>
      </c>
      <c r="C187" s="1" t="s">
        <v>36</v>
      </c>
      <c r="D187" s="1" t="s">
        <v>37</v>
      </c>
      <c r="E187" s="1" t="s">
        <v>79</v>
      </c>
      <c r="F187" s="1" t="s">
        <v>91</v>
      </c>
      <c r="G187" s="1" t="s">
        <v>39</v>
      </c>
      <c r="H187" s="1" t="s">
        <v>34</v>
      </c>
      <c r="I187" s="1">
        <v>4</v>
      </c>
      <c r="J187" s="3">
        <v>12150</v>
      </c>
      <c r="K187" s="4">
        <v>7738.84</v>
      </c>
      <c r="L187" s="5">
        <v>0.05</v>
      </c>
      <c r="M187" s="3">
        <f t="shared" si="8"/>
        <v>46170</v>
      </c>
      <c r="N187" s="3">
        <f t="shared" si="9"/>
        <v>30955.360000000001</v>
      </c>
      <c r="O187" s="3">
        <f t="shared" si="10"/>
        <v>15214.64</v>
      </c>
      <c r="P187" s="6">
        <f t="shared" si="11"/>
        <v>0.32953519601472819</v>
      </c>
    </row>
    <row r="188" spans="1:16" x14ac:dyDescent="0.35">
      <c r="A188" s="1" t="s">
        <v>252</v>
      </c>
      <c r="B188" s="2">
        <v>45690</v>
      </c>
      <c r="C188" s="1" t="s">
        <v>41</v>
      </c>
      <c r="D188" s="1" t="s">
        <v>103</v>
      </c>
      <c r="E188" s="1" t="s">
        <v>24</v>
      </c>
      <c r="F188" s="1" t="s">
        <v>25</v>
      </c>
      <c r="G188" s="1" t="s">
        <v>46</v>
      </c>
      <c r="H188" s="1" t="s">
        <v>27</v>
      </c>
      <c r="I188" s="1">
        <v>3</v>
      </c>
      <c r="J188" s="3">
        <v>603</v>
      </c>
      <c r="K188" s="4">
        <v>318.06</v>
      </c>
      <c r="L188" s="5">
        <v>0</v>
      </c>
      <c r="M188" s="3">
        <f t="shared" si="8"/>
        <v>1809</v>
      </c>
      <c r="N188" s="3">
        <f t="shared" si="9"/>
        <v>954.18000000000006</v>
      </c>
      <c r="O188" s="3">
        <f t="shared" si="10"/>
        <v>854.81999999999994</v>
      </c>
      <c r="P188" s="6">
        <f t="shared" si="11"/>
        <v>0.47253731343283578</v>
      </c>
    </row>
    <row r="189" spans="1:16" x14ac:dyDescent="0.35">
      <c r="A189" s="1" t="s">
        <v>253</v>
      </c>
      <c r="B189" s="2">
        <v>45690</v>
      </c>
      <c r="C189" s="1" t="s">
        <v>41</v>
      </c>
      <c r="D189" s="1" t="s">
        <v>103</v>
      </c>
      <c r="E189" s="1" t="s">
        <v>31</v>
      </c>
      <c r="F189" s="1" t="s">
        <v>53</v>
      </c>
      <c r="G189" s="1" t="s">
        <v>46</v>
      </c>
      <c r="H189" s="1" t="s">
        <v>21</v>
      </c>
      <c r="I189" s="1">
        <v>3</v>
      </c>
      <c r="J189" s="3">
        <v>14466</v>
      </c>
      <c r="K189" s="4">
        <v>11294.92</v>
      </c>
      <c r="L189" s="5">
        <v>0.15</v>
      </c>
      <c r="M189" s="3">
        <f t="shared" si="8"/>
        <v>36888.299999999996</v>
      </c>
      <c r="N189" s="3">
        <f t="shared" si="9"/>
        <v>33884.76</v>
      </c>
      <c r="O189" s="3">
        <f t="shared" si="10"/>
        <v>3003.5399999999936</v>
      </c>
      <c r="P189" s="6">
        <f t="shared" si="11"/>
        <v>8.1422564878294579E-2</v>
      </c>
    </row>
    <row r="190" spans="1:16" x14ac:dyDescent="0.35">
      <c r="A190" s="1" t="s">
        <v>254</v>
      </c>
      <c r="B190" s="2">
        <v>45690</v>
      </c>
      <c r="C190" s="1" t="s">
        <v>16</v>
      </c>
      <c r="D190" s="1" t="s">
        <v>23</v>
      </c>
      <c r="E190" s="1" t="s">
        <v>18</v>
      </c>
      <c r="F190" s="1" t="s">
        <v>68</v>
      </c>
      <c r="G190" s="1" t="s">
        <v>20</v>
      </c>
      <c r="H190" s="1" t="s">
        <v>27</v>
      </c>
      <c r="I190" s="1">
        <v>4</v>
      </c>
      <c r="J190" s="3">
        <v>456</v>
      </c>
      <c r="K190" s="4">
        <v>363.14</v>
      </c>
      <c r="L190" s="5">
        <v>0.05</v>
      </c>
      <c r="M190" s="3">
        <f t="shared" si="8"/>
        <v>1732.8</v>
      </c>
      <c r="N190" s="3">
        <f t="shared" si="9"/>
        <v>1452.56</v>
      </c>
      <c r="O190" s="3">
        <f t="shared" si="10"/>
        <v>280.24</v>
      </c>
      <c r="P190" s="6">
        <f t="shared" si="11"/>
        <v>0.16172668513388735</v>
      </c>
    </row>
    <row r="191" spans="1:16" x14ac:dyDescent="0.35">
      <c r="A191" s="1" t="s">
        <v>255</v>
      </c>
      <c r="B191" s="2">
        <v>45690</v>
      </c>
      <c r="C191" s="1" t="s">
        <v>41</v>
      </c>
      <c r="D191" s="1" t="s">
        <v>42</v>
      </c>
      <c r="E191" s="1" t="s">
        <v>24</v>
      </c>
      <c r="F191" s="1" t="s">
        <v>64</v>
      </c>
      <c r="G191" s="1" t="s">
        <v>43</v>
      </c>
      <c r="H191" s="1" t="s">
        <v>34</v>
      </c>
      <c r="I191" s="1">
        <v>6</v>
      </c>
      <c r="J191" s="3">
        <v>1512</v>
      </c>
      <c r="K191" s="4">
        <v>797.95</v>
      </c>
      <c r="L191" s="5">
        <v>0</v>
      </c>
      <c r="M191" s="3">
        <f t="shared" si="8"/>
        <v>9072</v>
      </c>
      <c r="N191" s="3">
        <f t="shared" si="9"/>
        <v>4787.7000000000007</v>
      </c>
      <c r="O191" s="3">
        <f t="shared" si="10"/>
        <v>4284.2999999999993</v>
      </c>
      <c r="P191" s="6">
        <f t="shared" si="11"/>
        <v>0.4722552910052909</v>
      </c>
    </row>
    <row r="192" spans="1:16" x14ac:dyDescent="0.35">
      <c r="A192" s="1" t="s">
        <v>256</v>
      </c>
      <c r="B192" s="2">
        <v>45691</v>
      </c>
      <c r="C192" s="1" t="s">
        <v>36</v>
      </c>
      <c r="D192" s="1" t="s">
        <v>76</v>
      </c>
      <c r="E192" s="1" t="s">
        <v>18</v>
      </c>
      <c r="F192" s="1" t="s">
        <v>68</v>
      </c>
      <c r="G192" s="1" t="s">
        <v>69</v>
      </c>
      <c r="H192" s="1" t="s">
        <v>34</v>
      </c>
      <c r="I192" s="1">
        <v>5</v>
      </c>
      <c r="J192" s="3">
        <v>459</v>
      </c>
      <c r="K192" s="4">
        <v>353</v>
      </c>
      <c r="L192" s="5">
        <v>0.05</v>
      </c>
      <c r="M192" s="3">
        <f t="shared" si="8"/>
        <v>2180.25</v>
      </c>
      <c r="N192" s="3">
        <f t="shared" si="9"/>
        <v>1765</v>
      </c>
      <c r="O192" s="3">
        <f t="shared" si="10"/>
        <v>415.25</v>
      </c>
      <c r="P192" s="6">
        <f t="shared" si="11"/>
        <v>0.19045980965485609</v>
      </c>
    </row>
    <row r="193" spans="1:16" x14ac:dyDescent="0.35">
      <c r="A193" s="1" t="s">
        <v>257</v>
      </c>
      <c r="B193" s="2">
        <v>45691</v>
      </c>
      <c r="C193" s="1" t="s">
        <v>16</v>
      </c>
      <c r="D193" s="1" t="s">
        <v>48</v>
      </c>
      <c r="E193" s="1" t="s">
        <v>24</v>
      </c>
      <c r="F193" s="1" t="s">
        <v>64</v>
      </c>
      <c r="G193" s="1" t="s">
        <v>20</v>
      </c>
      <c r="H193" s="1" t="s">
        <v>34</v>
      </c>
      <c r="I193" s="1">
        <v>1</v>
      </c>
      <c r="J193" s="3">
        <v>1462</v>
      </c>
      <c r="K193" s="4">
        <v>746.28</v>
      </c>
      <c r="L193" s="5">
        <v>0.15</v>
      </c>
      <c r="M193" s="3">
        <f t="shared" si="8"/>
        <v>1242.7</v>
      </c>
      <c r="N193" s="3">
        <f t="shared" si="9"/>
        <v>746.28</v>
      </c>
      <c r="O193" s="3">
        <f t="shared" si="10"/>
        <v>496.42000000000007</v>
      </c>
      <c r="P193" s="6">
        <f t="shared" si="11"/>
        <v>0.39946889836646016</v>
      </c>
    </row>
    <row r="194" spans="1:16" x14ac:dyDescent="0.35">
      <c r="A194" s="1" t="s">
        <v>258</v>
      </c>
      <c r="B194" s="2">
        <v>45691</v>
      </c>
      <c r="C194" s="1" t="s">
        <v>29</v>
      </c>
      <c r="D194" s="1" t="s">
        <v>57</v>
      </c>
      <c r="E194" s="1" t="s">
        <v>24</v>
      </c>
      <c r="F194" s="1" t="s">
        <v>64</v>
      </c>
      <c r="G194" s="1" t="s">
        <v>58</v>
      </c>
      <c r="H194" s="1" t="s">
        <v>27</v>
      </c>
      <c r="I194" s="1">
        <v>5</v>
      </c>
      <c r="J194" s="3">
        <v>1495</v>
      </c>
      <c r="K194" s="4">
        <v>749.01</v>
      </c>
      <c r="L194" s="5">
        <v>0.05</v>
      </c>
      <c r="M194" s="3">
        <f t="shared" ref="M194:M257" si="12">I194*J194*(1-L194)</f>
        <v>7101.25</v>
      </c>
      <c r="N194" s="3">
        <f t="shared" ref="N194:N257" si="13">I194*K194</f>
        <v>3745.05</v>
      </c>
      <c r="O194" s="3">
        <f t="shared" ref="O194:O257" si="14">M194-N194</f>
        <v>3356.2</v>
      </c>
      <c r="P194" s="6">
        <f t="shared" ref="P194:P257" si="15">O194/M194</f>
        <v>0.47262101742650942</v>
      </c>
    </row>
    <row r="195" spans="1:16" x14ac:dyDescent="0.35">
      <c r="A195" s="1" t="s">
        <v>259</v>
      </c>
      <c r="B195" s="2">
        <v>45691</v>
      </c>
      <c r="C195" s="1" t="s">
        <v>29</v>
      </c>
      <c r="D195" s="1" t="s">
        <v>30</v>
      </c>
      <c r="E195" s="1" t="s">
        <v>31</v>
      </c>
      <c r="F195" s="1" t="s">
        <v>45</v>
      </c>
      <c r="G195" s="1" t="s">
        <v>33</v>
      </c>
      <c r="H195" s="1" t="s">
        <v>34</v>
      </c>
      <c r="I195" s="1">
        <v>1</v>
      </c>
      <c r="J195" s="3">
        <v>3579</v>
      </c>
      <c r="K195" s="4">
        <v>2702.49</v>
      </c>
      <c r="L195" s="5">
        <v>0</v>
      </c>
      <c r="M195" s="3">
        <f t="shared" si="12"/>
        <v>3579</v>
      </c>
      <c r="N195" s="3">
        <f t="shared" si="13"/>
        <v>2702.49</v>
      </c>
      <c r="O195" s="3">
        <f t="shared" si="14"/>
        <v>876.51000000000022</v>
      </c>
      <c r="P195" s="6">
        <f t="shared" si="15"/>
        <v>0.24490360435875949</v>
      </c>
    </row>
    <row r="196" spans="1:16" x14ac:dyDescent="0.35">
      <c r="A196" s="1" t="s">
        <v>260</v>
      </c>
      <c r="B196" s="2">
        <v>45691</v>
      </c>
      <c r="C196" s="1" t="s">
        <v>29</v>
      </c>
      <c r="D196" s="1" t="s">
        <v>72</v>
      </c>
      <c r="E196" s="1" t="s">
        <v>18</v>
      </c>
      <c r="F196" s="1" t="s">
        <v>51</v>
      </c>
      <c r="G196" s="1" t="s">
        <v>58</v>
      </c>
      <c r="H196" s="1" t="s">
        <v>27</v>
      </c>
      <c r="I196" s="1">
        <v>3</v>
      </c>
      <c r="J196" s="3">
        <v>734</v>
      </c>
      <c r="K196" s="4">
        <v>562.67999999999995</v>
      </c>
      <c r="L196" s="5">
        <v>0.1</v>
      </c>
      <c r="M196" s="3">
        <f t="shared" si="12"/>
        <v>1981.8</v>
      </c>
      <c r="N196" s="3">
        <f t="shared" si="13"/>
        <v>1688.04</v>
      </c>
      <c r="O196" s="3">
        <f t="shared" si="14"/>
        <v>293.76</v>
      </c>
      <c r="P196" s="6">
        <f t="shared" si="15"/>
        <v>0.14822888283378746</v>
      </c>
    </row>
    <row r="197" spans="1:16" x14ac:dyDescent="0.35">
      <c r="A197" s="1" t="s">
        <v>261</v>
      </c>
      <c r="B197" s="2">
        <v>45691</v>
      </c>
      <c r="C197" s="1" t="s">
        <v>29</v>
      </c>
      <c r="D197" s="1" t="s">
        <v>66</v>
      </c>
      <c r="E197" s="1" t="s">
        <v>79</v>
      </c>
      <c r="F197" s="1" t="s">
        <v>109</v>
      </c>
      <c r="G197" s="1" t="s">
        <v>58</v>
      </c>
      <c r="H197" s="1" t="s">
        <v>27</v>
      </c>
      <c r="I197" s="1">
        <v>3</v>
      </c>
      <c r="J197" s="3">
        <v>4281</v>
      </c>
      <c r="K197" s="4">
        <v>2521.1799999999998</v>
      </c>
      <c r="L197" s="5">
        <v>0</v>
      </c>
      <c r="M197" s="3">
        <f t="shared" si="12"/>
        <v>12843</v>
      </c>
      <c r="N197" s="3">
        <f t="shared" si="13"/>
        <v>7563.5399999999991</v>
      </c>
      <c r="O197" s="3">
        <f t="shared" si="14"/>
        <v>5279.4600000000009</v>
      </c>
      <c r="P197" s="6">
        <f t="shared" si="15"/>
        <v>0.41107685120299003</v>
      </c>
    </row>
    <row r="198" spans="1:16" x14ac:dyDescent="0.35">
      <c r="A198" s="1" t="s">
        <v>262</v>
      </c>
      <c r="B198" s="2">
        <v>45691</v>
      </c>
      <c r="C198" s="1" t="s">
        <v>29</v>
      </c>
      <c r="D198" s="1" t="s">
        <v>57</v>
      </c>
      <c r="E198" s="1" t="s">
        <v>18</v>
      </c>
      <c r="F198" s="1" t="s">
        <v>19</v>
      </c>
      <c r="G198" s="1" t="s">
        <v>33</v>
      </c>
      <c r="H198" s="1" t="s">
        <v>21</v>
      </c>
      <c r="I198" s="1">
        <v>3</v>
      </c>
      <c r="J198" s="3">
        <v>899</v>
      </c>
      <c r="K198" s="4">
        <v>740.73</v>
      </c>
      <c r="L198" s="5">
        <v>0</v>
      </c>
      <c r="M198" s="3">
        <f t="shared" si="12"/>
        <v>2697</v>
      </c>
      <c r="N198" s="3">
        <f t="shared" si="13"/>
        <v>2222.19</v>
      </c>
      <c r="O198" s="3">
        <f t="shared" si="14"/>
        <v>474.80999999999995</v>
      </c>
      <c r="P198" s="6">
        <f t="shared" si="15"/>
        <v>0.17605116796440487</v>
      </c>
    </row>
    <row r="199" spans="1:16" x14ac:dyDescent="0.35">
      <c r="A199" s="1" t="s">
        <v>263</v>
      </c>
      <c r="B199" s="2">
        <v>45691</v>
      </c>
      <c r="C199" s="1" t="s">
        <v>16</v>
      </c>
      <c r="D199" s="1" t="s">
        <v>84</v>
      </c>
      <c r="E199" s="1" t="s">
        <v>18</v>
      </c>
      <c r="F199" s="1" t="s">
        <v>68</v>
      </c>
      <c r="G199" s="1" t="s">
        <v>26</v>
      </c>
      <c r="H199" s="1" t="s">
        <v>34</v>
      </c>
      <c r="I199" s="1">
        <v>6</v>
      </c>
      <c r="J199" s="3">
        <v>462</v>
      </c>
      <c r="K199" s="4">
        <v>359.91</v>
      </c>
      <c r="L199" s="5">
        <v>0.05</v>
      </c>
      <c r="M199" s="3">
        <f t="shared" si="12"/>
        <v>2633.4</v>
      </c>
      <c r="N199" s="3">
        <f t="shared" si="13"/>
        <v>2159.46</v>
      </c>
      <c r="O199" s="3">
        <f t="shared" si="14"/>
        <v>473.94000000000005</v>
      </c>
      <c r="P199" s="6">
        <f t="shared" si="15"/>
        <v>0.17997265892002737</v>
      </c>
    </row>
    <row r="200" spans="1:16" x14ac:dyDescent="0.35">
      <c r="A200" s="1" t="s">
        <v>264</v>
      </c>
      <c r="B200" s="2">
        <v>45692</v>
      </c>
      <c r="C200" s="1" t="s">
        <v>36</v>
      </c>
      <c r="D200" s="1" t="s">
        <v>63</v>
      </c>
      <c r="E200" s="1" t="s">
        <v>24</v>
      </c>
      <c r="F200" s="1" t="s">
        <v>64</v>
      </c>
      <c r="G200" s="1" t="s">
        <v>39</v>
      </c>
      <c r="H200" s="1" t="s">
        <v>34</v>
      </c>
      <c r="I200" s="1">
        <v>4</v>
      </c>
      <c r="J200" s="3">
        <v>1433</v>
      </c>
      <c r="K200" s="4">
        <v>712.37</v>
      </c>
      <c r="L200" s="5">
        <v>0.05</v>
      </c>
      <c r="M200" s="3">
        <f t="shared" si="12"/>
        <v>5445.4</v>
      </c>
      <c r="N200" s="3">
        <f t="shared" si="13"/>
        <v>2849.48</v>
      </c>
      <c r="O200" s="3">
        <f t="shared" si="14"/>
        <v>2595.9199999999996</v>
      </c>
      <c r="P200" s="6">
        <f t="shared" si="15"/>
        <v>0.47671796378594772</v>
      </c>
    </row>
    <row r="201" spans="1:16" x14ac:dyDescent="0.35">
      <c r="A201" s="1" t="s">
        <v>265</v>
      </c>
      <c r="B201" s="2">
        <v>45692</v>
      </c>
      <c r="C201" s="1" t="s">
        <v>16</v>
      </c>
      <c r="D201" s="1" t="s">
        <v>48</v>
      </c>
      <c r="E201" s="1" t="s">
        <v>18</v>
      </c>
      <c r="F201" s="1" t="s">
        <v>68</v>
      </c>
      <c r="G201" s="1" t="s">
        <v>20</v>
      </c>
      <c r="H201" s="1" t="s">
        <v>27</v>
      </c>
      <c r="I201" s="1">
        <v>7</v>
      </c>
      <c r="J201" s="3">
        <v>449</v>
      </c>
      <c r="K201" s="4">
        <v>346.45</v>
      </c>
      <c r="L201" s="5">
        <v>0.05</v>
      </c>
      <c r="M201" s="3">
        <f t="shared" si="12"/>
        <v>2985.85</v>
      </c>
      <c r="N201" s="3">
        <f t="shared" si="13"/>
        <v>2425.15</v>
      </c>
      <c r="O201" s="3">
        <f t="shared" si="14"/>
        <v>560.69999999999982</v>
      </c>
      <c r="P201" s="6">
        <f t="shared" si="15"/>
        <v>0.18778572265853938</v>
      </c>
    </row>
    <row r="202" spans="1:16" x14ac:dyDescent="0.35">
      <c r="A202" s="1" t="s">
        <v>266</v>
      </c>
      <c r="B202" s="2">
        <v>45692</v>
      </c>
      <c r="C202" s="1" t="s">
        <v>29</v>
      </c>
      <c r="D202" s="1" t="s">
        <v>30</v>
      </c>
      <c r="E202" s="1" t="s">
        <v>18</v>
      </c>
      <c r="F202" s="1" t="s">
        <v>51</v>
      </c>
      <c r="G202" s="1" t="s">
        <v>58</v>
      </c>
      <c r="H202" s="1" t="s">
        <v>27</v>
      </c>
      <c r="I202" s="1">
        <v>5</v>
      </c>
      <c r="J202" s="3">
        <v>720</v>
      </c>
      <c r="K202" s="4">
        <v>577.79999999999995</v>
      </c>
      <c r="L202" s="5">
        <v>0</v>
      </c>
      <c r="M202" s="3">
        <f t="shared" si="12"/>
        <v>3600</v>
      </c>
      <c r="N202" s="3">
        <f t="shared" si="13"/>
        <v>2889</v>
      </c>
      <c r="O202" s="3">
        <f t="shared" si="14"/>
        <v>711</v>
      </c>
      <c r="P202" s="6">
        <f t="shared" si="15"/>
        <v>0.19750000000000001</v>
      </c>
    </row>
    <row r="203" spans="1:16" x14ac:dyDescent="0.35">
      <c r="A203" s="1" t="s">
        <v>267</v>
      </c>
      <c r="B203" s="2">
        <v>45692</v>
      </c>
      <c r="C203" s="1" t="s">
        <v>29</v>
      </c>
      <c r="D203" s="1" t="s">
        <v>66</v>
      </c>
      <c r="E203" s="1" t="s">
        <v>18</v>
      </c>
      <c r="F203" s="1" t="s">
        <v>38</v>
      </c>
      <c r="G203" s="1" t="s">
        <v>33</v>
      </c>
      <c r="H203" s="1" t="s">
        <v>34</v>
      </c>
      <c r="I203" s="1">
        <v>6</v>
      </c>
      <c r="J203" s="3">
        <v>355</v>
      </c>
      <c r="K203" s="4">
        <v>280.91000000000003</v>
      </c>
      <c r="L203" s="5">
        <v>0.15</v>
      </c>
      <c r="M203" s="3">
        <f t="shared" si="12"/>
        <v>1810.5</v>
      </c>
      <c r="N203" s="3">
        <f t="shared" si="13"/>
        <v>1685.46</v>
      </c>
      <c r="O203" s="3">
        <f t="shared" si="14"/>
        <v>125.03999999999996</v>
      </c>
      <c r="P203" s="6">
        <f t="shared" si="15"/>
        <v>6.9063794531897246E-2</v>
      </c>
    </row>
    <row r="204" spans="1:16" x14ac:dyDescent="0.35">
      <c r="A204" s="1" t="s">
        <v>268</v>
      </c>
      <c r="B204" s="2">
        <v>45693</v>
      </c>
      <c r="C204" s="1" t="s">
        <v>41</v>
      </c>
      <c r="D204" s="1" t="s">
        <v>103</v>
      </c>
      <c r="E204" s="1" t="s">
        <v>79</v>
      </c>
      <c r="F204" s="1" t="s">
        <v>96</v>
      </c>
      <c r="G204" s="1" t="s">
        <v>46</v>
      </c>
      <c r="H204" s="1" t="s">
        <v>34</v>
      </c>
      <c r="I204" s="1">
        <v>2</v>
      </c>
      <c r="J204" s="3">
        <v>6612</v>
      </c>
      <c r="K204" s="4">
        <v>4274.8900000000003</v>
      </c>
      <c r="L204" s="5">
        <v>0</v>
      </c>
      <c r="M204" s="3">
        <f t="shared" si="12"/>
        <v>13224</v>
      </c>
      <c r="N204" s="3">
        <f t="shared" si="13"/>
        <v>8549.7800000000007</v>
      </c>
      <c r="O204" s="3">
        <f t="shared" si="14"/>
        <v>4674.2199999999993</v>
      </c>
      <c r="P204" s="6">
        <f t="shared" si="15"/>
        <v>0.3534649122807017</v>
      </c>
    </row>
    <row r="205" spans="1:16" x14ac:dyDescent="0.35">
      <c r="A205" s="1" t="s">
        <v>269</v>
      </c>
      <c r="B205" s="2">
        <v>45693</v>
      </c>
      <c r="C205" s="1" t="s">
        <v>16</v>
      </c>
      <c r="D205" s="1" t="s">
        <v>48</v>
      </c>
      <c r="E205" s="1" t="s">
        <v>79</v>
      </c>
      <c r="F205" s="1" t="s">
        <v>109</v>
      </c>
      <c r="G205" s="1" t="s">
        <v>26</v>
      </c>
      <c r="H205" s="1" t="s">
        <v>34</v>
      </c>
      <c r="I205" s="1">
        <v>4</v>
      </c>
      <c r="J205" s="3">
        <v>4388</v>
      </c>
      <c r="K205" s="4">
        <v>2556.9899999999998</v>
      </c>
      <c r="L205" s="5">
        <v>0.1</v>
      </c>
      <c r="M205" s="3">
        <f t="shared" si="12"/>
        <v>15796.800000000001</v>
      </c>
      <c r="N205" s="3">
        <f t="shared" si="13"/>
        <v>10227.959999999999</v>
      </c>
      <c r="O205" s="3">
        <f t="shared" si="14"/>
        <v>5568.840000000002</v>
      </c>
      <c r="P205" s="6">
        <f t="shared" si="15"/>
        <v>0.35252962625341849</v>
      </c>
    </row>
    <row r="206" spans="1:16" x14ac:dyDescent="0.35">
      <c r="A206" s="1" t="s">
        <v>270</v>
      </c>
      <c r="B206" s="2">
        <v>45693</v>
      </c>
      <c r="C206" s="1" t="s">
        <v>36</v>
      </c>
      <c r="D206" s="1" t="s">
        <v>78</v>
      </c>
      <c r="E206" s="1" t="s">
        <v>18</v>
      </c>
      <c r="F206" s="1" t="s">
        <v>51</v>
      </c>
      <c r="G206" s="1" t="s">
        <v>69</v>
      </c>
      <c r="H206" s="1" t="s">
        <v>34</v>
      </c>
      <c r="I206" s="1">
        <v>3</v>
      </c>
      <c r="J206" s="3">
        <v>719</v>
      </c>
      <c r="K206" s="4">
        <v>581.22</v>
      </c>
      <c r="L206" s="5">
        <v>0.05</v>
      </c>
      <c r="M206" s="3">
        <f t="shared" si="12"/>
        <v>2049.15</v>
      </c>
      <c r="N206" s="3">
        <f t="shared" si="13"/>
        <v>1743.66</v>
      </c>
      <c r="O206" s="3">
        <f t="shared" si="14"/>
        <v>305.49</v>
      </c>
      <c r="P206" s="6">
        <f t="shared" si="15"/>
        <v>0.14908132640363078</v>
      </c>
    </row>
    <row r="207" spans="1:16" x14ac:dyDescent="0.35">
      <c r="A207" s="1" t="s">
        <v>271</v>
      </c>
      <c r="B207" s="2">
        <v>45694</v>
      </c>
      <c r="C207" s="1" t="s">
        <v>29</v>
      </c>
      <c r="D207" s="1" t="s">
        <v>30</v>
      </c>
      <c r="E207" s="1" t="s">
        <v>79</v>
      </c>
      <c r="F207" s="1" t="s">
        <v>96</v>
      </c>
      <c r="G207" s="1" t="s">
        <v>58</v>
      </c>
      <c r="H207" s="1" t="s">
        <v>27</v>
      </c>
      <c r="I207" s="1">
        <v>3</v>
      </c>
      <c r="J207" s="3">
        <v>6590</v>
      </c>
      <c r="K207" s="4">
        <v>4308.6499999999996</v>
      </c>
      <c r="L207" s="5">
        <v>0</v>
      </c>
      <c r="M207" s="3">
        <f t="shared" si="12"/>
        <v>19770</v>
      </c>
      <c r="N207" s="3">
        <f t="shared" si="13"/>
        <v>12925.949999999999</v>
      </c>
      <c r="O207" s="3">
        <f t="shared" si="14"/>
        <v>6844.0500000000011</v>
      </c>
      <c r="P207" s="6">
        <f t="shared" si="15"/>
        <v>0.34618361153262522</v>
      </c>
    </row>
    <row r="208" spans="1:16" x14ac:dyDescent="0.35">
      <c r="A208" s="1" t="s">
        <v>272</v>
      </c>
      <c r="B208" s="2">
        <v>45694</v>
      </c>
      <c r="C208" s="1" t="s">
        <v>36</v>
      </c>
      <c r="D208" s="1" t="s">
        <v>63</v>
      </c>
      <c r="E208" s="1" t="s">
        <v>79</v>
      </c>
      <c r="F208" s="1" t="s">
        <v>96</v>
      </c>
      <c r="G208" s="1" t="s">
        <v>39</v>
      </c>
      <c r="H208" s="1" t="s">
        <v>21</v>
      </c>
      <c r="I208" s="1">
        <v>8</v>
      </c>
      <c r="J208" s="3">
        <v>6424</v>
      </c>
      <c r="K208" s="4">
        <v>3896.88</v>
      </c>
      <c r="L208" s="5">
        <v>0</v>
      </c>
      <c r="M208" s="3">
        <f t="shared" si="12"/>
        <v>51392</v>
      </c>
      <c r="N208" s="3">
        <f t="shared" si="13"/>
        <v>31175.040000000001</v>
      </c>
      <c r="O208" s="3">
        <f t="shared" si="14"/>
        <v>20216.96</v>
      </c>
      <c r="P208" s="6">
        <f t="shared" si="15"/>
        <v>0.39338729763387298</v>
      </c>
    </row>
    <row r="209" spans="1:16" x14ac:dyDescent="0.35">
      <c r="A209" s="1" t="s">
        <v>273</v>
      </c>
      <c r="B209" s="2">
        <v>45694</v>
      </c>
      <c r="C209" s="1" t="s">
        <v>36</v>
      </c>
      <c r="D209" s="1" t="s">
        <v>76</v>
      </c>
      <c r="E209" s="1" t="s">
        <v>24</v>
      </c>
      <c r="F209" s="1" t="s">
        <v>25</v>
      </c>
      <c r="G209" s="1" t="s">
        <v>69</v>
      </c>
      <c r="H209" s="1" t="s">
        <v>34</v>
      </c>
      <c r="I209" s="1">
        <v>7</v>
      </c>
      <c r="J209" s="3">
        <v>607</v>
      </c>
      <c r="K209" s="4">
        <v>287.89</v>
      </c>
      <c r="L209" s="5">
        <v>0.05</v>
      </c>
      <c r="M209" s="3">
        <f t="shared" si="12"/>
        <v>4036.5499999999997</v>
      </c>
      <c r="N209" s="3">
        <f t="shared" si="13"/>
        <v>2015.23</v>
      </c>
      <c r="O209" s="3">
        <f t="shared" si="14"/>
        <v>2021.3199999999997</v>
      </c>
      <c r="P209" s="6">
        <f t="shared" si="15"/>
        <v>0.50075435706234284</v>
      </c>
    </row>
    <row r="210" spans="1:16" x14ac:dyDescent="0.35">
      <c r="A210" s="1" t="s">
        <v>274</v>
      </c>
      <c r="B210" s="2">
        <v>45694</v>
      </c>
      <c r="C210" s="1" t="s">
        <v>41</v>
      </c>
      <c r="D210" s="1" t="s">
        <v>50</v>
      </c>
      <c r="E210" s="1" t="s">
        <v>24</v>
      </c>
      <c r="F210" s="1" t="s">
        <v>64</v>
      </c>
      <c r="G210" s="1" t="s">
        <v>46</v>
      </c>
      <c r="H210" s="1" t="s">
        <v>21</v>
      </c>
      <c r="I210" s="1">
        <v>5</v>
      </c>
      <c r="J210" s="3">
        <v>1562</v>
      </c>
      <c r="K210" s="4">
        <v>807.92</v>
      </c>
      <c r="L210" s="5">
        <v>0</v>
      </c>
      <c r="M210" s="3">
        <f t="shared" si="12"/>
        <v>7810</v>
      </c>
      <c r="N210" s="3">
        <f t="shared" si="13"/>
        <v>4039.6</v>
      </c>
      <c r="O210" s="3">
        <f t="shared" si="14"/>
        <v>3770.4</v>
      </c>
      <c r="P210" s="6">
        <f t="shared" si="15"/>
        <v>0.48276568501920614</v>
      </c>
    </row>
    <row r="211" spans="1:16" x14ac:dyDescent="0.35">
      <c r="A211" s="1" t="s">
        <v>275</v>
      </c>
      <c r="B211" s="2">
        <v>45695</v>
      </c>
      <c r="C211" s="1" t="s">
        <v>16</v>
      </c>
      <c r="D211" s="1" t="s">
        <v>23</v>
      </c>
      <c r="E211" s="1" t="s">
        <v>31</v>
      </c>
      <c r="F211" s="1" t="s">
        <v>32</v>
      </c>
      <c r="G211" s="1" t="s">
        <v>20</v>
      </c>
      <c r="H211" s="1" t="s">
        <v>21</v>
      </c>
      <c r="I211" s="1">
        <v>6</v>
      </c>
      <c r="J211" s="3">
        <v>1158</v>
      </c>
      <c r="K211" s="4">
        <v>881.5</v>
      </c>
      <c r="L211" s="5">
        <v>0</v>
      </c>
      <c r="M211" s="3">
        <f t="shared" si="12"/>
        <v>6948</v>
      </c>
      <c r="N211" s="3">
        <f t="shared" si="13"/>
        <v>5289</v>
      </c>
      <c r="O211" s="3">
        <f t="shared" si="14"/>
        <v>1659</v>
      </c>
      <c r="P211" s="6">
        <f t="shared" si="15"/>
        <v>0.23877374784110536</v>
      </c>
    </row>
    <row r="212" spans="1:16" x14ac:dyDescent="0.35">
      <c r="A212" s="1" t="s">
        <v>276</v>
      </c>
      <c r="B212" s="2">
        <v>45695</v>
      </c>
      <c r="C212" s="1" t="s">
        <v>16</v>
      </c>
      <c r="D212" s="1" t="s">
        <v>48</v>
      </c>
      <c r="E212" s="1" t="s">
        <v>24</v>
      </c>
      <c r="F212" s="1" t="s">
        <v>61</v>
      </c>
      <c r="G212" s="1" t="s">
        <v>26</v>
      </c>
      <c r="H212" s="1" t="s">
        <v>21</v>
      </c>
      <c r="I212" s="1">
        <v>7</v>
      </c>
      <c r="J212" s="3">
        <v>2195</v>
      </c>
      <c r="K212" s="4">
        <v>1080.6300000000001</v>
      </c>
      <c r="L212" s="5">
        <v>0.15</v>
      </c>
      <c r="M212" s="3">
        <f t="shared" si="12"/>
        <v>13060.25</v>
      </c>
      <c r="N212" s="3">
        <f t="shared" si="13"/>
        <v>7564.4100000000008</v>
      </c>
      <c r="O212" s="3">
        <f t="shared" si="14"/>
        <v>5495.8399999999992</v>
      </c>
      <c r="P212" s="6">
        <f t="shared" si="15"/>
        <v>0.42080664612086288</v>
      </c>
    </row>
    <row r="213" spans="1:16" x14ac:dyDescent="0.35">
      <c r="A213" s="1" t="s">
        <v>277</v>
      </c>
      <c r="B213" s="2">
        <v>45695</v>
      </c>
      <c r="C213" s="1" t="s">
        <v>16</v>
      </c>
      <c r="D213" s="1" t="s">
        <v>48</v>
      </c>
      <c r="E213" s="1" t="s">
        <v>31</v>
      </c>
      <c r="F213" s="1" t="s">
        <v>45</v>
      </c>
      <c r="G213" s="1" t="s">
        <v>20</v>
      </c>
      <c r="H213" s="1" t="s">
        <v>34</v>
      </c>
      <c r="I213" s="1">
        <v>6</v>
      </c>
      <c r="J213" s="3">
        <v>3442</v>
      </c>
      <c r="K213" s="4">
        <v>2527.21</v>
      </c>
      <c r="L213" s="5">
        <v>0</v>
      </c>
      <c r="M213" s="3">
        <f t="shared" si="12"/>
        <v>20652</v>
      </c>
      <c r="N213" s="3">
        <f t="shared" si="13"/>
        <v>15163.26</v>
      </c>
      <c r="O213" s="3">
        <f t="shared" si="14"/>
        <v>5488.74</v>
      </c>
      <c r="P213" s="6">
        <f t="shared" si="15"/>
        <v>0.26577280650784424</v>
      </c>
    </row>
    <row r="214" spans="1:16" x14ac:dyDescent="0.35">
      <c r="A214" s="1" t="s">
        <v>278</v>
      </c>
      <c r="B214" s="2">
        <v>45695</v>
      </c>
      <c r="C214" s="1" t="s">
        <v>36</v>
      </c>
      <c r="D214" s="1" t="s">
        <v>37</v>
      </c>
      <c r="E214" s="1" t="s">
        <v>18</v>
      </c>
      <c r="F214" s="1" t="s">
        <v>38</v>
      </c>
      <c r="G214" s="1" t="s">
        <v>69</v>
      </c>
      <c r="H214" s="1" t="s">
        <v>27</v>
      </c>
      <c r="I214" s="1">
        <v>7</v>
      </c>
      <c r="J214" s="3">
        <v>355</v>
      </c>
      <c r="K214" s="4">
        <v>274.82</v>
      </c>
      <c r="L214" s="5">
        <v>0</v>
      </c>
      <c r="M214" s="3">
        <f t="shared" si="12"/>
        <v>2485</v>
      </c>
      <c r="N214" s="3">
        <f t="shared" si="13"/>
        <v>1923.74</v>
      </c>
      <c r="O214" s="3">
        <f t="shared" si="14"/>
        <v>561.26</v>
      </c>
      <c r="P214" s="6">
        <f t="shared" si="15"/>
        <v>0.22585915492957745</v>
      </c>
    </row>
    <row r="215" spans="1:16" x14ac:dyDescent="0.35">
      <c r="A215" s="1" t="s">
        <v>279</v>
      </c>
      <c r="B215" s="2">
        <v>45695</v>
      </c>
      <c r="C215" s="1" t="s">
        <v>36</v>
      </c>
      <c r="D215" s="1" t="s">
        <v>78</v>
      </c>
      <c r="E215" s="1" t="s">
        <v>24</v>
      </c>
      <c r="F215" s="1" t="s">
        <v>131</v>
      </c>
      <c r="G215" s="1" t="s">
        <v>69</v>
      </c>
      <c r="H215" s="1" t="s">
        <v>21</v>
      </c>
      <c r="I215" s="1">
        <v>4</v>
      </c>
      <c r="J215" s="3">
        <v>2796</v>
      </c>
      <c r="K215" s="4">
        <v>1484.16</v>
      </c>
      <c r="L215" s="5">
        <v>0.05</v>
      </c>
      <c r="M215" s="3">
        <f t="shared" si="12"/>
        <v>10624.8</v>
      </c>
      <c r="N215" s="3">
        <f t="shared" si="13"/>
        <v>5936.64</v>
      </c>
      <c r="O215" s="3">
        <f t="shared" si="14"/>
        <v>4688.1599999999989</v>
      </c>
      <c r="P215" s="6">
        <f t="shared" si="15"/>
        <v>0.44124689405918222</v>
      </c>
    </row>
    <row r="216" spans="1:16" x14ac:dyDescent="0.35">
      <c r="A216" s="1" t="s">
        <v>280</v>
      </c>
      <c r="B216" s="2">
        <v>45695</v>
      </c>
      <c r="C216" s="1" t="s">
        <v>36</v>
      </c>
      <c r="D216" s="1" t="s">
        <v>63</v>
      </c>
      <c r="E216" s="1" t="s">
        <v>18</v>
      </c>
      <c r="F216" s="1" t="s">
        <v>19</v>
      </c>
      <c r="G216" s="1" t="s">
        <v>39</v>
      </c>
      <c r="H216" s="1" t="s">
        <v>34</v>
      </c>
      <c r="I216" s="1">
        <v>8</v>
      </c>
      <c r="J216" s="3">
        <v>899</v>
      </c>
      <c r="K216" s="4">
        <v>687.77</v>
      </c>
      <c r="L216" s="5">
        <v>0.1</v>
      </c>
      <c r="M216" s="3">
        <f t="shared" si="12"/>
        <v>6472.8</v>
      </c>
      <c r="N216" s="3">
        <f t="shared" si="13"/>
        <v>5502.16</v>
      </c>
      <c r="O216" s="3">
        <f t="shared" si="14"/>
        <v>970.64000000000033</v>
      </c>
      <c r="P216" s="6">
        <f t="shared" si="15"/>
        <v>0.14995674205907802</v>
      </c>
    </row>
    <row r="217" spans="1:16" x14ac:dyDescent="0.35">
      <c r="A217" s="1" t="s">
        <v>281</v>
      </c>
      <c r="B217" s="2">
        <v>45696</v>
      </c>
      <c r="C217" s="1" t="s">
        <v>36</v>
      </c>
      <c r="D217" s="1" t="s">
        <v>76</v>
      </c>
      <c r="E217" s="1" t="s">
        <v>31</v>
      </c>
      <c r="F217" s="1" t="s">
        <v>53</v>
      </c>
      <c r="G217" s="1" t="s">
        <v>69</v>
      </c>
      <c r="H217" s="1" t="s">
        <v>34</v>
      </c>
      <c r="I217" s="1">
        <v>8</v>
      </c>
      <c r="J217" s="3">
        <v>14757</v>
      </c>
      <c r="K217" s="4">
        <v>11328.67</v>
      </c>
      <c r="L217" s="5">
        <v>0.05</v>
      </c>
      <c r="M217" s="3">
        <f t="shared" si="12"/>
        <v>112153.2</v>
      </c>
      <c r="N217" s="3">
        <f t="shared" si="13"/>
        <v>90629.36</v>
      </c>
      <c r="O217" s="3">
        <f t="shared" si="14"/>
        <v>21523.839999999997</v>
      </c>
      <c r="P217" s="6">
        <f t="shared" si="15"/>
        <v>0.19191463105823103</v>
      </c>
    </row>
    <row r="218" spans="1:16" x14ac:dyDescent="0.35">
      <c r="A218" s="1" t="s">
        <v>282</v>
      </c>
      <c r="B218" s="2">
        <v>45696</v>
      </c>
      <c r="C218" s="1" t="s">
        <v>41</v>
      </c>
      <c r="D218" s="1" t="s">
        <v>103</v>
      </c>
      <c r="E218" s="1" t="s">
        <v>18</v>
      </c>
      <c r="F218" s="1" t="s">
        <v>19</v>
      </c>
      <c r="G218" s="1" t="s">
        <v>46</v>
      </c>
      <c r="H218" s="1" t="s">
        <v>27</v>
      </c>
      <c r="I218" s="1">
        <v>1</v>
      </c>
      <c r="J218" s="3">
        <v>938</v>
      </c>
      <c r="K218" s="4">
        <v>715.65</v>
      </c>
      <c r="L218" s="5">
        <v>0</v>
      </c>
      <c r="M218" s="3">
        <f t="shared" si="12"/>
        <v>938</v>
      </c>
      <c r="N218" s="3">
        <f t="shared" si="13"/>
        <v>715.65</v>
      </c>
      <c r="O218" s="3">
        <f t="shared" si="14"/>
        <v>222.35000000000002</v>
      </c>
      <c r="P218" s="6">
        <f t="shared" si="15"/>
        <v>0.23704690831556505</v>
      </c>
    </row>
    <row r="219" spans="1:16" x14ac:dyDescent="0.35">
      <c r="A219" s="1" t="s">
        <v>283</v>
      </c>
      <c r="B219" s="2">
        <v>45696</v>
      </c>
      <c r="C219" s="1" t="s">
        <v>41</v>
      </c>
      <c r="D219" s="1" t="s">
        <v>50</v>
      </c>
      <c r="E219" s="1" t="s">
        <v>18</v>
      </c>
      <c r="F219" s="1" t="s">
        <v>19</v>
      </c>
      <c r="G219" s="1" t="s">
        <v>43</v>
      </c>
      <c r="H219" s="1" t="s">
        <v>34</v>
      </c>
      <c r="I219" s="1">
        <v>3</v>
      </c>
      <c r="J219" s="3">
        <v>856</v>
      </c>
      <c r="K219" s="4">
        <v>693.88</v>
      </c>
      <c r="L219" s="5">
        <v>0</v>
      </c>
      <c r="M219" s="3">
        <f t="shared" si="12"/>
        <v>2568</v>
      </c>
      <c r="N219" s="3">
        <f t="shared" si="13"/>
        <v>2081.64</v>
      </c>
      <c r="O219" s="3">
        <f t="shared" si="14"/>
        <v>486.36000000000013</v>
      </c>
      <c r="P219" s="6">
        <f t="shared" si="15"/>
        <v>0.18939252336448603</v>
      </c>
    </row>
    <row r="220" spans="1:16" x14ac:dyDescent="0.35">
      <c r="A220" s="1" t="s">
        <v>284</v>
      </c>
      <c r="B220" s="2">
        <v>45696</v>
      </c>
      <c r="C220" s="1" t="s">
        <v>36</v>
      </c>
      <c r="D220" s="1" t="s">
        <v>78</v>
      </c>
      <c r="E220" s="1" t="s">
        <v>18</v>
      </c>
      <c r="F220" s="1" t="s">
        <v>51</v>
      </c>
      <c r="G220" s="1" t="s">
        <v>69</v>
      </c>
      <c r="H220" s="1" t="s">
        <v>21</v>
      </c>
      <c r="I220" s="1">
        <v>7</v>
      </c>
      <c r="J220" s="3">
        <v>721</v>
      </c>
      <c r="K220" s="4">
        <v>582.28</v>
      </c>
      <c r="L220" s="5">
        <v>0.1</v>
      </c>
      <c r="M220" s="3">
        <f t="shared" si="12"/>
        <v>4542.3</v>
      </c>
      <c r="N220" s="3">
        <f t="shared" si="13"/>
        <v>4075.96</v>
      </c>
      <c r="O220" s="3">
        <f t="shared" si="14"/>
        <v>466.34000000000015</v>
      </c>
      <c r="P220" s="6">
        <f t="shared" si="15"/>
        <v>0.1026660502388658</v>
      </c>
    </row>
    <row r="221" spans="1:16" x14ac:dyDescent="0.35">
      <c r="A221" s="1" t="s">
        <v>285</v>
      </c>
      <c r="B221" s="2">
        <v>45696</v>
      </c>
      <c r="C221" s="1" t="s">
        <v>29</v>
      </c>
      <c r="D221" s="1" t="s">
        <v>66</v>
      </c>
      <c r="E221" s="1" t="s">
        <v>18</v>
      </c>
      <c r="F221" s="1" t="s">
        <v>68</v>
      </c>
      <c r="G221" s="1" t="s">
        <v>58</v>
      </c>
      <c r="H221" s="1" t="s">
        <v>21</v>
      </c>
      <c r="I221" s="1">
        <v>1</v>
      </c>
      <c r="J221" s="3">
        <v>442</v>
      </c>
      <c r="K221" s="4">
        <v>370.43</v>
      </c>
      <c r="L221" s="5">
        <v>0.1</v>
      </c>
      <c r="M221" s="3">
        <f t="shared" si="12"/>
        <v>397.8</v>
      </c>
      <c r="N221" s="3">
        <f t="shared" si="13"/>
        <v>370.43</v>
      </c>
      <c r="O221" s="3">
        <f t="shared" si="14"/>
        <v>27.370000000000005</v>
      </c>
      <c r="P221" s="6">
        <f t="shared" si="15"/>
        <v>6.8803418803418809E-2</v>
      </c>
    </row>
    <row r="222" spans="1:16" x14ac:dyDescent="0.35">
      <c r="A222" s="1" t="s">
        <v>286</v>
      </c>
      <c r="B222" s="2">
        <v>45696</v>
      </c>
      <c r="C222" s="1" t="s">
        <v>41</v>
      </c>
      <c r="D222" s="1" t="s">
        <v>42</v>
      </c>
      <c r="E222" s="1" t="s">
        <v>79</v>
      </c>
      <c r="F222" s="1" t="s">
        <v>96</v>
      </c>
      <c r="G222" s="1" t="s">
        <v>46</v>
      </c>
      <c r="H222" s="1" t="s">
        <v>27</v>
      </c>
      <c r="I222" s="1">
        <v>4</v>
      </c>
      <c r="J222" s="3">
        <v>6353</v>
      </c>
      <c r="K222" s="4">
        <v>4069.76</v>
      </c>
      <c r="L222" s="5">
        <v>0</v>
      </c>
      <c r="M222" s="3">
        <f t="shared" si="12"/>
        <v>25412</v>
      </c>
      <c r="N222" s="3">
        <f t="shared" si="13"/>
        <v>16279.04</v>
      </c>
      <c r="O222" s="3">
        <f t="shared" si="14"/>
        <v>9132.9599999999991</v>
      </c>
      <c r="P222" s="6">
        <f t="shared" si="15"/>
        <v>0.3593955611522115</v>
      </c>
    </row>
    <row r="223" spans="1:16" x14ac:dyDescent="0.35">
      <c r="A223" s="1" t="s">
        <v>287</v>
      </c>
      <c r="B223" s="2">
        <v>45696</v>
      </c>
      <c r="C223" s="1" t="s">
        <v>36</v>
      </c>
      <c r="D223" s="1" t="s">
        <v>76</v>
      </c>
      <c r="E223" s="1" t="s">
        <v>31</v>
      </c>
      <c r="F223" s="1" t="s">
        <v>32</v>
      </c>
      <c r="G223" s="1" t="s">
        <v>69</v>
      </c>
      <c r="H223" s="1" t="s">
        <v>21</v>
      </c>
      <c r="I223" s="1">
        <v>3</v>
      </c>
      <c r="J223" s="3">
        <v>1233</v>
      </c>
      <c r="K223" s="4">
        <v>876.97</v>
      </c>
      <c r="L223" s="5">
        <v>0.05</v>
      </c>
      <c r="M223" s="3">
        <f t="shared" si="12"/>
        <v>3514.0499999999997</v>
      </c>
      <c r="N223" s="3">
        <f t="shared" si="13"/>
        <v>2630.91</v>
      </c>
      <c r="O223" s="3">
        <f t="shared" si="14"/>
        <v>883.13999999999987</v>
      </c>
      <c r="P223" s="6">
        <f t="shared" si="15"/>
        <v>0.25131685661843173</v>
      </c>
    </row>
    <row r="224" spans="1:16" x14ac:dyDescent="0.35">
      <c r="A224" s="1" t="s">
        <v>288</v>
      </c>
      <c r="B224" s="2">
        <v>45696</v>
      </c>
      <c r="C224" s="1" t="s">
        <v>36</v>
      </c>
      <c r="D224" s="1" t="s">
        <v>78</v>
      </c>
      <c r="E224" s="1" t="s">
        <v>18</v>
      </c>
      <c r="F224" s="1" t="s">
        <v>38</v>
      </c>
      <c r="G224" s="1" t="s">
        <v>69</v>
      </c>
      <c r="H224" s="1" t="s">
        <v>21</v>
      </c>
      <c r="I224" s="1">
        <v>5</v>
      </c>
      <c r="J224" s="3">
        <v>347</v>
      </c>
      <c r="K224" s="4">
        <v>286.13</v>
      </c>
      <c r="L224" s="5">
        <v>0.05</v>
      </c>
      <c r="M224" s="3">
        <f t="shared" si="12"/>
        <v>1648.25</v>
      </c>
      <c r="N224" s="3">
        <f t="shared" si="13"/>
        <v>1430.65</v>
      </c>
      <c r="O224" s="3">
        <f t="shared" si="14"/>
        <v>217.59999999999991</v>
      </c>
      <c r="P224" s="6">
        <f t="shared" si="15"/>
        <v>0.13201880782648256</v>
      </c>
    </row>
    <row r="225" spans="1:16" x14ac:dyDescent="0.35">
      <c r="A225" s="1" t="s">
        <v>289</v>
      </c>
      <c r="B225" s="2">
        <v>45696</v>
      </c>
      <c r="C225" s="1" t="s">
        <v>16</v>
      </c>
      <c r="D225" s="1" t="s">
        <v>23</v>
      </c>
      <c r="E225" s="1" t="s">
        <v>24</v>
      </c>
      <c r="F225" s="1" t="s">
        <v>25</v>
      </c>
      <c r="G225" s="1" t="s">
        <v>26</v>
      </c>
      <c r="H225" s="1" t="s">
        <v>34</v>
      </c>
      <c r="I225" s="1">
        <v>5</v>
      </c>
      <c r="J225" s="3">
        <v>607</v>
      </c>
      <c r="K225" s="4">
        <v>281.05</v>
      </c>
      <c r="L225" s="5">
        <v>0</v>
      </c>
      <c r="M225" s="3">
        <f t="shared" si="12"/>
        <v>3035</v>
      </c>
      <c r="N225" s="3">
        <f t="shared" si="13"/>
        <v>1405.25</v>
      </c>
      <c r="O225" s="3">
        <f t="shared" si="14"/>
        <v>1629.75</v>
      </c>
      <c r="P225" s="6">
        <f t="shared" si="15"/>
        <v>0.53698517298187809</v>
      </c>
    </row>
    <row r="226" spans="1:16" x14ac:dyDescent="0.35">
      <c r="A226" s="1" t="s">
        <v>290</v>
      </c>
      <c r="B226" s="2">
        <v>45697</v>
      </c>
      <c r="C226" s="1" t="s">
        <v>29</v>
      </c>
      <c r="D226" s="1" t="s">
        <v>57</v>
      </c>
      <c r="E226" s="1" t="s">
        <v>24</v>
      </c>
      <c r="F226" s="1" t="s">
        <v>25</v>
      </c>
      <c r="G226" s="1" t="s">
        <v>33</v>
      </c>
      <c r="H226" s="1" t="s">
        <v>27</v>
      </c>
      <c r="I226" s="1">
        <v>4</v>
      </c>
      <c r="J226" s="3">
        <v>582</v>
      </c>
      <c r="K226" s="4">
        <v>313.66000000000003</v>
      </c>
      <c r="L226" s="5">
        <v>0</v>
      </c>
      <c r="M226" s="3">
        <f t="shared" si="12"/>
        <v>2328</v>
      </c>
      <c r="N226" s="3">
        <f t="shared" si="13"/>
        <v>1254.6400000000001</v>
      </c>
      <c r="O226" s="3">
        <f t="shared" si="14"/>
        <v>1073.3599999999999</v>
      </c>
      <c r="P226" s="6">
        <f t="shared" si="15"/>
        <v>0.46106529209621988</v>
      </c>
    </row>
    <row r="227" spans="1:16" x14ac:dyDescent="0.35">
      <c r="A227" s="1" t="s">
        <v>291</v>
      </c>
      <c r="B227" s="2">
        <v>45697</v>
      </c>
      <c r="C227" s="1" t="s">
        <v>29</v>
      </c>
      <c r="D227" s="1" t="s">
        <v>30</v>
      </c>
      <c r="E227" s="1" t="s">
        <v>31</v>
      </c>
      <c r="F227" s="1" t="s">
        <v>53</v>
      </c>
      <c r="G227" s="1" t="s">
        <v>33</v>
      </c>
      <c r="H227" s="1" t="s">
        <v>21</v>
      </c>
      <c r="I227" s="1">
        <v>1</v>
      </c>
      <c r="J227" s="3">
        <v>15445</v>
      </c>
      <c r="K227" s="4">
        <v>11812.64</v>
      </c>
      <c r="L227" s="5">
        <v>0.05</v>
      </c>
      <c r="M227" s="3">
        <f t="shared" si="12"/>
        <v>14672.75</v>
      </c>
      <c r="N227" s="3">
        <f t="shared" si="13"/>
        <v>11812.64</v>
      </c>
      <c r="O227" s="3">
        <f t="shared" si="14"/>
        <v>2860.1100000000006</v>
      </c>
      <c r="P227" s="6">
        <f t="shared" si="15"/>
        <v>0.19492664974186846</v>
      </c>
    </row>
    <row r="228" spans="1:16" x14ac:dyDescent="0.35">
      <c r="A228" s="1" t="s">
        <v>292</v>
      </c>
      <c r="B228" s="2">
        <v>45697</v>
      </c>
      <c r="C228" s="1" t="s">
        <v>36</v>
      </c>
      <c r="D228" s="1" t="s">
        <v>37</v>
      </c>
      <c r="E228" s="1" t="s">
        <v>18</v>
      </c>
      <c r="F228" s="1" t="s">
        <v>38</v>
      </c>
      <c r="G228" s="1" t="s">
        <v>69</v>
      </c>
      <c r="H228" s="1" t="s">
        <v>21</v>
      </c>
      <c r="I228" s="1">
        <v>1</v>
      </c>
      <c r="J228" s="3">
        <v>340</v>
      </c>
      <c r="K228" s="4">
        <v>265.24</v>
      </c>
      <c r="L228" s="5">
        <v>0.1</v>
      </c>
      <c r="M228" s="3">
        <f t="shared" si="12"/>
        <v>306</v>
      </c>
      <c r="N228" s="3">
        <f t="shared" si="13"/>
        <v>265.24</v>
      </c>
      <c r="O228" s="3">
        <f t="shared" si="14"/>
        <v>40.759999999999991</v>
      </c>
      <c r="P228" s="6">
        <f t="shared" si="15"/>
        <v>0.13320261437908493</v>
      </c>
    </row>
    <row r="229" spans="1:16" x14ac:dyDescent="0.35">
      <c r="A229" s="1" t="s">
        <v>293</v>
      </c>
      <c r="B229" s="2">
        <v>45697</v>
      </c>
      <c r="C229" s="1" t="s">
        <v>41</v>
      </c>
      <c r="D229" s="1" t="s">
        <v>103</v>
      </c>
      <c r="E229" s="1" t="s">
        <v>31</v>
      </c>
      <c r="F229" s="1" t="s">
        <v>53</v>
      </c>
      <c r="G229" s="1" t="s">
        <v>43</v>
      </c>
      <c r="H229" s="1" t="s">
        <v>27</v>
      </c>
      <c r="I229" s="1">
        <v>4</v>
      </c>
      <c r="J229" s="3">
        <v>14978</v>
      </c>
      <c r="K229" s="4">
        <v>10773.45</v>
      </c>
      <c r="L229" s="5">
        <v>0</v>
      </c>
      <c r="M229" s="3">
        <f t="shared" si="12"/>
        <v>59912</v>
      </c>
      <c r="N229" s="3">
        <f t="shared" si="13"/>
        <v>43093.8</v>
      </c>
      <c r="O229" s="3">
        <f t="shared" si="14"/>
        <v>16818.199999999997</v>
      </c>
      <c r="P229" s="6">
        <f t="shared" si="15"/>
        <v>0.28071504873814923</v>
      </c>
    </row>
    <row r="230" spans="1:16" x14ac:dyDescent="0.35">
      <c r="A230" s="1" t="s">
        <v>294</v>
      </c>
      <c r="B230" s="2">
        <v>45697</v>
      </c>
      <c r="C230" s="1" t="s">
        <v>29</v>
      </c>
      <c r="D230" s="1" t="s">
        <v>30</v>
      </c>
      <c r="E230" s="1" t="s">
        <v>79</v>
      </c>
      <c r="F230" s="1" t="s">
        <v>96</v>
      </c>
      <c r="G230" s="1" t="s">
        <v>33</v>
      </c>
      <c r="H230" s="1" t="s">
        <v>27</v>
      </c>
      <c r="I230" s="1">
        <v>4</v>
      </c>
      <c r="J230" s="3">
        <v>6387</v>
      </c>
      <c r="K230" s="4">
        <v>3754.57</v>
      </c>
      <c r="L230" s="5">
        <v>0.15</v>
      </c>
      <c r="M230" s="3">
        <f t="shared" si="12"/>
        <v>21715.8</v>
      </c>
      <c r="N230" s="3">
        <f t="shared" si="13"/>
        <v>15018.28</v>
      </c>
      <c r="O230" s="3">
        <f t="shared" si="14"/>
        <v>6697.5199999999986</v>
      </c>
      <c r="P230" s="6">
        <f t="shared" si="15"/>
        <v>0.30841691303106489</v>
      </c>
    </row>
    <row r="231" spans="1:16" x14ac:dyDescent="0.35">
      <c r="A231" s="1" t="s">
        <v>295</v>
      </c>
      <c r="B231" s="2">
        <v>45698</v>
      </c>
      <c r="C231" s="1" t="s">
        <v>36</v>
      </c>
      <c r="D231" s="1" t="s">
        <v>37</v>
      </c>
      <c r="E231" s="1" t="s">
        <v>24</v>
      </c>
      <c r="F231" s="1" t="s">
        <v>61</v>
      </c>
      <c r="G231" s="1" t="s">
        <v>69</v>
      </c>
      <c r="H231" s="1" t="s">
        <v>27</v>
      </c>
      <c r="I231" s="1">
        <v>6</v>
      </c>
      <c r="J231" s="3">
        <v>2102</v>
      </c>
      <c r="K231" s="4">
        <v>1040.22</v>
      </c>
      <c r="L231" s="5">
        <v>0</v>
      </c>
      <c r="M231" s="3">
        <f t="shared" si="12"/>
        <v>12612</v>
      </c>
      <c r="N231" s="3">
        <f t="shared" si="13"/>
        <v>6241.32</v>
      </c>
      <c r="O231" s="3">
        <f t="shared" si="14"/>
        <v>6370.68</v>
      </c>
      <c r="P231" s="6">
        <f t="shared" si="15"/>
        <v>0.505128449096099</v>
      </c>
    </row>
    <row r="232" spans="1:16" x14ac:dyDescent="0.35">
      <c r="A232" s="1" t="s">
        <v>296</v>
      </c>
      <c r="B232" s="2">
        <v>45698</v>
      </c>
      <c r="C232" s="1" t="s">
        <v>41</v>
      </c>
      <c r="D232" s="1" t="s">
        <v>42</v>
      </c>
      <c r="E232" s="1" t="s">
        <v>24</v>
      </c>
      <c r="F232" s="1" t="s">
        <v>25</v>
      </c>
      <c r="G232" s="1" t="s">
        <v>46</v>
      </c>
      <c r="H232" s="1" t="s">
        <v>21</v>
      </c>
      <c r="I232" s="1">
        <v>1</v>
      </c>
      <c r="J232" s="3">
        <v>608</v>
      </c>
      <c r="K232" s="4">
        <v>327.13</v>
      </c>
      <c r="L232" s="5">
        <v>0</v>
      </c>
      <c r="M232" s="3">
        <f t="shared" si="12"/>
        <v>608</v>
      </c>
      <c r="N232" s="3">
        <f t="shared" si="13"/>
        <v>327.13</v>
      </c>
      <c r="O232" s="3">
        <f t="shared" si="14"/>
        <v>280.87</v>
      </c>
      <c r="P232" s="6">
        <f t="shared" si="15"/>
        <v>0.46195723684210527</v>
      </c>
    </row>
    <row r="233" spans="1:16" x14ac:dyDescent="0.35">
      <c r="A233" s="1" t="s">
        <v>297</v>
      </c>
      <c r="B233" s="2">
        <v>45698</v>
      </c>
      <c r="C233" s="1" t="s">
        <v>29</v>
      </c>
      <c r="D233" s="1" t="s">
        <v>66</v>
      </c>
      <c r="E233" s="1" t="s">
        <v>31</v>
      </c>
      <c r="F233" s="1" t="s">
        <v>32</v>
      </c>
      <c r="G233" s="1" t="s">
        <v>58</v>
      </c>
      <c r="H233" s="1" t="s">
        <v>34</v>
      </c>
      <c r="I233" s="1">
        <v>3</v>
      </c>
      <c r="J233" s="3">
        <v>1195</v>
      </c>
      <c r="K233" s="4">
        <v>864.82</v>
      </c>
      <c r="L233" s="5">
        <v>0</v>
      </c>
      <c r="M233" s="3">
        <f t="shared" si="12"/>
        <v>3585</v>
      </c>
      <c r="N233" s="3">
        <f t="shared" si="13"/>
        <v>2594.46</v>
      </c>
      <c r="O233" s="3">
        <f t="shared" si="14"/>
        <v>990.54</v>
      </c>
      <c r="P233" s="6">
        <f t="shared" si="15"/>
        <v>0.2763012552301255</v>
      </c>
    </row>
    <row r="234" spans="1:16" x14ac:dyDescent="0.35">
      <c r="A234" s="1" t="s">
        <v>298</v>
      </c>
      <c r="B234" s="2">
        <v>45698</v>
      </c>
      <c r="C234" s="1" t="s">
        <v>41</v>
      </c>
      <c r="D234" s="1" t="s">
        <v>55</v>
      </c>
      <c r="E234" s="1" t="s">
        <v>24</v>
      </c>
      <c r="F234" s="1" t="s">
        <v>25</v>
      </c>
      <c r="G234" s="1" t="s">
        <v>43</v>
      </c>
      <c r="H234" s="1" t="s">
        <v>27</v>
      </c>
      <c r="I234" s="1">
        <v>5</v>
      </c>
      <c r="J234" s="3">
        <v>575</v>
      </c>
      <c r="K234" s="4">
        <v>303.92</v>
      </c>
      <c r="L234" s="5">
        <v>0.05</v>
      </c>
      <c r="M234" s="3">
        <f t="shared" si="12"/>
        <v>2731.25</v>
      </c>
      <c r="N234" s="3">
        <f t="shared" si="13"/>
        <v>1519.6000000000001</v>
      </c>
      <c r="O234" s="3">
        <f t="shared" si="14"/>
        <v>1211.6499999999999</v>
      </c>
      <c r="P234" s="6">
        <f t="shared" si="15"/>
        <v>0.44362471395881004</v>
      </c>
    </row>
    <row r="235" spans="1:16" x14ac:dyDescent="0.35">
      <c r="A235" s="1" t="s">
        <v>299</v>
      </c>
      <c r="B235" s="2">
        <v>45698</v>
      </c>
      <c r="C235" s="1" t="s">
        <v>36</v>
      </c>
      <c r="D235" s="1" t="s">
        <v>78</v>
      </c>
      <c r="E235" s="1" t="s">
        <v>18</v>
      </c>
      <c r="F235" s="1" t="s">
        <v>19</v>
      </c>
      <c r="G235" s="1" t="s">
        <v>69</v>
      </c>
      <c r="H235" s="1" t="s">
        <v>27</v>
      </c>
      <c r="I235" s="1">
        <v>1</v>
      </c>
      <c r="J235" s="3">
        <v>877</v>
      </c>
      <c r="K235" s="4">
        <v>696.99</v>
      </c>
      <c r="L235" s="5">
        <v>0</v>
      </c>
      <c r="M235" s="3">
        <f t="shared" si="12"/>
        <v>877</v>
      </c>
      <c r="N235" s="3">
        <f t="shared" si="13"/>
        <v>696.99</v>
      </c>
      <c r="O235" s="3">
        <f t="shared" si="14"/>
        <v>180.01</v>
      </c>
      <c r="P235" s="6">
        <f t="shared" si="15"/>
        <v>0.20525655644241733</v>
      </c>
    </row>
    <row r="236" spans="1:16" x14ac:dyDescent="0.35">
      <c r="A236" s="1" t="s">
        <v>300</v>
      </c>
      <c r="B236" s="2">
        <v>45698</v>
      </c>
      <c r="C236" s="1" t="s">
        <v>36</v>
      </c>
      <c r="D236" s="1" t="s">
        <v>76</v>
      </c>
      <c r="E236" s="1" t="s">
        <v>18</v>
      </c>
      <c r="F236" s="1" t="s">
        <v>51</v>
      </c>
      <c r="G236" s="1" t="s">
        <v>39</v>
      </c>
      <c r="H236" s="1" t="s">
        <v>27</v>
      </c>
      <c r="I236" s="1">
        <v>4</v>
      </c>
      <c r="J236" s="3">
        <v>744</v>
      </c>
      <c r="K236" s="4">
        <v>588.91</v>
      </c>
      <c r="L236" s="5">
        <v>0.15</v>
      </c>
      <c r="M236" s="3">
        <f t="shared" si="12"/>
        <v>2529.6</v>
      </c>
      <c r="N236" s="3">
        <f t="shared" si="13"/>
        <v>2355.64</v>
      </c>
      <c r="O236" s="3">
        <f t="shared" si="14"/>
        <v>173.96000000000004</v>
      </c>
      <c r="P236" s="6">
        <f t="shared" si="15"/>
        <v>6.8769765970904506E-2</v>
      </c>
    </row>
    <row r="237" spans="1:16" x14ac:dyDescent="0.35">
      <c r="A237" s="1" t="s">
        <v>301</v>
      </c>
      <c r="B237" s="2">
        <v>45698</v>
      </c>
      <c r="C237" s="1" t="s">
        <v>36</v>
      </c>
      <c r="D237" s="1" t="s">
        <v>78</v>
      </c>
      <c r="E237" s="1" t="s">
        <v>24</v>
      </c>
      <c r="F237" s="1" t="s">
        <v>64</v>
      </c>
      <c r="G237" s="1" t="s">
        <v>39</v>
      </c>
      <c r="H237" s="1" t="s">
        <v>27</v>
      </c>
      <c r="I237" s="1">
        <v>4</v>
      </c>
      <c r="J237" s="3">
        <v>1529</v>
      </c>
      <c r="K237" s="4">
        <v>753.08</v>
      </c>
      <c r="L237" s="5">
        <v>0</v>
      </c>
      <c r="M237" s="3">
        <f t="shared" si="12"/>
        <v>6116</v>
      </c>
      <c r="N237" s="3">
        <f t="shared" si="13"/>
        <v>3012.32</v>
      </c>
      <c r="O237" s="3">
        <f t="shared" si="14"/>
        <v>3103.68</v>
      </c>
      <c r="P237" s="6">
        <f t="shared" si="15"/>
        <v>0.50746893394375403</v>
      </c>
    </row>
    <row r="238" spans="1:16" x14ac:dyDescent="0.35">
      <c r="A238" s="1" t="s">
        <v>302</v>
      </c>
      <c r="B238" s="2">
        <v>45698</v>
      </c>
      <c r="C238" s="1" t="s">
        <v>36</v>
      </c>
      <c r="D238" s="1" t="s">
        <v>76</v>
      </c>
      <c r="E238" s="1" t="s">
        <v>31</v>
      </c>
      <c r="F238" s="1" t="s">
        <v>45</v>
      </c>
      <c r="G238" s="1" t="s">
        <v>39</v>
      </c>
      <c r="H238" s="1" t="s">
        <v>27</v>
      </c>
      <c r="I238" s="1">
        <v>3</v>
      </c>
      <c r="J238" s="3">
        <v>3382</v>
      </c>
      <c r="K238" s="4">
        <v>2525.48</v>
      </c>
      <c r="L238" s="5">
        <v>0.1</v>
      </c>
      <c r="M238" s="3">
        <f t="shared" si="12"/>
        <v>9131.4</v>
      </c>
      <c r="N238" s="3">
        <f t="shared" si="13"/>
        <v>7576.4400000000005</v>
      </c>
      <c r="O238" s="3">
        <f t="shared" si="14"/>
        <v>1554.9599999999991</v>
      </c>
      <c r="P238" s="6">
        <f t="shared" si="15"/>
        <v>0.17028714107365783</v>
      </c>
    </row>
    <row r="239" spans="1:16" x14ac:dyDescent="0.35">
      <c r="A239" s="1" t="s">
        <v>303</v>
      </c>
      <c r="B239" s="2">
        <v>45698</v>
      </c>
      <c r="C239" s="1" t="s">
        <v>16</v>
      </c>
      <c r="D239" s="1" t="s">
        <v>48</v>
      </c>
      <c r="E239" s="1" t="s">
        <v>31</v>
      </c>
      <c r="F239" s="1" t="s">
        <v>45</v>
      </c>
      <c r="G239" s="1" t="s">
        <v>20</v>
      </c>
      <c r="H239" s="1" t="s">
        <v>34</v>
      </c>
      <c r="I239" s="1">
        <v>6</v>
      </c>
      <c r="J239" s="3">
        <v>3544</v>
      </c>
      <c r="K239" s="4">
        <v>2715.81</v>
      </c>
      <c r="L239" s="5">
        <v>0</v>
      </c>
      <c r="M239" s="3">
        <f t="shared" si="12"/>
        <v>21264</v>
      </c>
      <c r="N239" s="3">
        <f t="shared" si="13"/>
        <v>16294.86</v>
      </c>
      <c r="O239" s="3">
        <f t="shared" si="14"/>
        <v>4969.1399999999994</v>
      </c>
      <c r="P239" s="6">
        <f t="shared" si="15"/>
        <v>0.23368792325056431</v>
      </c>
    </row>
    <row r="240" spans="1:16" x14ac:dyDescent="0.35">
      <c r="A240" s="1" t="s">
        <v>304</v>
      </c>
      <c r="B240" s="2">
        <v>45699</v>
      </c>
      <c r="C240" s="1" t="s">
        <v>36</v>
      </c>
      <c r="D240" s="1" t="s">
        <v>78</v>
      </c>
      <c r="E240" s="1" t="s">
        <v>79</v>
      </c>
      <c r="F240" s="1" t="s">
        <v>109</v>
      </c>
      <c r="G240" s="1" t="s">
        <v>69</v>
      </c>
      <c r="H240" s="1" t="s">
        <v>34</v>
      </c>
      <c r="I240" s="1">
        <v>6</v>
      </c>
      <c r="J240" s="3">
        <v>4589</v>
      </c>
      <c r="K240" s="4">
        <v>2886.48</v>
      </c>
      <c r="L240" s="5">
        <v>0.1</v>
      </c>
      <c r="M240" s="3">
        <f t="shared" si="12"/>
        <v>24780.600000000002</v>
      </c>
      <c r="N240" s="3">
        <f t="shared" si="13"/>
        <v>17318.88</v>
      </c>
      <c r="O240" s="3">
        <f t="shared" si="14"/>
        <v>7461.7200000000012</v>
      </c>
      <c r="P240" s="6">
        <f t="shared" si="15"/>
        <v>0.30111135323599914</v>
      </c>
    </row>
    <row r="241" spans="1:16" x14ac:dyDescent="0.35">
      <c r="A241" s="1" t="s">
        <v>305</v>
      </c>
      <c r="B241" s="2">
        <v>45699</v>
      </c>
      <c r="C241" s="1" t="s">
        <v>36</v>
      </c>
      <c r="D241" s="1" t="s">
        <v>37</v>
      </c>
      <c r="E241" s="1" t="s">
        <v>24</v>
      </c>
      <c r="F241" s="1" t="s">
        <v>131</v>
      </c>
      <c r="G241" s="1" t="s">
        <v>69</v>
      </c>
      <c r="H241" s="1" t="s">
        <v>27</v>
      </c>
      <c r="I241" s="1">
        <v>6</v>
      </c>
      <c r="J241" s="3">
        <v>2909</v>
      </c>
      <c r="K241" s="4">
        <v>1363.96</v>
      </c>
      <c r="L241" s="5">
        <v>0</v>
      </c>
      <c r="M241" s="3">
        <f t="shared" si="12"/>
        <v>17454</v>
      </c>
      <c r="N241" s="3">
        <f t="shared" si="13"/>
        <v>8183.76</v>
      </c>
      <c r="O241" s="3">
        <f t="shared" si="14"/>
        <v>9270.24</v>
      </c>
      <c r="P241" s="6">
        <f t="shared" si="15"/>
        <v>0.53112409762805091</v>
      </c>
    </row>
    <row r="242" spans="1:16" x14ac:dyDescent="0.35">
      <c r="A242" s="1" t="s">
        <v>306</v>
      </c>
      <c r="B242" s="2">
        <v>45699</v>
      </c>
      <c r="C242" s="1" t="s">
        <v>41</v>
      </c>
      <c r="D242" s="1" t="s">
        <v>42</v>
      </c>
      <c r="E242" s="1" t="s">
        <v>18</v>
      </c>
      <c r="F242" s="1" t="s">
        <v>51</v>
      </c>
      <c r="G242" s="1" t="s">
        <v>46</v>
      </c>
      <c r="H242" s="1" t="s">
        <v>34</v>
      </c>
      <c r="I242" s="1">
        <v>2</v>
      </c>
      <c r="J242" s="3">
        <v>755</v>
      </c>
      <c r="K242" s="4">
        <v>620.52</v>
      </c>
      <c r="L242" s="5">
        <v>0</v>
      </c>
      <c r="M242" s="3">
        <f t="shared" si="12"/>
        <v>1510</v>
      </c>
      <c r="N242" s="3">
        <f t="shared" si="13"/>
        <v>1241.04</v>
      </c>
      <c r="O242" s="3">
        <f t="shared" si="14"/>
        <v>268.96000000000004</v>
      </c>
      <c r="P242" s="6">
        <f t="shared" si="15"/>
        <v>0.17811920529801326</v>
      </c>
    </row>
    <row r="243" spans="1:16" x14ac:dyDescent="0.35">
      <c r="A243" s="1" t="s">
        <v>307</v>
      </c>
      <c r="B243" s="2">
        <v>45699</v>
      </c>
      <c r="C243" s="1" t="s">
        <v>16</v>
      </c>
      <c r="D243" s="1" t="s">
        <v>17</v>
      </c>
      <c r="E243" s="1" t="s">
        <v>18</v>
      </c>
      <c r="F243" s="1" t="s">
        <v>19</v>
      </c>
      <c r="G243" s="1" t="s">
        <v>20</v>
      </c>
      <c r="H243" s="1" t="s">
        <v>34</v>
      </c>
      <c r="I243" s="1">
        <v>7</v>
      </c>
      <c r="J243" s="3">
        <v>923</v>
      </c>
      <c r="K243" s="4">
        <v>757.66</v>
      </c>
      <c r="L243" s="5">
        <v>0</v>
      </c>
      <c r="M243" s="3">
        <f t="shared" si="12"/>
        <v>6461</v>
      </c>
      <c r="N243" s="3">
        <f t="shared" si="13"/>
        <v>5303.62</v>
      </c>
      <c r="O243" s="3">
        <f t="shared" si="14"/>
        <v>1157.3800000000001</v>
      </c>
      <c r="P243" s="6">
        <f t="shared" si="15"/>
        <v>0.17913326110509212</v>
      </c>
    </row>
    <row r="244" spans="1:16" x14ac:dyDescent="0.35">
      <c r="A244" s="1" t="s">
        <v>308</v>
      </c>
      <c r="B244" s="2">
        <v>45700</v>
      </c>
      <c r="C244" s="1" t="s">
        <v>29</v>
      </c>
      <c r="D244" s="1" t="s">
        <v>72</v>
      </c>
      <c r="E244" s="1" t="s">
        <v>31</v>
      </c>
      <c r="F244" s="1" t="s">
        <v>45</v>
      </c>
      <c r="G244" s="1" t="s">
        <v>58</v>
      </c>
      <c r="H244" s="1" t="s">
        <v>34</v>
      </c>
      <c r="I244" s="1">
        <v>5</v>
      </c>
      <c r="J244" s="3">
        <v>3446</v>
      </c>
      <c r="K244" s="4">
        <v>2580.6999999999998</v>
      </c>
      <c r="L244" s="5">
        <v>0.1</v>
      </c>
      <c r="M244" s="3">
        <f t="shared" si="12"/>
        <v>15507</v>
      </c>
      <c r="N244" s="3">
        <f t="shared" si="13"/>
        <v>12903.5</v>
      </c>
      <c r="O244" s="3">
        <f t="shared" si="14"/>
        <v>2603.5</v>
      </c>
      <c r="P244" s="6">
        <f t="shared" si="15"/>
        <v>0.1678919197781647</v>
      </c>
    </row>
    <row r="245" spans="1:16" x14ac:dyDescent="0.35">
      <c r="A245" s="1" t="s">
        <v>309</v>
      </c>
      <c r="B245" s="2">
        <v>45700</v>
      </c>
      <c r="C245" s="1" t="s">
        <v>16</v>
      </c>
      <c r="D245" s="1" t="s">
        <v>48</v>
      </c>
      <c r="E245" s="1" t="s">
        <v>24</v>
      </c>
      <c r="F245" s="1" t="s">
        <v>64</v>
      </c>
      <c r="G245" s="1" t="s">
        <v>20</v>
      </c>
      <c r="H245" s="1" t="s">
        <v>21</v>
      </c>
      <c r="I245" s="1">
        <v>5</v>
      </c>
      <c r="J245" s="3">
        <v>1453</v>
      </c>
      <c r="K245" s="4">
        <v>771.13</v>
      </c>
      <c r="L245" s="5">
        <v>0</v>
      </c>
      <c r="M245" s="3">
        <f t="shared" si="12"/>
        <v>7265</v>
      </c>
      <c r="N245" s="3">
        <f t="shared" si="13"/>
        <v>3855.65</v>
      </c>
      <c r="O245" s="3">
        <f t="shared" si="14"/>
        <v>3409.35</v>
      </c>
      <c r="P245" s="6">
        <f t="shared" si="15"/>
        <v>0.46928423950447351</v>
      </c>
    </row>
    <row r="246" spans="1:16" x14ac:dyDescent="0.35">
      <c r="A246" s="1" t="s">
        <v>310</v>
      </c>
      <c r="B246" s="2">
        <v>45700</v>
      </c>
      <c r="C246" s="1" t="s">
        <v>36</v>
      </c>
      <c r="D246" s="1" t="s">
        <v>78</v>
      </c>
      <c r="E246" s="1" t="s">
        <v>31</v>
      </c>
      <c r="F246" s="1" t="s">
        <v>45</v>
      </c>
      <c r="G246" s="1" t="s">
        <v>69</v>
      </c>
      <c r="H246" s="1" t="s">
        <v>27</v>
      </c>
      <c r="I246" s="1">
        <v>7</v>
      </c>
      <c r="J246" s="3">
        <v>3364</v>
      </c>
      <c r="K246" s="4">
        <v>2428.2600000000002</v>
      </c>
      <c r="L246" s="5">
        <v>0</v>
      </c>
      <c r="M246" s="3">
        <f t="shared" si="12"/>
        <v>23548</v>
      </c>
      <c r="N246" s="3">
        <f t="shared" si="13"/>
        <v>16997.82</v>
      </c>
      <c r="O246" s="3">
        <f t="shared" si="14"/>
        <v>6550.18</v>
      </c>
      <c r="P246" s="6">
        <f t="shared" si="15"/>
        <v>0.27816290130796673</v>
      </c>
    </row>
    <row r="247" spans="1:16" x14ac:dyDescent="0.35">
      <c r="A247" s="1" t="s">
        <v>311</v>
      </c>
      <c r="B247" s="2">
        <v>45700</v>
      </c>
      <c r="C247" s="1" t="s">
        <v>41</v>
      </c>
      <c r="D247" s="1" t="s">
        <v>55</v>
      </c>
      <c r="E247" s="1" t="s">
        <v>24</v>
      </c>
      <c r="F247" s="1" t="s">
        <v>61</v>
      </c>
      <c r="G247" s="1" t="s">
        <v>46</v>
      </c>
      <c r="H247" s="1" t="s">
        <v>21</v>
      </c>
      <c r="I247" s="1">
        <v>4</v>
      </c>
      <c r="J247" s="3">
        <v>2188</v>
      </c>
      <c r="K247" s="4">
        <v>1119.33</v>
      </c>
      <c r="L247" s="5">
        <v>0</v>
      </c>
      <c r="M247" s="3">
        <f t="shared" si="12"/>
        <v>8752</v>
      </c>
      <c r="N247" s="3">
        <f t="shared" si="13"/>
        <v>4477.32</v>
      </c>
      <c r="O247" s="3">
        <f t="shared" si="14"/>
        <v>4274.68</v>
      </c>
      <c r="P247" s="6">
        <f t="shared" si="15"/>
        <v>0.48842321755027424</v>
      </c>
    </row>
    <row r="248" spans="1:16" x14ac:dyDescent="0.35">
      <c r="A248" s="1" t="s">
        <v>312</v>
      </c>
      <c r="B248" s="2">
        <v>45700</v>
      </c>
      <c r="C248" s="1" t="s">
        <v>29</v>
      </c>
      <c r="D248" s="1" t="s">
        <v>30</v>
      </c>
      <c r="E248" s="1" t="s">
        <v>24</v>
      </c>
      <c r="F248" s="1" t="s">
        <v>131</v>
      </c>
      <c r="G248" s="1" t="s">
        <v>58</v>
      </c>
      <c r="H248" s="1" t="s">
        <v>27</v>
      </c>
      <c r="I248" s="1">
        <v>3</v>
      </c>
      <c r="J248" s="3">
        <v>2844</v>
      </c>
      <c r="K248" s="4">
        <v>1487.26</v>
      </c>
      <c r="L248" s="5">
        <v>0.05</v>
      </c>
      <c r="M248" s="3">
        <f t="shared" si="12"/>
        <v>8105.4</v>
      </c>
      <c r="N248" s="3">
        <f t="shared" si="13"/>
        <v>4461.78</v>
      </c>
      <c r="O248" s="3">
        <f t="shared" si="14"/>
        <v>3643.62</v>
      </c>
      <c r="P248" s="6">
        <f t="shared" si="15"/>
        <v>0.44952994300096233</v>
      </c>
    </row>
    <row r="249" spans="1:16" x14ac:dyDescent="0.35">
      <c r="A249" s="1" t="s">
        <v>313</v>
      </c>
      <c r="B249" s="2">
        <v>45700</v>
      </c>
      <c r="C249" s="1" t="s">
        <v>29</v>
      </c>
      <c r="D249" s="1" t="s">
        <v>72</v>
      </c>
      <c r="E249" s="1" t="s">
        <v>31</v>
      </c>
      <c r="F249" s="1" t="s">
        <v>45</v>
      </c>
      <c r="G249" s="1" t="s">
        <v>33</v>
      </c>
      <c r="H249" s="1" t="s">
        <v>27</v>
      </c>
      <c r="I249" s="1">
        <v>5</v>
      </c>
      <c r="J249" s="3">
        <v>3404</v>
      </c>
      <c r="K249" s="4">
        <v>2518.12</v>
      </c>
      <c r="L249" s="5">
        <v>0</v>
      </c>
      <c r="M249" s="3">
        <f t="shared" si="12"/>
        <v>17020</v>
      </c>
      <c r="N249" s="3">
        <f t="shared" si="13"/>
        <v>12590.599999999999</v>
      </c>
      <c r="O249" s="3">
        <f t="shared" si="14"/>
        <v>4429.4000000000015</v>
      </c>
      <c r="P249" s="6">
        <f t="shared" si="15"/>
        <v>0.26024676850763817</v>
      </c>
    </row>
    <row r="250" spans="1:16" x14ac:dyDescent="0.35">
      <c r="A250" s="1" t="s">
        <v>314</v>
      </c>
      <c r="B250" s="2">
        <v>45701</v>
      </c>
      <c r="C250" s="1" t="s">
        <v>16</v>
      </c>
      <c r="D250" s="1" t="s">
        <v>84</v>
      </c>
      <c r="E250" s="1" t="s">
        <v>18</v>
      </c>
      <c r="F250" s="1" t="s">
        <v>19</v>
      </c>
      <c r="G250" s="1" t="s">
        <v>26</v>
      </c>
      <c r="H250" s="1" t="s">
        <v>21</v>
      </c>
      <c r="I250" s="1">
        <v>2</v>
      </c>
      <c r="J250" s="3">
        <v>919</v>
      </c>
      <c r="K250" s="4">
        <v>719.41</v>
      </c>
      <c r="L250" s="5">
        <v>0</v>
      </c>
      <c r="M250" s="3">
        <f t="shared" si="12"/>
        <v>1838</v>
      </c>
      <c r="N250" s="3">
        <f t="shared" si="13"/>
        <v>1438.82</v>
      </c>
      <c r="O250" s="3">
        <f t="shared" si="14"/>
        <v>399.18000000000006</v>
      </c>
      <c r="P250" s="6">
        <f t="shared" si="15"/>
        <v>0.21718171926006533</v>
      </c>
    </row>
    <row r="251" spans="1:16" x14ac:dyDescent="0.35">
      <c r="A251" s="1" t="s">
        <v>315</v>
      </c>
      <c r="B251" s="2">
        <v>45701</v>
      </c>
      <c r="C251" s="1" t="s">
        <v>36</v>
      </c>
      <c r="D251" s="1" t="s">
        <v>76</v>
      </c>
      <c r="E251" s="1" t="s">
        <v>18</v>
      </c>
      <c r="F251" s="1" t="s">
        <v>19</v>
      </c>
      <c r="G251" s="1" t="s">
        <v>39</v>
      </c>
      <c r="H251" s="1" t="s">
        <v>27</v>
      </c>
      <c r="I251" s="1">
        <v>3</v>
      </c>
      <c r="J251" s="3">
        <v>895</v>
      </c>
      <c r="K251" s="4">
        <v>706.67</v>
      </c>
      <c r="L251" s="5">
        <v>0</v>
      </c>
      <c r="M251" s="3">
        <f t="shared" si="12"/>
        <v>2685</v>
      </c>
      <c r="N251" s="3">
        <f t="shared" si="13"/>
        <v>2120.0099999999998</v>
      </c>
      <c r="O251" s="3">
        <f t="shared" si="14"/>
        <v>564.99000000000024</v>
      </c>
      <c r="P251" s="6">
        <f t="shared" si="15"/>
        <v>0.21042458100558667</v>
      </c>
    </row>
    <row r="252" spans="1:16" x14ac:dyDescent="0.35">
      <c r="A252" s="1" t="s">
        <v>316</v>
      </c>
      <c r="B252" s="2">
        <v>45701</v>
      </c>
      <c r="C252" s="1" t="s">
        <v>29</v>
      </c>
      <c r="D252" s="1" t="s">
        <v>30</v>
      </c>
      <c r="E252" s="1" t="s">
        <v>24</v>
      </c>
      <c r="F252" s="1" t="s">
        <v>25</v>
      </c>
      <c r="G252" s="1" t="s">
        <v>58</v>
      </c>
      <c r="H252" s="1" t="s">
        <v>21</v>
      </c>
      <c r="I252" s="1">
        <v>8</v>
      </c>
      <c r="J252" s="3">
        <v>602</v>
      </c>
      <c r="K252" s="4">
        <v>282.77</v>
      </c>
      <c r="L252" s="5">
        <v>0</v>
      </c>
      <c r="M252" s="3">
        <f t="shared" si="12"/>
        <v>4816</v>
      </c>
      <c r="N252" s="3">
        <f t="shared" si="13"/>
        <v>2262.16</v>
      </c>
      <c r="O252" s="3">
        <f t="shared" si="14"/>
        <v>2553.84</v>
      </c>
      <c r="P252" s="6">
        <f t="shared" si="15"/>
        <v>0.53028239202657812</v>
      </c>
    </row>
    <row r="253" spans="1:16" x14ac:dyDescent="0.35">
      <c r="A253" s="1" t="s">
        <v>317</v>
      </c>
      <c r="B253" s="2">
        <v>45701</v>
      </c>
      <c r="C253" s="1" t="s">
        <v>29</v>
      </c>
      <c r="D253" s="1" t="s">
        <v>66</v>
      </c>
      <c r="E253" s="1" t="s">
        <v>31</v>
      </c>
      <c r="F253" s="1" t="s">
        <v>45</v>
      </c>
      <c r="G253" s="1" t="s">
        <v>58</v>
      </c>
      <c r="H253" s="1" t="s">
        <v>27</v>
      </c>
      <c r="I253" s="1">
        <v>2</v>
      </c>
      <c r="J253" s="3">
        <v>3552</v>
      </c>
      <c r="K253" s="4">
        <v>2605.91</v>
      </c>
      <c r="L253" s="5">
        <v>0</v>
      </c>
      <c r="M253" s="3">
        <f t="shared" si="12"/>
        <v>7104</v>
      </c>
      <c r="N253" s="3">
        <f t="shared" si="13"/>
        <v>5211.82</v>
      </c>
      <c r="O253" s="3">
        <f t="shared" si="14"/>
        <v>1892.1800000000003</v>
      </c>
      <c r="P253" s="6">
        <f t="shared" si="15"/>
        <v>0.26635416666666673</v>
      </c>
    </row>
    <row r="254" spans="1:16" x14ac:dyDescent="0.35">
      <c r="A254" s="1" t="s">
        <v>318</v>
      </c>
      <c r="B254" s="2">
        <v>45701</v>
      </c>
      <c r="C254" s="1" t="s">
        <v>16</v>
      </c>
      <c r="D254" s="1" t="s">
        <v>23</v>
      </c>
      <c r="E254" s="1" t="s">
        <v>18</v>
      </c>
      <c r="F254" s="1" t="s">
        <v>19</v>
      </c>
      <c r="G254" s="1" t="s">
        <v>26</v>
      </c>
      <c r="H254" s="1" t="s">
        <v>27</v>
      </c>
      <c r="I254" s="1">
        <v>6</v>
      </c>
      <c r="J254" s="3">
        <v>916</v>
      </c>
      <c r="K254" s="4">
        <v>704.72</v>
      </c>
      <c r="L254" s="5">
        <v>0</v>
      </c>
      <c r="M254" s="3">
        <f t="shared" si="12"/>
        <v>5496</v>
      </c>
      <c r="N254" s="3">
        <f t="shared" si="13"/>
        <v>4228.32</v>
      </c>
      <c r="O254" s="3">
        <f t="shared" si="14"/>
        <v>1267.6800000000003</v>
      </c>
      <c r="P254" s="6">
        <f t="shared" si="15"/>
        <v>0.2306550218340612</v>
      </c>
    </row>
    <row r="255" spans="1:16" x14ac:dyDescent="0.35">
      <c r="A255" s="1" t="s">
        <v>319</v>
      </c>
      <c r="B255" s="2">
        <v>45701</v>
      </c>
      <c r="C255" s="1" t="s">
        <v>36</v>
      </c>
      <c r="D255" s="1" t="s">
        <v>78</v>
      </c>
      <c r="E255" s="1" t="s">
        <v>79</v>
      </c>
      <c r="F255" s="1" t="s">
        <v>80</v>
      </c>
      <c r="G255" s="1" t="s">
        <v>69</v>
      </c>
      <c r="H255" s="1" t="s">
        <v>21</v>
      </c>
      <c r="I255" s="1">
        <v>8</v>
      </c>
      <c r="J255" s="3">
        <v>8067</v>
      </c>
      <c r="K255" s="4">
        <v>4822.22</v>
      </c>
      <c r="L255" s="5">
        <v>0</v>
      </c>
      <c r="M255" s="3">
        <f t="shared" si="12"/>
        <v>64536</v>
      </c>
      <c r="N255" s="3">
        <f t="shared" si="13"/>
        <v>38577.760000000002</v>
      </c>
      <c r="O255" s="3">
        <f t="shared" si="14"/>
        <v>25958.239999999998</v>
      </c>
      <c r="P255" s="6">
        <f t="shared" si="15"/>
        <v>0.40222883351927602</v>
      </c>
    </row>
    <row r="256" spans="1:16" x14ac:dyDescent="0.35">
      <c r="A256" s="1" t="s">
        <v>320</v>
      </c>
      <c r="B256" s="2">
        <v>45702</v>
      </c>
      <c r="C256" s="1" t="s">
        <v>36</v>
      </c>
      <c r="D256" s="1" t="s">
        <v>76</v>
      </c>
      <c r="E256" s="1" t="s">
        <v>18</v>
      </c>
      <c r="F256" s="1" t="s">
        <v>68</v>
      </c>
      <c r="G256" s="1" t="s">
        <v>39</v>
      </c>
      <c r="H256" s="1" t="s">
        <v>27</v>
      </c>
      <c r="I256" s="1">
        <v>3</v>
      </c>
      <c r="J256" s="3">
        <v>436</v>
      </c>
      <c r="K256" s="4">
        <v>342.44</v>
      </c>
      <c r="L256" s="5">
        <v>0.1</v>
      </c>
      <c r="M256" s="3">
        <f t="shared" si="12"/>
        <v>1177.2</v>
      </c>
      <c r="N256" s="3">
        <f t="shared" si="13"/>
        <v>1027.32</v>
      </c>
      <c r="O256" s="3">
        <f t="shared" si="14"/>
        <v>149.88000000000011</v>
      </c>
      <c r="P256" s="6">
        <f t="shared" si="15"/>
        <v>0.12731906218144759</v>
      </c>
    </row>
    <row r="257" spans="1:16" x14ac:dyDescent="0.35">
      <c r="A257" s="1" t="s">
        <v>321</v>
      </c>
      <c r="B257" s="2">
        <v>45702</v>
      </c>
      <c r="C257" s="1" t="s">
        <v>16</v>
      </c>
      <c r="D257" s="1" t="s">
        <v>23</v>
      </c>
      <c r="E257" s="1" t="s">
        <v>24</v>
      </c>
      <c r="F257" s="1" t="s">
        <v>131</v>
      </c>
      <c r="G257" s="1" t="s">
        <v>26</v>
      </c>
      <c r="H257" s="1" t="s">
        <v>21</v>
      </c>
      <c r="I257" s="1">
        <v>8</v>
      </c>
      <c r="J257" s="3">
        <v>2663</v>
      </c>
      <c r="K257" s="4">
        <v>1298.46</v>
      </c>
      <c r="L257" s="5">
        <v>0</v>
      </c>
      <c r="M257" s="3">
        <f t="shared" si="12"/>
        <v>21304</v>
      </c>
      <c r="N257" s="3">
        <f t="shared" si="13"/>
        <v>10387.68</v>
      </c>
      <c r="O257" s="3">
        <f t="shared" si="14"/>
        <v>10916.32</v>
      </c>
      <c r="P257" s="6">
        <f t="shared" si="15"/>
        <v>0.51240705970709721</v>
      </c>
    </row>
    <row r="258" spans="1:16" x14ac:dyDescent="0.35">
      <c r="A258" s="1" t="s">
        <v>322</v>
      </c>
      <c r="B258" s="2">
        <v>45702</v>
      </c>
      <c r="C258" s="1" t="s">
        <v>16</v>
      </c>
      <c r="D258" s="1" t="s">
        <v>23</v>
      </c>
      <c r="E258" s="1" t="s">
        <v>18</v>
      </c>
      <c r="F258" s="1" t="s">
        <v>38</v>
      </c>
      <c r="G258" s="1" t="s">
        <v>26</v>
      </c>
      <c r="H258" s="1" t="s">
        <v>34</v>
      </c>
      <c r="I258" s="1">
        <v>2</v>
      </c>
      <c r="J258" s="3">
        <v>338</v>
      </c>
      <c r="K258" s="4">
        <v>276.57</v>
      </c>
      <c r="L258" s="5">
        <v>0.05</v>
      </c>
      <c r="M258" s="3">
        <f t="shared" ref="M258:M321" si="16">I258*J258*(1-L258)</f>
        <v>642.19999999999993</v>
      </c>
      <c r="N258" s="3">
        <f t="shared" ref="N258:N321" si="17">I258*K258</f>
        <v>553.14</v>
      </c>
      <c r="O258" s="3">
        <f t="shared" ref="O258:O321" si="18">M258-N258</f>
        <v>89.059999999999945</v>
      </c>
      <c r="P258" s="6">
        <f t="shared" ref="P258:P321" si="19">O258/M258</f>
        <v>0.13867953908439731</v>
      </c>
    </row>
    <row r="259" spans="1:16" x14ac:dyDescent="0.35">
      <c r="A259" s="1" t="s">
        <v>323</v>
      </c>
      <c r="B259" s="2">
        <v>45702</v>
      </c>
      <c r="C259" s="1" t="s">
        <v>41</v>
      </c>
      <c r="D259" s="1" t="s">
        <v>50</v>
      </c>
      <c r="E259" s="1" t="s">
        <v>31</v>
      </c>
      <c r="F259" s="1" t="s">
        <v>32</v>
      </c>
      <c r="G259" s="1" t="s">
        <v>43</v>
      </c>
      <c r="H259" s="1" t="s">
        <v>21</v>
      </c>
      <c r="I259" s="1">
        <v>1</v>
      </c>
      <c r="J259" s="3">
        <v>1259</v>
      </c>
      <c r="K259" s="4">
        <v>946.8</v>
      </c>
      <c r="L259" s="5">
        <v>0</v>
      </c>
      <c r="M259" s="3">
        <f t="shared" si="16"/>
        <v>1259</v>
      </c>
      <c r="N259" s="3">
        <f t="shared" si="17"/>
        <v>946.8</v>
      </c>
      <c r="O259" s="3">
        <f t="shared" si="18"/>
        <v>312.20000000000005</v>
      </c>
      <c r="P259" s="6">
        <f t="shared" si="19"/>
        <v>0.24797458300238287</v>
      </c>
    </row>
    <row r="260" spans="1:16" x14ac:dyDescent="0.35">
      <c r="A260" s="1" t="s">
        <v>324</v>
      </c>
      <c r="B260" s="2">
        <v>45702</v>
      </c>
      <c r="C260" s="1" t="s">
        <v>16</v>
      </c>
      <c r="D260" s="1" t="s">
        <v>84</v>
      </c>
      <c r="E260" s="1" t="s">
        <v>24</v>
      </c>
      <c r="F260" s="1" t="s">
        <v>131</v>
      </c>
      <c r="G260" s="1" t="s">
        <v>26</v>
      </c>
      <c r="H260" s="1" t="s">
        <v>21</v>
      </c>
      <c r="I260" s="1">
        <v>7</v>
      </c>
      <c r="J260" s="3">
        <v>2776</v>
      </c>
      <c r="K260" s="4">
        <v>1400.4</v>
      </c>
      <c r="L260" s="5">
        <v>0.15</v>
      </c>
      <c r="M260" s="3">
        <f t="shared" si="16"/>
        <v>16517.2</v>
      </c>
      <c r="N260" s="3">
        <f t="shared" si="17"/>
        <v>9802.8000000000011</v>
      </c>
      <c r="O260" s="3">
        <f t="shared" si="18"/>
        <v>6714.4</v>
      </c>
      <c r="P260" s="6">
        <f t="shared" si="19"/>
        <v>0.40650957789455838</v>
      </c>
    </row>
    <row r="261" spans="1:16" x14ac:dyDescent="0.35">
      <c r="A261" s="1" t="s">
        <v>325</v>
      </c>
      <c r="B261" s="2">
        <v>45702</v>
      </c>
      <c r="C261" s="1" t="s">
        <v>29</v>
      </c>
      <c r="D261" s="1" t="s">
        <v>57</v>
      </c>
      <c r="E261" s="1" t="s">
        <v>24</v>
      </c>
      <c r="F261" s="1" t="s">
        <v>64</v>
      </c>
      <c r="G261" s="1" t="s">
        <v>58</v>
      </c>
      <c r="H261" s="1" t="s">
        <v>34</v>
      </c>
      <c r="I261" s="1">
        <v>8</v>
      </c>
      <c r="J261" s="3">
        <v>1548</v>
      </c>
      <c r="K261" s="4">
        <v>749.48</v>
      </c>
      <c r="L261" s="5">
        <v>0.1</v>
      </c>
      <c r="M261" s="3">
        <f t="shared" si="16"/>
        <v>11145.6</v>
      </c>
      <c r="N261" s="3">
        <f t="shared" si="17"/>
        <v>5995.84</v>
      </c>
      <c r="O261" s="3">
        <f t="shared" si="18"/>
        <v>5149.76</v>
      </c>
      <c r="P261" s="6">
        <f t="shared" si="19"/>
        <v>0.46204421475739305</v>
      </c>
    </row>
    <row r="262" spans="1:16" x14ac:dyDescent="0.35">
      <c r="A262" s="1" t="s">
        <v>326</v>
      </c>
      <c r="B262" s="2">
        <v>45702</v>
      </c>
      <c r="C262" s="1" t="s">
        <v>41</v>
      </c>
      <c r="D262" s="1" t="s">
        <v>103</v>
      </c>
      <c r="E262" s="1" t="s">
        <v>31</v>
      </c>
      <c r="F262" s="1" t="s">
        <v>53</v>
      </c>
      <c r="G262" s="1" t="s">
        <v>46</v>
      </c>
      <c r="H262" s="1" t="s">
        <v>34</v>
      </c>
      <c r="I262" s="1">
        <v>5</v>
      </c>
      <c r="J262" s="3">
        <v>14481</v>
      </c>
      <c r="K262" s="4">
        <v>10629.25</v>
      </c>
      <c r="L262" s="5">
        <v>0.15</v>
      </c>
      <c r="M262" s="3">
        <f t="shared" si="16"/>
        <v>61544.25</v>
      </c>
      <c r="N262" s="3">
        <f t="shared" si="17"/>
        <v>53146.25</v>
      </c>
      <c r="O262" s="3">
        <f t="shared" si="18"/>
        <v>8398</v>
      </c>
      <c r="P262" s="6">
        <f t="shared" si="19"/>
        <v>0.13645466473309853</v>
      </c>
    </row>
    <row r="263" spans="1:16" x14ac:dyDescent="0.35">
      <c r="A263" s="1" t="s">
        <v>327</v>
      </c>
      <c r="B263" s="2">
        <v>45703</v>
      </c>
      <c r="C263" s="1" t="s">
        <v>16</v>
      </c>
      <c r="D263" s="1" t="s">
        <v>48</v>
      </c>
      <c r="E263" s="1" t="s">
        <v>31</v>
      </c>
      <c r="F263" s="1" t="s">
        <v>85</v>
      </c>
      <c r="G263" s="1" t="s">
        <v>20</v>
      </c>
      <c r="H263" s="1" t="s">
        <v>34</v>
      </c>
      <c r="I263" s="1">
        <v>8</v>
      </c>
      <c r="J263" s="3">
        <v>1715</v>
      </c>
      <c r="K263" s="4">
        <v>1322.57</v>
      </c>
      <c r="L263" s="5">
        <v>0.05</v>
      </c>
      <c r="M263" s="3">
        <f t="shared" si="16"/>
        <v>13034</v>
      </c>
      <c r="N263" s="3">
        <f t="shared" si="17"/>
        <v>10580.56</v>
      </c>
      <c r="O263" s="3">
        <f t="shared" si="18"/>
        <v>2453.4400000000005</v>
      </c>
      <c r="P263" s="6">
        <f t="shared" si="19"/>
        <v>0.18823384993094985</v>
      </c>
    </row>
    <row r="264" spans="1:16" x14ac:dyDescent="0.35">
      <c r="A264" s="1" t="s">
        <v>328</v>
      </c>
      <c r="B264" s="2">
        <v>45703</v>
      </c>
      <c r="C264" s="1" t="s">
        <v>16</v>
      </c>
      <c r="D264" s="1" t="s">
        <v>48</v>
      </c>
      <c r="E264" s="1" t="s">
        <v>18</v>
      </c>
      <c r="F264" s="1" t="s">
        <v>68</v>
      </c>
      <c r="G264" s="1" t="s">
        <v>20</v>
      </c>
      <c r="H264" s="1" t="s">
        <v>21</v>
      </c>
      <c r="I264" s="1">
        <v>1</v>
      </c>
      <c r="J264" s="3">
        <v>471</v>
      </c>
      <c r="K264" s="4">
        <v>388.79</v>
      </c>
      <c r="L264" s="5">
        <v>0</v>
      </c>
      <c r="M264" s="3">
        <f t="shared" si="16"/>
        <v>471</v>
      </c>
      <c r="N264" s="3">
        <f t="shared" si="17"/>
        <v>388.79</v>
      </c>
      <c r="O264" s="3">
        <f t="shared" si="18"/>
        <v>82.20999999999998</v>
      </c>
      <c r="P264" s="6">
        <f t="shared" si="19"/>
        <v>0.17454352441613583</v>
      </c>
    </row>
    <row r="265" spans="1:16" x14ac:dyDescent="0.35">
      <c r="A265" s="1" t="s">
        <v>329</v>
      </c>
      <c r="B265" s="2">
        <v>45703</v>
      </c>
      <c r="C265" s="1" t="s">
        <v>41</v>
      </c>
      <c r="D265" s="1" t="s">
        <v>103</v>
      </c>
      <c r="E265" s="1" t="s">
        <v>79</v>
      </c>
      <c r="F265" s="1" t="s">
        <v>80</v>
      </c>
      <c r="G265" s="1" t="s">
        <v>43</v>
      </c>
      <c r="H265" s="1" t="s">
        <v>21</v>
      </c>
      <c r="I265" s="1">
        <v>5</v>
      </c>
      <c r="J265" s="3">
        <v>7886</v>
      </c>
      <c r="K265" s="4">
        <v>4607.25</v>
      </c>
      <c r="L265" s="5">
        <v>0</v>
      </c>
      <c r="M265" s="3">
        <f t="shared" si="16"/>
        <v>39430</v>
      </c>
      <c r="N265" s="3">
        <f t="shared" si="17"/>
        <v>23036.25</v>
      </c>
      <c r="O265" s="3">
        <f t="shared" si="18"/>
        <v>16393.75</v>
      </c>
      <c r="P265" s="6">
        <f t="shared" si="19"/>
        <v>0.41576845041846311</v>
      </c>
    </row>
    <row r="266" spans="1:16" x14ac:dyDescent="0.35">
      <c r="A266" s="1" t="s">
        <v>330</v>
      </c>
      <c r="B266" s="2">
        <v>45703</v>
      </c>
      <c r="C266" s="1" t="s">
        <v>29</v>
      </c>
      <c r="D266" s="1" t="s">
        <v>72</v>
      </c>
      <c r="E266" s="1" t="s">
        <v>24</v>
      </c>
      <c r="F266" s="1" t="s">
        <v>64</v>
      </c>
      <c r="G266" s="1" t="s">
        <v>33</v>
      </c>
      <c r="H266" s="1" t="s">
        <v>34</v>
      </c>
      <c r="I266" s="1">
        <v>6</v>
      </c>
      <c r="J266" s="3">
        <v>1502</v>
      </c>
      <c r="K266" s="4">
        <v>783.02</v>
      </c>
      <c r="L266" s="5">
        <v>0</v>
      </c>
      <c r="M266" s="3">
        <f t="shared" si="16"/>
        <v>9012</v>
      </c>
      <c r="N266" s="3">
        <f t="shared" si="17"/>
        <v>4698.12</v>
      </c>
      <c r="O266" s="3">
        <f t="shared" si="18"/>
        <v>4313.88</v>
      </c>
      <c r="P266" s="6">
        <f t="shared" si="19"/>
        <v>0.4786817576564581</v>
      </c>
    </row>
    <row r="267" spans="1:16" x14ac:dyDescent="0.35">
      <c r="A267" s="1" t="s">
        <v>331</v>
      </c>
      <c r="B267" s="2">
        <v>45703</v>
      </c>
      <c r="C267" s="1" t="s">
        <v>29</v>
      </c>
      <c r="D267" s="1" t="s">
        <v>72</v>
      </c>
      <c r="E267" s="1" t="s">
        <v>18</v>
      </c>
      <c r="F267" s="1" t="s">
        <v>38</v>
      </c>
      <c r="G267" s="1" t="s">
        <v>58</v>
      </c>
      <c r="H267" s="1" t="s">
        <v>21</v>
      </c>
      <c r="I267" s="1">
        <v>1</v>
      </c>
      <c r="J267" s="3">
        <v>342</v>
      </c>
      <c r="K267" s="4">
        <v>279.02</v>
      </c>
      <c r="L267" s="5">
        <v>0</v>
      </c>
      <c r="M267" s="3">
        <f t="shared" si="16"/>
        <v>342</v>
      </c>
      <c r="N267" s="3">
        <f t="shared" si="17"/>
        <v>279.02</v>
      </c>
      <c r="O267" s="3">
        <f t="shared" si="18"/>
        <v>62.980000000000018</v>
      </c>
      <c r="P267" s="6">
        <f t="shared" si="19"/>
        <v>0.18415204678362579</v>
      </c>
    </row>
    <row r="268" spans="1:16" x14ac:dyDescent="0.35">
      <c r="A268" s="1" t="s">
        <v>332</v>
      </c>
      <c r="B268" s="2">
        <v>45703</v>
      </c>
      <c r="C268" s="1" t="s">
        <v>41</v>
      </c>
      <c r="D268" s="1" t="s">
        <v>50</v>
      </c>
      <c r="E268" s="1" t="s">
        <v>24</v>
      </c>
      <c r="F268" s="1" t="s">
        <v>131</v>
      </c>
      <c r="G268" s="1" t="s">
        <v>46</v>
      </c>
      <c r="H268" s="1" t="s">
        <v>21</v>
      </c>
      <c r="I268" s="1">
        <v>4</v>
      </c>
      <c r="J268" s="3">
        <v>2878</v>
      </c>
      <c r="K268" s="4">
        <v>1418.74</v>
      </c>
      <c r="L268" s="5">
        <v>0</v>
      </c>
      <c r="M268" s="3">
        <f t="shared" si="16"/>
        <v>11512</v>
      </c>
      <c r="N268" s="3">
        <f t="shared" si="17"/>
        <v>5674.96</v>
      </c>
      <c r="O268" s="3">
        <f t="shared" si="18"/>
        <v>5837.04</v>
      </c>
      <c r="P268" s="6">
        <f t="shared" si="19"/>
        <v>0.50703961084086169</v>
      </c>
    </row>
    <row r="269" spans="1:16" x14ac:dyDescent="0.35">
      <c r="A269" s="1" t="s">
        <v>333</v>
      </c>
      <c r="B269" s="2">
        <v>45703</v>
      </c>
      <c r="C269" s="1" t="s">
        <v>41</v>
      </c>
      <c r="D269" s="1" t="s">
        <v>55</v>
      </c>
      <c r="E269" s="1" t="s">
        <v>18</v>
      </c>
      <c r="F269" s="1" t="s">
        <v>51</v>
      </c>
      <c r="G269" s="1" t="s">
        <v>46</v>
      </c>
      <c r="H269" s="1" t="s">
        <v>27</v>
      </c>
      <c r="I269" s="1">
        <v>6</v>
      </c>
      <c r="J269" s="3">
        <v>744</v>
      </c>
      <c r="K269" s="4">
        <v>619.96</v>
      </c>
      <c r="L269" s="5">
        <v>0</v>
      </c>
      <c r="M269" s="3">
        <f t="shared" si="16"/>
        <v>4464</v>
      </c>
      <c r="N269" s="3">
        <f t="shared" si="17"/>
        <v>3719.76</v>
      </c>
      <c r="O269" s="3">
        <f t="shared" si="18"/>
        <v>744.23999999999978</v>
      </c>
      <c r="P269" s="6">
        <f t="shared" si="19"/>
        <v>0.16672043010752682</v>
      </c>
    </row>
    <row r="270" spans="1:16" x14ac:dyDescent="0.35">
      <c r="A270" s="1" t="s">
        <v>334</v>
      </c>
      <c r="B270" s="2">
        <v>45703</v>
      </c>
      <c r="C270" s="1" t="s">
        <v>29</v>
      </c>
      <c r="D270" s="1" t="s">
        <v>57</v>
      </c>
      <c r="E270" s="1" t="s">
        <v>18</v>
      </c>
      <c r="F270" s="1" t="s">
        <v>19</v>
      </c>
      <c r="G270" s="1" t="s">
        <v>33</v>
      </c>
      <c r="H270" s="1" t="s">
        <v>34</v>
      </c>
      <c r="I270" s="1">
        <v>5</v>
      </c>
      <c r="J270" s="3">
        <v>929</v>
      </c>
      <c r="K270" s="4">
        <v>772.16</v>
      </c>
      <c r="L270" s="5">
        <v>0.1</v>
      </c>
      <c r="M270" s="3">
        <f t="shared" si="16"/>
        <v>4180.5</v>
      </c>
      <c r="N270" s="3">
        <f t="shared" si="17"/>
        <v>3860.7999999999997</v>
      </c>
      <c r="O270" s="3">
        <f t="shared" si="18"/>
        <v>319.70000000000027</v>
      </c>
      <c r="P270" s="6">
        <f t="shared" si="19"/>
        <v>7.6474105968185685E-2</v>
      </c>
    </row>
    <row r="271" spans="1:16" x14ac:dyDescent="0.35">
      <c r="A271" s="1" t="s">
        <v>335</v>
      </c>
      <c r="B271" s="2">
        <v>45704</v>
      </c>
      <c r="C271" s="1" t="s">
        <v>36</v>
      </c>
      <c r="D271" s="1" t="s">
        <v>78</v>
      </c>
      <c r="E271" s="1" t="s">
        <v>18</v>
      </c>
      <c r="F271" s="1" t="s">
        <v>51</v>
      </c>
      <c r="G271" s="1" t="s">
        <v>39</v>
      </c>
      <c r="H271" s="1" t="s">
        <v>21</v>
      </c>
      <c r="I271" s="1">
        <v>4</v>
      </c>
      <c r="J271" s="3">
        <v>729</v>
      </c>
      <c r="K271" s="4">
        <v>604.01</v>
      </c>
      <c r="L271" s="5">
        <v>0</v>
      </c>
      <c r="M271" s="3">
        <f t="shared" si="16"/>
        <v>2916</v>
      </c>
      <c r="N271" s="3">
        <f t="shared" si="17"/>
        <v>2416.04</v>
      </c>
      <c r="O271" s="3">
        <f t="shared" si="18"/>
        <v>499.96000000000004</v>
      </c>
      <c r="P271" s="6">
        <f t="shared" si="19"/>
        <v>0.17145404663923183</v>
      </c>
    </row>
    <row r="272" spans="1:16" x14ac:dyDescent="0.35">
      <c r="A272" s="1" t="s">
        <v>336</v>
      </c>
      <c r="B272" s="2">
        <v>45704</v>
      </c>
      <c r="C272" s="1" t="s">
        <v>41</v>
      </c>
      <c r="D272" s="1" t="s">
        <v>50</v>
      </c>
      <c r="E272" s="1" t="s">
        <v>18</v>
      </c>
      <c r="F272" s="1" t="s">
        <v>68</v>
      </c>
      <c r="G272" s="1" t="s">
        <v>43</v>
      </c>
      <c r="H272" s="1" t="s">
        <v>27</v>
      </c>
      <c r="I272" s="1">
        <v>1</v>
      </c>
      <c r="J272" s="3">
        <v>459</v>
      </c>
      <c r="K272" s="4">
        <v>377.63</v>
      </c>
      <c r="L272" s="5">
        <v>0</v>
      </c>
      <c r="M272" s="3">
        <f t="shared" si="16"/>
        <v>459</v>
      </c>
      <c r="N272" s="3">
        <f t="shared" si="17"/>
        <v>377.63</v>
      </c>
      <c r="O272" s="3">
        <f t="shared" si="18"/>
        <v>81.37</v>
      </c>
      <c r="P272" s="6">
        <f t="shared" si="19"/>
        <v>0.17727668845315905</v>
      </c>
    </row>
    <row r="273" spans="1:16" x14ac:dyDescent="0.35">
      <c r="A273" s="1" t="s">
        <v>337</v>
      </c>
      <c r="B273" s="2">
        <v>45704</v>
      </c>
      <c r="C273" s="1" t="s">
        <v>41</v>
      </c>
      <c r="D273" s="1" t="s">
        <v>50</v>
      </c>
      <c r="E273" s="1" t="s">
        <v>31</v>
      </c>
      <c r="F273" s="1" t="s">
        <v>53</v>
      </c>
      <c r="G273" s="1" t="s">
        <v>43</v>
      </c>
      <c r="H273" s="1" t="s">
        <v>34</v>
      </c>
      <c r="I273" s="1">
        <v>1</v>
      </c>
      <c r="J273" s="3">
        <v>14954</v>
      </c>
      <c r="K273" s="4">
        <v>11704.23</v>
      </c>
      <c r="L273" s="5">
        <v>0</v>
      </c>
      <c r="M273" s="3">
        <f t="shared" si="16"/>
        <v>14954</v>
      </c>
      <c r="N273" s="3">
        <f t="shared" si="17"/>
        <v>11704.23</v>
      </c>
      <c r="O273" s="3">
        <f t="shared" si="18"/>
        <v>3249.7700000000004</v>
      </c>
      <c r="P273" s="6">
        <f t="shared" si="19"/>
        <v>0.21731777450849274</v>
      </c>
    </row>
    <row r="274" spans="1:16" x14ac:dyDescent="0.35">
      <c r="A274" s="1" t="s">
        <v>338</v>
      </c>
      <c r="B274" s="2">
        <v>45704</v>
      </c>
      <c r="C274" s="1" t="s">
        <v>36</v>
      </c>
      <c r="D274" s="1" t="s">
        <v>63</v>
      </c>
      <c r="E274" s="1" t="s">
        <v>18</v>
      </c>
      <c r="F274" s="1" t="s">
        <v>19</v>
      </c>
      <c r="G274" s="1" t="s">
        <v>69</v>
      </c>
      <c r="H274" s="1" t="s">
        <v>21</v>
      </c>
      <c r="I274" s="1">
        <v>3</v>
      </c>
      <c r="J274" s="3">
        <v>908</v>
      </c>
      <c r="K274" s="4">
        <v>704.61</v>
      </c>
      <c r="L274" s="5">
        <v>0.15</v>
      </c>
      <c r="M274" s="3">
        <f t="shared" si="16"/>
        <v>2315.4</v>
      </c>
      <c r="N274" s="3">
        <f t="shared" si="17"/>
        <v>2113.83</v>
      </c>
      <c r="O274" s="3">
        <f t="shared" si="18"/>
        <v>201.57000000000016</v>
      </c>
      <c r="P274" s="6">
        <f t="shared" si="19"/>
        <v>8.7056232184503826E-2</v>
      </c>
    </row>
    <row r="275" spans="1:16" x14ac:dyDescent="0.35">
      <c r="A275" s="1" t="s">
        <v>339</v>
      </c>
      <c r="B275" s="2">
        <v>45704</v>
      </c>
      <c r="C275" s="1" t="s">
        <v>29</v>
      </c>
      <c r="D275" s="1" t="s">
        <v>66</v>
      </c>
      <c r="E275" s="1" t="s">
        <v>18</v>
      </c>
      <c r="F275" s="1" t="s">
        <v>38</v>
      </c>
      <c r="G275" s="1" t="s">
        <v>33</v>
      </c>
      <c r="H275" s="1" t="s">
        <v>21</v>
      </c>
      <c r="I275" s="1">
        <v>1</v>
      </c>
      <c r="J275" s="3">
        <v>345</v>
      </c>
      <c r="K275" s="4">
        <v>285.8</v>
      </c>
      <c r="L275" s="5">
        <v>0.15</v>
      </c>
      <c r="M275" s="3">
        <f t="shared" si="16"/>
        <v>293.25</v>
      </c>
      <c r="N275" s="3">
        <f t="shared" si="17"/>
        <v>285.8</v>
      </c>
      <c r="O275" s="3">
        <f t="shared" si="18"/>
        <v>7.4499999999999886</v>
      </c>
      <c r="P275" s="6">
        <f t="shared" si="19"/>
        <v>2.5404944586530226E-2</v>
      </c>
    </row>
    <row r="276" spans="1:16" x14ac:dyDescent="0.35">
      <c r="A276" s="1" t="s">
        <v>340</v>
      </c>
      <c r="B276" s="2">
        <v>45704</v>
      </c>
      <c r="C276" s="1" t="s">
        <v>41</v>
      </c>
      <c r="D276" s="1" t="s">
        <v>50</v>
      </c>
      <c r="E276" s="1" t="s">
        <v>18</v>
      </c>
      <c r="F276" s="1" t="s">
        <v>38</v>
      </c>
      <c r="G276" s="1" t="s">
        <v>46</v>
      </c>
      <c r="H276" s="1" t="s">
        <v>34</v>
      </c>
      <c r="I276" s="1">
        <v>8</v>
      </c>
      <c r="J276" s="3">
        <v>339</v>
      </c>
      <c r="K276" s="4">
        <v>278.08999999999997</v>
      </c>
      <c r="L276" s="5">
        <v>0</v>
      </c>
      <c r="M276" s="3">
        <f t="shared" si="16"/>
        <v>2712</v>
      </c>
      <c r="N276" s="3">
        <f t="shared" si="17"/>
        <v>2224.7199999999998</v>
      </c>
      <c r="O276" s="3">
        <f t="shared" si="18"/>
        <v>487.2800000000002</v>
      </c>
      <c r="P276" s="6">
        <f t="shared" si="19"/>
        <v>0.17967551622418887</v>
      </c>
    </row>
    <row r="277" spans="1:16" x14ac:dyDescent="0.35">
      <c r="A277" s="1" t="s">
        <v>341</v>
      </c>
      <c r="B277" s="2">
        <v>45704</v>
      </c>
      <c r="C277" s="1" t="s">
        <v>29</v>
      </c>
      <c r="D277" s="1" t="s">
        <v>57</v>
      </c>
      <c r="E277" s="1" t="s">
        <v>18</v>
      </c>
      <c r="F277" s="1" t="s">
        <v>19</v>
      </c>
      <c r="G277" s="1" t="s">
        <v>58</v>
      </c>
      <c r="H277" s="1" t="s">
        <v>27</v>
      </c>
      <c r="I277" s="1">
        <v>4</v>
      </c>
      <c r="J277" s="3">
        <v>895</v>
      </c>
      <c r="K277" s="4">
        <v>748.77</v>
      </c>
      <c r="L277" s="5">
        <v>0</v>
      </c>
      <c r="M277" s="3">
        <f t="shared" si="16"/>
        <v>3580</v>
      </c>
      <c r="N277" s="3">
        <f t="shared" si="17"/>
        <v>2995.08</v>
      </c>
      <c r="O277" s="3">
        <f t="shared" si="18"/>
        <v>584.92000000000007</v>
      </c>
      <c r="P277" s="6">
        <f t="shared" si="19"/>
        <v>0.16338547486033522</v>
      </c>
    </row>
    <row r="278" spans="1:16" x14ac:dyDescent="0.35">
      <c r="A278" s="1" t="s">
        <v>342</v>
      </c>
      <c r="B278" s="2">
        <v>45704</v>
      </c>
      <c r="C278" s="1" t="s">
        <v>41</v>
      </c>
      <c r="D278" s="1" t="s">
        <v>103</v>
      </c>
      <c r="E278" s="1" t="s">
        <v>24</v>
      </c>
      <c r="F278" s="1" t="s">
        <v>131</v>
      </c>
      <c r="G278" s="1" t="s">
        <v>43</v>
      </c>
      <c r="H278" s="1" t="s">
        <v>34</v>
      </c>
      <c r="I278" s="1">
        <v>5</v>
      </c>
      <c r="J278" s="3">
        <v>2695</v>
      </c>
      <c r="K278" s="4">
        <v>1263.48</v>
      </c>
      <c r="L278" s="5">
        <v>0</v>
      </c>
      <c r="M278" s="3">
        <f t="shared" si="16"/>
        <v>13475</v>
      </c>
      <c r="N278" s="3">
        <f t="shared" si="17"/>
        <v>6317.4</v>
      </c>
      <c r="O278" s="3">
        <f t="shared" si="18"/>
        <v>7157.6</v>
      </c>
      <c r="P278" s="6">
        <f t="shared" si="19"/>
        <v>0.53117625231910948</v>
      </c>
    </row>
    <row r="279" spans="1:16" x14ac:dyDescent="0.35">
      <c r="A279" s="1" t="s">
        <v>343</v>
      </c>
      <c r="B279" s="2">
        <v>45704</v>
      </c>
      <c r="C279" s="1" t="s">
        <v>36</v>
      </c>
      <c r="D279" s="1" t="s">
        <v>63</v>
      </c>
      <c r="E279" s="1" t="s">
        <v>31</v>
      </c>
      <c r="F279" s="1" t="s">
        <v>32</v>
      </c>
      <c r="G279" s="1" t="s">
        <v>39</v>
      </c>
      <c r="H279" s="1" t="s">
        <v>21</v>
      </c>
      <c r="I279" s="1">
        <v>7</v>
      </c>
      <c r="J279" s="3">
        <v>1154</v>
      </c>
      <c r="K279" s="4">
        <v>845.52</v>
      </c>
      <c r="L279" s="5">
        <v>0.1</v>
      </c>
      <c r="M279" s="3">
        <f t="shared" si="16"/>
        <v>7270.2</v>
      </c>
      <c r="N279" s="3">
        <f t="shared" si="17"/>
        <v>5918.6399999999994</v>
      </c>
      <c r="O279" s="3">
        <f t="shared" si="18"/>
        <v>1351.5600000000004</v>
      </c>
      <c r="P279" s="6">
        <f t="shared" si="19"/>
        <v>0.18590410167533225</v>
      </c>
    </row>
    <row r="280" spans="1:16" x14ac:dyDescent="0.35">
      <c r="A280" s="1" t="s">
        <v>344</v>
      </c>
      <c r="B280" s="2">
        <v>45704</v>
      </c>
      <c r="C280" s="1" t="s">
        <v>29</v>
      </c>
      <c r="D280" s="1" t="s">
        <v>57</v>
      </c>
      <c r="E280" s="1" t="s">
        <v>18</v>
      </c>
      <c r="F280" s="1" t="s">
        <v>68</v>
      </c>
      <c r="G280" s="1" t="s">
        <v>33</v>
      </c>
      <c r="H280" s="1" t="s">
        <v>21</v>
      </c>
      <c r="I280" s="1">
        <v>8</v>
      </c>
      <c r="J280" s="3">
        <v>436</v>
      </c>
      <c r="K280" s="4">
        <v>333.79</v>
      </c>
      <c r="L280" s="5">
        <v>0.05</v>
      </c>
      <c r="M280" s="3">
        <f t="shared" si="16"/>
        <v>3313.6</v>
      </c>
      <c r="N280" s="3">
        <f t="shared" si="17"/>
        <v>2670.32</v>
      </c>
      <c r="O280" s="3">
        <f t="shared" si="18"/>
        <v>643.27999999999975</v>
      </c>
      <c r="P280" s="6">
        <f t="shared" si="19"/>
        <v>0.19413326895219693</v>
      </c>
    </row>
    <row r="281" spans="1:16" x14ac:dyDescent="0.35">
      <c r="A281" s="1" t="s">
        <v>345</v>
      </c>
      <c r="B281" s="2">
        <v>45704</v>
      </c>
      <c r="C281" s="1" t="s">
        <v>36</v>
      </c>
      <c r="D281" s="1" t="s">
        <v>76</v>
      </c>
      <c r="E281" s="1" t="s">
        <v>24</v>
      </c>
      <c r="F281" s="1" t="s">
        <v>64</v>
      </c>
      <c r="G281" s="1" t="s">
        <v>69</v>
      </c>
      <c r="H281" s="1" t="s">
        <v>21</v>
      </c>
      <c r="I281" s="1">
        <v>6</v>
      </c>
      <c r="J281" s="3">
        <v>1443</v>
      </c>
      <c r="K281" s="4">
        <v>709.36</v>
      </c>
      <c r="L281" s="5">
        <v>0.15</v>
      </c>
      <c r="M281" s="3">
        <f t="shared" si="16"/>
        <v>7359.3</v>
      </c>
      <c r="N281" s="3">
        <f t="shared" si="17"/>
        <v>4256.16</v>
      </c>
      <c r="O281" s="3">
        <f t="shared" si="18"/>
        <v>3103.1400000000003</v>
      </c>
      <c r="P281" s="6">
        <f t="shared" si="19"/>
        <v>0.42166238636826875</v>
      </c>
    </row>
    <row r="282" spans="1:16" x14ac:dyDescent="0.35">
      <c r="A282" s="1" t="s">
        <v>346</v>
      </c>
      <c r="B282" s="2">
        <v>45705</v>
      </c>
      <c r="C282" s="1" t="s">
        <v>41</v>
      </c>
      <c r="D282" s="1" t="s">
        <v>103</v>
      </c>
      <c r="E282" s="1" t="s">
        <v>79</v>
      </c>
      <c r="F282" s="1" t="s">
        <v>91</v>
      </c>
      <c r="G282" s="1" t="s">
        <v>43</v>
      </c>
      <c r="H282" s="1" t="s">
        <v>34</v>
      </c>
      <c r="I282" s="1">
        <v>5</v>
      </c>
      <c r="J282" s="3">
        <v>11547</v>
      </c>
      <c r="K282" s="4">
        <v>7471.47</v>
      </c>
      <c r="L282" s="5">
        <v>0.15</v>
      </c>
      <c r="M282" s="3">
        <f t="shared" si="16"/>
        <v>49074.75</v>
      </c>
      <c r="N282" s="3">
        <f t="shared" si="17"/>
        <v>37357.35</v>
      </c>
      <c r="O282" s="3">
        <f t="shared" si="18"/>
        <v>11717.400000000001</v>
      </c>
      <c r="P282" s="6">
        <f t="shared" si="19"/>
        <v>0.23876637170846518</v>
      </c>
    </row>
    <row r="283" spans="1:16" x14ac:dyDescent="0.35">
      <c r="A283" s="1" t="s">
        <v>347</v>
      </c>
      <c r="B283" s="2">
        <v>45705</v>
      </c>
      <c r="C283" s="1" t="s">
        <v>16</v>
      </c>
      <c r="D283" s="1" t="s">
        <v>23</v>
      </c>
      <c r="E283" s="1" t="s">
        <v>79</v>
      </c>
      <c r="F283" s="1" t="s">
        <v>91</v>
      </c>
      <c r="G283" s="1" t="s">
        <v>26</v>
      </c>
      <c r="H283" s="1" t="s">
        <v>21</v>
      </c>
      <c r="I283" s="1">
        <v>5</v>
      </c>
      <c r="J283" s="3">
        <v>12585</v>
      </c>
      <c r="K283" s="4">
        <v>7814.19</v>
      </c>
      <c r="L283" s="5">
        <v>0</v>
      </c>
      <c r="M283" s="3">
        <f t="shared" si="16"/>
        <v>62925</v>
      </c>
      <c r="N283" s="3">
        <f t="shared" si="17"/>
        <v>39070.949999999997</v>
      </c>
      <c r="O283" s="3">
        <f t="shared" si="18"/>
        <v>23854.050000000003</v>
      </c>
      <c r="P283" s="6">
        <f t="shared" si="19"/>
        <v>0.37908700834326586</v>
      </c>
    </row>
    <row r="284" spans="1:16" x14ac:dyDescent="0.35">
      <c r="A284" s="1" t="s">
        <v>348</v>
      </c>
      <c r="B284" s="2">
        <v>45705</v>
      </c>
      <c r="C284" s="1" t="s">
        <v>16</v>
      </c>
      <c r="D284" s="1" t="s">
        <v>23</v>
      </c>
      <c r="E284" s="1" t="s">
        <v>24</v>
      </c>
      <c r="F284" s="1" t="s">
        <v>25</v>
      </c>
      <c r="G284" s="1" t="s">
        <v>26</v>
      </c>
      <c r="H284" s="1" t="s">
        <v>21</v>
      </c>
      <c r="I284" s="1">
        <v>7</v>
      </c>
      <c r="J284" s="3">
        <v>572</v>
      </c>
      <c r="K284" s="4">
        <v>296.88</v>
      </c>
      <c r="L284" s="5">
        <v>0</v>
      </c>
      <c r="M284" s="3">
        <f t="shared" si="16"/>
        <v>4004</v>
      </c>
      <c r="N284" s="3">
        <f t="shared" si="17"/>
        <v>2078.16</v>
      </c>
      <c r="O284" s="3">
        <f t="shared" si="18"/>
        <v>1925.8400000000001</v>
      </c>
      <c r="P284" s="6">
        <f t="shared" si="19"/>
        <v>0.48097902097902101</v>
      </c>
    </row>
    <row r="285" spans="1:16" x14ac:dyDescent="0.35">
      <c r="A285" s="1" t="s">
        <v>349</v>
      </c>
      <c r="B285" s="2">
        <v>45705</v>
      </c>
      <c r="C285" s="1" t="s">
        <v>29</v>
      </c>
      <c r="D285" s="1" t="s">
        <v>30</v>
      </c>
      <c r="E285" s="1" t="s">
        <v>31</v>
      </c>
      <c r="F285" s="1" t="s">
        <v>53</v>
      </c>
      <c r="G285" s="1" t="s">
        <v>58</v>
      </c>
      <c r="H285" s="1" t="s">
        <v>21</v>
      </c>
      <c r="I285" s="1">
        <v>5</v>
      </c>
      <c r="J285" s="3">
        <v>15390</v>
      </c>
      <c r="K285" s="4">
        <v>11740.82</v>
      </c>
      <c r="L285" s="5">
        <v>0.1</v>
      </c>
      <c r="M285" s="3">
        <f t="shared" si="16"/>
        <v>69255</v>
      </c>
      <c r="N285" s="3">
        <f t="shared" si="17"/>
        <v>58704.1</v>
      </c>
      <c r="O285" s="3">
        <f t="shared" si="18"/>
        <v>10550.900000000001</v>
      </c>
      <c r="P285" s="6">
        <f t="shared" si="19"/>
        <v>0.15234856689047724</v>
      </c>
    </row>
    <row r="286" spans="1:16" x14ac:dyDescent="0.35">
      <c r="A286" s="1" t="s">
        <v>350</v>
      </c>
      <c r="B286" s="2">
        <v>45705</v>
      </c>
      <c r="C286" s="1" t="s">
        <v>16</v>
      </c>
      <c r="D286" s="1" t="s">
        <v>48</v>
      </c>
      <c r="E286" s="1" t="s">
        <v>24</v>
      </c>
      <c r="F286" s="1" t="s">
        <v>131</v>
      </c>
      <c r="G286" s="1" t="s">
        <v>26</v>
      </c>
      <c r="H286" s="1" t="s">
        <v>27</v>
      </c>
      <c r="I286" s="1">
        <v>2</v>
      </c>
      <c r="J286" s="3">
        <v>2812</v>
      </c>
      <c r="K286" s="4">
        <v>1475.62</v>
      </c>
      <c r="L286" s="5">
        <v>0.1</v>
      </c>
      <c r="M286" s="3">
        <f t="shared" si="16"/>
        <v>5061.6000000000004</v>
      </c>
      <c r="N286" s="3">
        <f t="shared" si="17"/>
        <v>2951.24</v>
      </c>
      <c r="O286" s="3">
        <f t="shared" si="18"/>
        <v>2110.3600000000006</v>
      </c>
      <c r="P286" s="6">
        <f t="shared" si="19"/>
        <v>0.41693535640904072</v>
      </c>
    </row>
    <row r="287" spans="1:16" x14ac:dyDescent="0.35">
      <c r="A287" s="1" t="s">
        <v>351</v>
      </c>
      <c r="B287" s="2">
        <v>45705</v>
      </c>
      <c r="C287" s="1" t="s">
        <v>16</v>
      </c>
      <c r="D287" s="1" t="s">
        <v>17</v>
      </c>
      <c r="E287" s="1" t="s">
        <v>24</v>
      </c>
      <c r="F287" s="1" t="s">
        <v>61</v>
      </c>
      <c r="G287" s="1" t="s">
        <v>26</v>
      </c>
      <c r="H287" s="1" t="s">
        <v>27</v>
      </c>
      <c r="I287" s="1">
        <v>7</v>
      </c>
      <c r="J287" s="3">
        <v>2187</v>
      </c>
      <c r="K287" s="4">
        <v>1012.32</v>
      </c>
      <c r="L287" s="5">
        <v>0</v>
      </c>
      <c r="M287" s="3">
        <f t="shared" si="16"/>
        <v>15309</v>
      </c>
      <c r="N287" s="3">
        <f t="shared" si="17"/>
        <v>7086.2400000000007</v>
      </c>
      <c r="O287" s="3">
        <f t="shared" si="18"/>
        <v>8222.7599999999984</v>
      </c>
      <c r="P287" s="6">
        <f t="shared" si="19"/>
        <v>0.53711934156378593</v>
      </c>
    </row>
    <row r="288" spans="1:16" x14ac:dyDescent="0.35">
      <c r="A288" s="1" t="s">
        <v>352</v>
      </c>
      <c r="B288" s="2">
        <v>45705</v>
      </c>
      <c r="C288" s="1" t="s">
        <v>41</v>
      </c>
      <c r="D288" s="1" t="s">
        <v>103</v>
      </c>
      <c r="E288" s="1" t="s">
        <v>79</v>
      </c>
      <c r="F288" s="1" t="s">
        <v>91</v>
      </c>
      <c r="G288" s="1" t="s">
        <v>43</v>
      </c>
      <c r="H288" s="1" t="s">
        <v>27</v>
      </c>
      <c r="I288" s="1">
        <v>3</v>
      </c>
      <c r="J288" s="3">
        <v>11985</v>
      </c>
      <c r="K288" s="4">
        <v>7056.18</v>
      </c>
      <c r="L288" s="5">
        <v>0.15</v>
      </c>
      <c r="M288" s="3">
        <f t="shared" si="16"/>
        <v>30561.75</v>
      </c>
      <c r="N288" s="3">
        <f t="shared" si="17"/>
        <v>21168.54</v>
      </c>
      <c r="O288" s="3">
        <f t="shared" si="18"/>
        <v>9393.2099999999991</v>
      </c>
      <c r="P288" s="6">
        <f t="shared" si="19"/>
        <v>0.30735183685489209</v>
      </c>
    </row>
    <row r="289" spans="1:16" x14ac:dyDescent="0.35">
      <c r="A289" s="1" t="s">
        <v>353</v>
      </c>
      <c r="B289" s="2">
        <v>45706</v>
      </c>
      <c r="C289" s="1" t="s">
        <v>36</v>
      </c>
      <c r="D289" s="1" t="s">
        <v>63</v>
      </c>
      <c r="E289" s="1" t="s">
        <v>24</v>
      </c>
      <c r="F289" s="1" t="s">
        <v>61</v>
      </c>
      <c r="G289" s="1" t="s">
        <v>39</v>
      </c>
      <c r="H289" s="1" t="s">
        <v>27</v>
      </c>
      <c r="I289" s="1">
        <v>1</v>
      </c>
      <c r="J289" s="3">
        <v>2220</v>
      </c>
      <c r="K289" s="4">
        <v>1088.3</v>
      </c>
      <c r="L289" s="5">
        <v>0.15</v>
      </c>
      <c r="M289" s="3">
        <f t="shared" si="16"/>
        <v>1887</v>
      </c>
      <c r="N289" s="3">
        <f t="shared" si="17"/>
        <v>1088.3</v>
      </c>
      <c r="O289" s="3">
        <f t="shared" si="18"/>
        <v>798.7</v>
      </c>
      <c r="P289" s="6">
        <f t="shared" si="19"/>
        <v>0.42326444091149978</v>
      </c>
    </row>
    <row r="290" spans="1:16" x14ac:dyDescent="0.35">
      <c r="A290" s="1" t="s">
        <v>354</v>
      </c>
      <c r="B290" s="2">
        <v>45706</v>
      </c>
      <c r="C290" s="1" t="s">
        <v>36</v>
      </c>
      <c r="D290" s="1" t="s">
        <v>76</v>
      </c>
      <c r="E290" s="1" t="s">
        <v>24</v>
      </c>
      <c r="F290" s="1" t="s">
        <v>25</v>
      </c>
      <c r="G290" s="1" t="s">
        <v>39</v>
      </c>
      <c r="H290" s="1" t="s">
        <v>27</v>
      </c>
      <c r="I290" s="1">
        <v>2</v>
      </c>
      <c r="J290" s="3">
        <v>620</v>
      </c>
      <c r="K290" s="4">
        <v>302.5</v>
      </c>
      <c r="L290" s="5">
        <v>0.15</v>
      </c>
      <c r="M290" s="3">
        <f t="shared" si="16"/>
        <v>1054</v>
      </c>
      <c r="N290" s="3">
        <f t="shared" si="17"/>
        <v>605</v>
      </c>
      <c r="O290" s="3">
        <f t="shared" si="18"/>
        <v>449</v>
      </c>
      <c r="P290" s="6">
        <f t="shared" si="19"/>
        <v>0.42599620493358636</v>
      </c>
    </row>
    <row r="291" spans="1:16" x14ac:dyDescent="0.35">
      <c r="A291" s="1" t="s">
        <v>355</v>
      </c>
      <c r="B291" s="2">
        <v>45706</v>
      </c>
      <c r="C291" s="1" t="s">
        <v>16</v>
      </c>
      <c r="D291" s="1" t="s">
        <v>84</v>
      </c>
      <c r="E291" s="1" t="s">
        <v>79</v>
      </c>
      <c r="F291" s="1" t="s">
        <v>109</v>
      </c>
      <c r="G291" s="1" t="s">
        <v>26</v>
      </c>
      <c r="H291" s="1" t="s">
        <v>34</v>
      </c>
      <c r="I291" s="1">
        <v>5</v>
      </c>
      <c r="J291" s="3">
        <v>4460</v>
      </c>
      <c r="K291" s="4">
        <v>2606.94</v>
      </c>
      <c r="L291" s="5">
        <v>0</v>
      </c>
      <c r="M291" s="3">
        <f t="shared" si="16"/>
        <v>22300</v>
      </c>
      <c r="N291" s="3">
        <f t="shared" si="17"/>
        <v>13034.7</v>
      </c>
      <c r="O291" s="3">
        <f t="shared" si="18"/>
        <v>9265.2999999999993</v>
      </c>
      <c r="P291" s="6">
        <f t="shared" si="19"/>
        <v>0.41548430493273542</v>
      </c>
    </row>
    <row r="292" spans="1:16" x14ac:dyDescent="0.35">
      <c r="A292" s="1" t="s">
        <v>356</v>
      </c>
      <c r="B292" s="2">
        <v>45706</v>
      </c>
      <c r="C292" s="1" t="s">
        <v>36</v>
      </c>
      <c r="D292" s="1" t="s">
        <v>76</v>
      </c>
      <c r="E292" s="1" t="s">
        <v>18</v>
      </c>
      <c r="F292" s="1" t="s">
        <v>51</v>
      </c>
      <c r="G292" s="1" t="s">
        <v>39</v>
      </c>
      <c r="H292" s="1" t="s">
        <v>21</v>
      </c>
      <c r="I292" s="1">
        <v>8</v>
      </c>
      <c r="J292" s="3">
        <v>778</v>
      </c>
      <c r="K292" s="4">
        <v>598.4</v>
      </c>
      <c r="L292" s="5">
        <v>0</v>
      </c>
      <c r="M292" s="3">
        <f t="shared" si="16"/>
        <v>6224</v>
      </c>
      <c r="N292" s="3">
        <f t="shared" si="17"/>
        <v>4787.2</v>
      </c>
      <c r="O292" s="3">
        <f t="shared" si="18"/>
        <v>1436.8000000000002</v>
      </c>
      <c r="P292" s="6">
        <f t="shared" si="19"/>
        <v>0.23084832904884323</v>
      </c>
    </row>
    <row r="293" spans="1:16" x14ac:dyDescent="0.35">
      <c r="A293" s="1" t="s">
        <v>357</v>
      </c>
      <c r="B293" s="2">
        <v>45707</v>
      </c>
      <c r="C293" s="1" t="s">
        <v>16</v>
      </c>
      <c r="D293" s="1" t="s">
        <v>48</v>
      </c>
      <c r="E293" s="1" t="s">
        <v>24</v>
      </c>
      <c r="F293" s="1" t="s">
        <v>61</v>
      </c>
      <c r="G293" s="1" t="s">
        <v>20</v>
      </c>
      <c r="H293" s="1" t="s">
        <v>27</v>
      </c>
      <c r="I293" s="1">
        <v>7</v>
      </c>
      <c r="J293" s="3">
        <v>2149</v>
      </c>
      <c r="K293" s="4">
        <v>1108.19</v>
      </c>
      <c r="L293" s="5">
        <v>0.1</v>
      </c>
      <c r="M293" s="3">
        <f t="shared" si="16"/>
        <v>13538.7</v>
      </c>
      <c r="N293" s="3">
        <f t="shared" si="17"/>
        <v>7757.33</v>
      </c>
      <c r="O293" s="3">
        <f t="shared" si="18"/>
        <v>5781.3700000000008</v>
      </c>
      <c r="P293" s="6">
        <f t="shared" si="19"/>
        <v>0.42702548989193945</v>
      </c>
    </row>
    <row r="294" spans="1:16" x14ac:dyDescent="0.35">
      <c r="A294" s="1" t="s">
        <v>358</v>
      </c>
      <c r="B294" s="2">
        <v>45707</v>
      </c>
      <c r="C294" s="1" t="s">
        <v>29</v>
      </c>
      <c r="D294" s="1" t="s">
        <v>30</v>
      </c>
      <c r="E294" s="1" t="s">
        <v>24</v>
      </c>
      <c r="F294" s="1" t="s">
        <v>61</v>
      </c>
      <c r="G294" s="1" t="s">
        <v>58</v>
      </c>
      <c r="H294" s="1" t="s">
        <v>21</v>
      </c>
      <c r="I294" s="1">
        <v>5</v>
      </c>
      <c r="J294" s="3">
        <v>2112</v>
      </c>
      <c r="K294" s="4">
        <v>1085.5899999999999</v>
      </c>
      <c r="L294" s="5">
        <v>0</v>
      </c>
      <c r="M294" s="3">
        <f t="shared" si="16"/>
        <v>10560</v>
      </c>
      <c r="N294" s="3">
        <f t="shared" si="17"/>
        <v>5427.95</v>
      </c>
      <c r="O294" s="3">
        <f t="shared" si="18"/>
        <v>5132.05</v>
      </c>
      <c r="P294" s="6">
        <f t="shared" si="19"/>
        <v>0.48598958333333336</v>
      </c>
    </row>
    <row r="295" spans="1:16" x14ac:dyDescent="0.35">
      <c r="A295" s="1" t="s">
        <v>359</v>
      </c>
      <c r="B295" s="2">
        <v>45707</v>
      </c>
      <c r="C295" s="1" t="s">
        <v>29</v>
      </c>
      <c r="D295" s="1" t="s">
        <v>66</v>
      </c>
      <c r="E295" s="1" t="s">
        <v>18</v>
      </c>
      <c r="F295" s="1" t="s">
        <v>19</v>
      </c>
      <c r="G295" s="1" t="s">
        <v>58</v>
      </c>
      <c r="H295" s="1" t="s">
        <v>27</v>
      </c>
      <c r="I295" s="1">
        <v>1</v>
      </c>
      <c r="J295" s="3">
        <v>900</v>
      </c>
      <c r="K295" s="4">
        <v>745.01</v>
      </c>
      <c r="L295" s="5">
        <v>0</v>
      </c>
      <c r="M295" s="3">
        <f t="shared" si="16"/>
        <v>900</v>
      </c>
      <c r="N295" s="3">
        <f t="shared" si="17"/>
        <v>745.01</v>
      </c>
      <c r="O295" s="3">
        <f t="shared" si="18"/>
        <v>154.99</v>
      </c>
      <c r="P295" s="6">
        <f t="shared" si="19"/>
        <v>0.17221111111111112</v>
      </c>
    </row>
    <row r="296" spans="1:16" x14ac:dyDescent="0.35">
      <c r="A296" s="1" t="s">
        <v>360</v>
      </c>
      <c r="B296" s="2">
        <v>45707</v>
      </c>
      <c r="C296" s="1" t="s">
        <v>29</v>
      </c>
      <c r="D296" s="1" t="s">
        <v>72</v>
      </c>
      <c r="E296" s="1" t="s">
        <v>18</v>
      </c>
      <c r="F296" s="1" t="s">
        <v>68</v>
      </c>
      <c r="G296" s="1" t="s">
        <v>58</v>
      </c>
      <c r="H296" s="1" t="s">
        <v>27</v>
      </c>
      <c r="I296" s="1">
        <v>2</v>
      </c>
      <c r="J296" s="3">
        <v>464</v>
      </c>
      <c r="K296" s="4">
        <v>375.82</v>
      </c>
      <c r="L296" s="5">
        <v>0</v>
      </c>
      <c r="M296" s="3">
        <f t="shared" si="16"/>
        <v>928</v>
      </c>
      <c r="N296" s="3">
        <f t="shared" si="17"/>
        <v>751.64</v>
      </c>
      <c r="O296" s="3">
        <f t="shared" si="18"/>
        <v>176.36</v>
      </c>
      <c r="P296" s="6">
        <f t="shared" si="19"/>
        <v>0.19004310344827588</v>
      </c>
    </row>
    <row r="297" spans="1:16" x14ac:dyDescent="0.35">
      <c r="A297" s="1" t="s">
        <v>361</v>
      </c>
      <c r="B297" s="2">
        <v>45707</v>
      </c>
      <c r="C297" s="1" t="s">
        <v>16</v>
      </c>
      <c r="D297" s="1" t="s">
        <v>17</v>
      </c>
      <c r="E297" s="1" t="s">
        <v>24</v>
      </c>
      <c r="F297" s="1" t="s">
        <v>131</v>
      </c>
      <c r="G297" s="1" t="s">
        <v>20</v>
      </c>
      <c r="H297" s="1" t="s">
        <v>34</v>
      </c>
      <c r="I297" s="1">
        <v>6</v>
      </c>
      <c r="J297" s="3">
        <v>2883</v>
      </c>
      <c r="K297" s="4">
        <v>1476.45</v>
      </c>
      <c r="L297" s="5">
        <v>0</v>
      </c>
      <c r="M297" s="3">
        <f t="shared" si="16"/>
        <v>17298</v>
      </c>
      <c r="N297" s="3">
        <f t="shared" si="17"/>
        <v>8858.7000000000007</v>
      </c>
      <c r="O297" s="3">
        <f t="shared" si="18"/>
        <v>8439.2999999999993</v>
      </c>
      <c r="P297" s="6">
        <f t="shared" si="19"/>
        <v>0.48787721123829342</v>
      </c>
    </row>
    <row r="298" spans="1:16" x14ac:dyDescent="0.35">
      <c r="A298" s="1" t="s">
        <v>362</v>
      </c>
      <c r="B298" s="2">
        <v>45707</v>
      </c>
      <c r="C298" s="1" t="s">
        <v>41</v>
      </c>
      <c r="D298" s="1" t="s">
        <v>55</v>
      </c>
      <c r="E298" s="1" t="s">
        <v>24</v>
      </c>
      <c r="F298" s="1" t="s">
        <v>131</v>
      </c>
      <c r="G298" s="1" t="s">
        <v>46</v>
      </c>
      <c r="H298" s="1" t="s">
        <v>34</v>
      </c>
      <c r="I298" s="1">
        <v>3</v>
      </c>
      <c r="J298" s="3">
        <v>2835</v>
      </c>
      <c r="K298" s="4">
        <v>1406.89</v>
      </c>
      <c r="L298" s="5">
        <v>0.1</v>
      </c>
      <c r="M298" s="3">
        <f t="shared" si="16"/>
        <v>7654.5</v>
      </c>
      <c r="N298" s="3">
        <f t="shared" si="17"/>
        <v>4220.67</v>
      </c>
      <c r="O298" s="3">
        <f t="shared" si="18"/>
        <v>3433.83</v>
      </c>
      <c r="P298" s="6">
        <f t="shared" si="19"/>
        <v>0.44860278267685672</v>
      </c>
    </row>
    <row r="299" spans="1:16" x14ac:dyDescent="0.35">
      <c r="A299" s="1" t="s">
        <v>363</v>
      </c>
      <c r="B299" s="2">
        <v>45707</v>
      </c>
      <c r="C299" s="1" t="s">
        <v>16</v>
      </c>
      <c r="D299" s="1" t="s">
        <v>23</v>
      </c>
      <c r="E299" s="1" t="s">
        <v>31</v>
      </c>
      <c r="F299" s="1" t="s">
        <v>32</v>
      </c>
      <c r="G299" s="1" t="s">
        <v>26</v>
      </c>
      <c r="H299" s="1" t="s">
        <v>34</v>
      </c>
      <c r="I299" s="1">
        <v>4</v>
      </c>
      <c r="J299" s="3">
        <v>1172</v>
      </c>
      <c r="K299" s="4">
        <v>891.93</v>
      </c>
      <c r="L299" s="5">
        <v>0.1</v>
      </c>
      <c r="M299" s="3">
        <f t="shared" si="16"/>
        <v>4219.2</v>
      </c>
      <c r="N299" s="3">
        <f t="shared" si="17"/>
        <v>3567.72</v>
      </c>
      <c r="O299" s="3">
        <f t="shared" si="18"/>
        <v>651.48</v>
      </c>
      <c r="P299" s="6">
        <f t="shared" si="19"/>
        <v>0.15440841865756544</v>
      </c>
    </row>
    <row r="300" spans="1:16" x14ac:dyDescent="0.35">
      <c r="A300" s="1" t="s">
        <v>364</v>
      </c>
      <c r="B300" s="2">
        <v>45707</v>
      </c>
      <c r="C300" s="1" t="s">
        <v>29</v>
      </c>
      <c r="D300" s="1" t="s">
        <v>30</v>
      </c>
      <c r="E300" s="1" t="s">
        <v>24</v>
      </c>
      <c r="F300" s="1" t="s">
        <v>25</v>
      </c>
      <c r="G300" s="1" t="s">
        <v>58</v>
      </c>
      <c r="H300" s="1" t="s">
        <v>27</v>
      </c>
      <c r="I300" s="1">
        <v>2</v>
      </c>
      <c r="J300" s="3">
        <v>579</v>
      </c>
      <c r="K300" s="4">
        <v>298.08</v>
      </c>
      <c r="L300" s="5">
        <v>0</v>
      </c>
      <c r="M300" s="3">
        <f t="shared" si="16"/>
        <v>1158</v>
      </c>
      <c r="N300" s="3">
        <f t="shared" si="17"/>
        <v>596.16</v>
      </c>
      <c r="O300" s="3">
        <f t="shared" si="18"/>
        <v>561.84</v>
      </c>
      <c r="P300" s="6">
        <f t="shared" si="19"/>
        <v>0.48518134715025907</v>
      </c>
    </row>
    <row r="301" spans="1:16" x14ac:dyDescent="0.35">
      <c r="A301" s="1" t="s">
        <v>365</v>
      </c>
      <c r="B301" s="2">
        <v>45708</v>
      </c>
      <c r="C301" s="1" t="s">
        <v>41</v>
      </c>
      <c r="D301" s="1" t="s">
        <v>55</v>
      </c>
      <c r="E301" s="1" t="s">
        <v>18</v>
      </c>
      <c r="F301" s="1" t="s">
        <v>38</v>
      </c>
      <c r="G301" s="1" t="s">
        <v>43</v>
      </c>
      <c r="H301" s="1" t="s">
        <v>21</v>
      </c>
      <c r="I301" s="1">
        <v>2</v>
      </c>
      <c r="J301" s="3">
        <v>361</v>
      </c>
      <c r="K301" s="4">
        <v>293.02</v>
      </c>
      <c r="L301" s="5">
        <v>0</v>
      </c>
      <c r="M301" s="3">
        <f t="shared" si="16"/>
        <v>722</v>
      </c>
      <c r="N301" s="3">
        <f t="shared" si="17"/>
        <v>586.04</v>
      </c>
      <c r="O301" s="3">
        <f t="shared" si="18"/>
        <v>135.96000000000004</v>
      </c>
      <c r="P301" s="6">
        <f t="shared" si="19"/>
        <v>0.18831024930747928</v>
      </c>
    </row>
    <row r="302" spans="1:16" x14ac:dyDescent="0.35">
      <c r="A302" s="1" t="s">
        <v>366</v>
      </c>
      <c r="B302" s="2">
        <v>45708</v>
      </c>
      <c r="C302" s="1" t="s">
        <v>41</v>
      </c>
      <c r="D302" s="1" t="s">
        <v>103</v>
      </c>
      <c r="E302" s="1" t="s">
        <v>31</v>
      </c>
      <c r="F302" s="1" t="s">
        <v>85</v>
      </c>
      <c r="G302" s="1" t="s">
        <v>43</v>
      </c>
      <c r="H302" s="1" t="s">
        <v>34</v>
      </c>
      <c r="I302" s="1">
        <v>1</v>
      </c>
      <c r="J302" s="3">
        <v>1853</v>
      </c>
      <c r="K302" s="4">
        <v>1361.66</v>
      </c>
      <c r="L302" s="5">
        <v>0.05</v>
      </c>
      <c r="M302" s="3">
        <f t="shared" si="16"/>
        <v>1760.35</v>
      </c>
      <c r="N302" s="3">
        <f t="shared" si="17"/>
        <v>1361.66</v>
      </c>
      <c r="O302" s="3">
        <f t="shared" si="18"/>
        <v>398.68999999999983</v>
      </c>
      <c r="P302" s="6">
        <f t="shared" si="19"/>
        <v>0.2264833697844178</v>
      </c>
    </row>
    <row r="303" spans="1:16" x14ac:dyDescent="0.35">
      <c r="A303" s="1" t="s">
        <v>367</v>
      </c>
      <c r="B303" s="2">
        <v>45708</v>
      </c>
      <c r="C303" s="1" t="s">
        <v>41</v>
      </c>
      <c r="D303" s="1" t="s">
        <v>55</v>
      </c>
      <c r="E303" s="1" t="s">
        <v>31</v>
      </c>
      <c r="F303" s="1" t="s">
        <v>85</v>
      </c>
      <c r="G303" s="1" t="s">
        <v>46</v>
      </c>
      <c r="H303" s="1" t="s">
        <v>34</v>
      </c>
      <c r="I303" s="1">
        <v>8</v>
      </c>
      <c r="J303" s="3">
        <v>1715</v>
      </c>
      <c r="K303" s="4">
        <v>1325.99</v>
      </c>
      <c r="L303" s="5">
        <v>0</v>
      </c>
      <c r="M303" s="3">
        <f t="shared" si="16"/>
        <v>13720</v>
      </c>
      <c r="N303" s="3">
        <f t="shared" si="17"/>
        <v>10607.92</v>
      </c>
      <c r="O303" s="3">
        <f t="shared" si="18"/>
        <v>3112.08</v>
      </c>
      <c r="P303" s="6">
        <f t="shared" si="19"/>
        <v>0.22682798833819243</v>
      </c>
    </row>
    <row r="304" spans="1:16" x14ac:dyDescent="0.35">
      <c r="A304" s="1" t="s">
        <v>368</v>
      </c>
      <c r="B304" s="2">
        <v>45708</v>
      </c>
      <c r="C304" s="1" t="s">
        <v>36</v>
      </c>
      <c r="D304" s="1" t="s">
        <v>37</v>
      </c>
      <c r="E304" s="1" t="s">
        <v>31</v>
      </c>
      <c r="F304" s="1" t="s">
        <v>53</v>
      </c>
      <c r="G304" s="1" t="s">
        <v>39</v>
      </c>
      <c r="H304" s="1" t="s">
        <v>34</v>
      </c>
      <c r="I304" s="1">
        <v>2</v>
      </c>
      <c r="J304" s="3">
        <v>14721</v>
      </c>
      <c r="K304" s="4">
        <v>10802.83</v>
      </c>
      <c r="L304" s="5">
        <v>0</v>
      </c>
      <c r="M304" s="3">
        <f t="shared" si="16"/>
        <v>29442</v>
      </c>
      <c r="N304" s="3">
        <f t="shared" si="17"/>
        <v>21605.66</v>
      </c>
      <c r="O304" s="3">
        <f t="shared" si="18"/>
        <v>7836.34</v>
      </c>
      <c r="P304" s="6">
        <f t="shared" si="19"/>
        <v>0.26616194552000544</v>
      </c>
    </row>
    <row r="305" spans="1:16" x14ac:dyDescent="0.35">
      <c r="A305" s="1" t="s">
        <v>369</v>
      </c>
      <c r="B305" s="2">
        <v>45708</v>
      </c>
      <c r="C305" s="1" t="s">
        <v>16</v>
      </c>
      <c r="D305" s="1" t="s">
        <v>48</v>
      </c>
      <c r="E305" s="1" t="s">
        <v>18</v>
      </c>
      <c r="F305" s="1" t="s">
        <v>19</v>
      </c>
      <c r="G305" s="1" t="s">
        <v>20</v>
      </c>
      <c r="H305" s="1" t="s">
        <v>27</v>
      </c>
      <c r="I305" s="1">
        <v>2</v>
      </c>
      <c r="J305" s="3">
        <v>876</v>
      </c>
      <c r="K305" s="4">
        <v>705.77</v>
      </c>
      <c r="L305" s="5">
        <v>0.1</v>
      </c>
      <c r="M305" s="3">
        <f t="shared" si="16"/>
        <v>1576.8</v>
      </c>
      <c r="N305" s="3">
        <f t="shared" si="17"/>
        <v>1411.54</v>
      </c>
      <c r="O305" s="3">
        <f t="shared" si="18"/>
        <v>165.26</v>
      </c>
      <c r="P305" s="6">
        <f t="shared" si="19"/>
        <v>0.10480720446473871</v>
      </c>
    </row>
    <row r="306" spans="1:16" x14ac:dyDescent="0.35">
      <c r="A306" s="1" t="s">
        <v>370</v>
      </c>
      <c r="B306" s="2">
        <v>45708</v>
      </c>
      <c r="C306" s="1" t="s">
        <v>41</v>
      </c>
      <c r="D306" s="1" t="s">
        <v>55</v>
      </c>
      <c r="E306" s="1" t="s">
        <v>24</v>
      </c>
      <c r="F306" s="1" t="s">
        <v>131</v>
      </c>
      <c r="G306" s="1" t="s">
        <v>43</v>
      </c>
      <c r="H306" s="1" t="s">
        <v>21</v>
      </c>
      <c r="I306" s="1">
        <v>3</v>
      </c>
      <c r="J306" s="3">
        <v>2752</v>
      </c>
      <c r="K306" s="4">
        <v>1394.57</v>
      </c>
      <c r="L306" s="5">
        <v>0.05</v>
      </c>
      <c r="M306" s="3">
        <f t="shared" si="16"/>
        <v>7843.2</v>
      </c>
      <c r="N306" s="3">
        <f t="shared" si="17"/>
        <v>4183.71</v>
      </c>
      <c r="O306" s="3">
        <f t="shared" si="18"/>
        <v>3659.49</v>
      </c>
      <c r="P306" s="6">
        <f t="shared" si="19"/>
        <v>0.46658124235006121</v>
      </c>
    </row>
    <row r="307" spans="1:16" x14ac:dyDescent="0.35">
      <c r="A307" s="1" t="s">
        <v>371</v>
      </c>
      <c r="B307" s="2">
        <v>45709</v>
      </c>
      <c r="C307" s="1" t="s">
        <v>36</v>
      </c>
      <c r="D307" s="1" t="s">
        <v>76</v>
      </c>
      <c r="E307" s="1" t="s">
        <v>31</v>
      </c>
      <c r="F307" s="1" t="s">
        <v>45</v>
      </c>
      <c r="G307" s="1" t="s">
        <v>39</v>
      </c>
      <c r="H307" s="1" t="s">
        <v>34</v>
      </c>
      <c r="I307" s="1">
        <v>6</v>
      </c>
      <c r="J307" s="3">
        <v>3479</v>
      </c>
      <c r="K307" s="4">
        <v>2540.87</v>
      </c>
      <c r="L307" s="5">
        <v>0.1</v>
      </c>
      <c r="M307" s="3">
        <f t="shared" si="16"/>
        <v>18786.600000000002</v>
      </c>
      <c r="N307" s="3">
        <f t="shared" si="17"/>
        <v>15245.22</v>
      </c>
      <c r="O307" s="3">
        <f t="shared" si="18"/>
        <v>3541.3800000000028</v>
      </c>
      <c r="P307" s="6">
        <f t="shared" si="19"/>
        <v>0.18850563699658279</v>
      </c>
    </row>
    <row r="308" spans="1:16" x14ac:dyDescent="0.35">
      <c r="A308" s="1" t="s">
        <v>372</v>
      </c>
      <c r="B308" s="2">
        <v>45709</v>
      </c>
      <c r="C308" s="1" t="s">
        <v>36</v>
      </c>
      <c r="D308" s="1" t="s">
        <v>78</v>
      </c>
      <c r="E308" s="1" t="s">
        <v>79</v>
      </c>
      <c r="F308" s="1" t="s">
        <v>91</v>
      </c>
      <c r="G308" s="1" t="s">
        <v>39</v>
      </c>
      <c r="H308" s="1" t="s">
        <v>27</v>
      </c>
      <c r="I308" s="1">
        <v>6</v>
      </c>
      <c r="J308" s="3">
        <v>11970</v>
      </c>
      <c r="K308" s="4">
        <v>7178.5</v>
      </c>
      <c r="L308" s="5">
        <v>0</v>
      </c>
      <c r="M308" s="3">
        <f t="shared" si="16"/>
        <v>71820</v>
      </c>
      <c r="N308" s="3">
        <f t="shared" si="17"/>
        <v>43071</v>
      </c>
      <c r="O308" s="3">
        <f t="shared" si="18"/>
        <v>28749</v>
      </c>
      <c r="P308" s="6">
        <f t="shared" si="19"/>
        <v>0.4002923976608187</v>
      </c>
    </row>
    <row r="309" spans="1:16" x14ac:dyDescent="0.35">
      <c r="A309" s="1" t="s">
        <v>373</v>
      </c>
      <c r="B309" s="2">
        <v>45709</v>
      </c>
      <c r="C309" s="1" t="s">
        <v>29</v>
      </c>
      <c r="D309" s="1" t="s">
        <v>66</v>
      </c>
      <c r="E309" s="1" t="s">
        <v>31</v>
      </c>
      <c r="F309" s="1" t="s">
        <v>53</v>
      </c>
      <c r="G309" s="1" t="s">
        <v>58</v>
      </c>
      <c r="H309" s="1" t="s">
        <v>34</v>
      </c>
      <c r="I309" s="1">
        <v>7</v>
      </c>
      <c r="J309" s="3">
        <v>15512</v>
      </c>
      <c r="K309" s="4">
        <v>11835.31</v>
      </c>
      <c r="L309" s="5">
        <v>0</v>
      </c>
      <c r="M309" s="3">
        <f t="shared" si="16"/>
        <v>108584</v>
      </c>
      <c r="N309" s="3">
        <f t="shared" si="17"/>
        <v>82847.17</v>
      </c>
      <c r="O309" s="3">
        <f t="shared" si="18"/>
        <v>25736.83</v>
      </c>
      <c r="P309" s="6">
        <f t="shared" si="19"/>
        <v>0.23702230531201651</v>
      </c>
    </row>
    <row r="310" spans="1:16" x14ac:dyDescent="0.35">
      <c r="A310" s="1" t="s">
        <v>374</v>
      </c>
      <c r="B310" s="2">
        <v>45709</v>
      </c>
      <c r="C310" s="1" t="s">
        <v>29</v>
      </c>
      <c r="D310" s="1" t="s">
        <v>66</v>
      </c>
      <c r="E310" s="1" t="s">
        <v>24</v>
      </c>
      <c r="F310" s="1" t="s">
        <v>131</v>
      </c>
      <c r="G310" s="1" t="s">
        <v>58</v>
      </c>
      <c r="H310" s="1" t="s">
        <v>27</v>
      </c>
      <c r="I310" s="1">
        <v>1</v>
      </c>
      <c r="J310" s="3">
        <v>2913</v>
      </c>
      <c r="K310" s="4">
        <v>1499.67</v>
      </c>
      <c r="L310" s="5">
        <v>0.1</v>
      </c>
      <c r="M310" s="3">
        <f t="shared" si="16"/>
        <v>2621.7000000000003</v>
      </c>
      <c r="N310" s="3">
        <f t="shared" si="17"/>
        <v>1499.67</v>
      </c>
      <c r="O310" s="3">
        <f t="shared" si="18"/>
        <v>1122.0300000000002</v>
      </c>
      <c r="P310" s="6">
        <f t="shared" si="19"/>
        <v>0.42797802952282871</v>
      </c>
    </row>
    <row r="311" spans="1:16" x14ac:dyDescent="0.35">
      <c r="A311" s="1" t="s">
        <v>375</v>
      </c>
      <c r="B311" s="2">
        <v>45709</v>
      </c>
      <c r="C311" s="1" t="s">
        <v>16</v>
      </c>
      <c r="D311" s="1" t="s">
        <v>17</v>
      </c>
      <c r="E311" s="1" t="s">
        <v>18</v>
      </c>
      <c r="F311" s="1" t="s">
        <v>38</v>
      </c>
      <c r="G311" s="1" t="s">
        <v>26</v>
      </c>
      <c r="H311" s="1" t="s">
        <v>21</v>
      </c>
      <c r="I311" s="1">
        <v>8</v>
      </c>
      <c r="J311" s="3">
        <v>343</v>
      </c>
      <c r="K311" s="4">
        <v>286.37</v>
      </c>
      <c r="L311" s="5">
        <v>0</v>
      </c>
      <c r="M311" s="3">
        <f t="shared" si="16"/>
        <v>2744</v>
      </c>
      <c r="N311" s="3">
        <f t="shared" si="17"/>
        <v>2290.96</v>
      </c>
      <c r="O311" s="3">
        <f t="shared" si="18"/>
        <v>453.03999999999996</v>
      </c>
      <c r="P311" s="6">
        <f t="shared" si="19"/>
        <v>0.16510204081632651</v>
      </c>
    </row>
    <row r="312" spans="1:16" x14ac:dyDescent="0.35">
      <c r="A312" s="1" t="s">
        <v>376</v>
      </c>
      <c r="B312" s="2">
        <v>45709</v>
      </c>
      <c r="C312" s="1" t="s">
        <v>29</v>
      </c>
      <c r="D312" s="1" t="s">
        <v>30</v>
      </c>
      <c r="E312" s="1" t="s">
        <v>18</v>
      </c>
      <c r="F312" s="1" t="s">
        <v>68</v>
      </c>
      <c r="G312" s="1" t="s">
        <v>58</v>
      </c>
      <c r="H312" s="1" t="s">
        <v>34</v>
      </c>
      <c r="I312" s="1">
        <v>7</v>
      </c>
      <c r="J312" s="3">
        <v>463</v>
      </c>
      <c r="K312" s="4">
        <v>362.03</v>
      </c>
      <c r="L312" s="5">
        <v>0</v>
      </c>
      <c r="M312" s="3">
        <f t="shared" si="16"/>
        <v>3241</v>
      </c>
      <c r="N312" s="3">
        <f t="shared" si="17"/>
        <v>2534.21</v>
      </c>
      <c r="O312" s="3">
        <f t="shared" si="18"/>
        <v>706.79</v>
      </c>
      <c r="P312" s="6">
        <f t="shared" si="19"/>
        <v>0.21807775377969763</v>
      </c>
    </row>
    <row r="313" spans="1:16" x14ac:dyDescent="0.35">
      <c r="A313" s="1" t="s">
        <v>377</v>
      </c>
      <c r="B313" s="2">
        <v>45709</v>
      </c>
      <c r="C313" s="1" t="s">
        <v>29</v>
      </c>
      <c r="D313" s="1" t="s">
        <v>72</v>
      </c>
      <c r="E313" s="1" t="s">
        <v>18</v>
      </c>
      <c r="F313" s="1" t="s">
        <v>51</v>
      </c>
      <c r="G313" s="1" t="s">
        <v>58</v>
      </c>
      <c r="H313" s="1" t="s">
        <v>27</v>
      </c>
      <c r="I313" s="1">
        <v>6</v>
      </c>
      <c r="J313" s="3">
        <v>774</v>
      </c>
      <c r="K313" s="4">
        <v>631.49</v>
      </c>
      <c r="L313" s="5">
        <v>0.1</v>
      </c>
      <c r="M313" s="3">
        <f t="shared" si="16"/>
        <v>4179.6000000000004</v>
      </c>
      <c r="N313" s="3">
        <f t="shared" si="17"/>
        <v>3788.94</v>
      </c>
      <c r="O313" s="3">
        <f t="shared" si="18"/>
        <v>390.66000000000031</v>
      </c>
      <c r="P313" s="6">
        <f t="shared" si="19"/>
        <v>9.3468274476026486E-2</v>
      </c>
    </row>
    <row r="314" spans="1:16" x14ac:dyDescent="0.35">
      <c r="A314" s="1" t="s">
        <v>378</v>
      </c>
      <c r="B314" s="2">
        <v>45709</v>
      </c>
      <c r="C314" s="1" t="s">
        <v>16</v>
      </c>
      <c r="D314" s="1" t="s">
        <v>84</v>
      </c>
      <c r="E314" s="1" t="s">
        <v>18</v>
      </c>
      <c r="F314" s="1" t="s">
        <v>51</v>
      </c>
      <c r="G314" s="1" t="s">
        <v>26</v>
      </c>
      <c r="H314" s="1" t="s">
        <v>27</v>
      </c>
      <c r="I314" s="1">
        <v>4</v>
      </c>
      <c r="J314" s="3">
        <v>761</v>
      </c>
      <c r="K314" s="4">
        <v>589.54999999999995</v>
      </c>
      <c r="L314" s="5">
        <v>0.05</v>
      </c>
      <c r="M314" s="3">
        <f t="shared" si="16"/>
        <v>2891.7999999999997</v>
      </c>
      <c r="N314" s="3">
        <f t="shared" si="17"/>
        <v>2358.1999999999998</v>
      </c>
      <c r="O314" s="3">
        <f t="shared" si="18"/>
        <v>533.59999999999991</v>
      </c>
      <c r="P314" s="6">
        <f t="shared" si="19"/>
        <v>0.18452175115844802</v>
      </c>
    </row>
    <row r="315" spans="1:16" x14ac:dyDescent="0.35">
      <c r="A315" s="1" t="s">
        <v>379</v>
      </c>
      <c r="B315" s="2">
        <v>45709</v>
      </c>
      <c r="C315" s="1" t="s">
        <v>29</v>
      </c>
      <c r="D315" s="1" t="s">
        <v>66</v>
      </c>
      <c r="E315" s="1" t="s">
        <v>79</v>
      </c>
      <c r="F315" s="1" t="s">
        <v>96</v>
      </c>
      <c r="G315" s="1" t="s">
        <v>58</v>
      </c>
      <c r="H315" s="1" t="s">
        <v>27</v>
      </c>
      <c r="I315" s="1">
        <v>8</v>
      </c>
      <c r="J315" s="3">
        <v>6247</v>
      </c>
      <c r="K315" s="4">
        <v>3748</v>
      </c>
      <c r="L315" s="5">
        <v>0.15</v>
      </c>
      <c r="M315" s="3">
        <f t="shared" si="16"/>
        <v>42479.6</v>
      </c>
      <c r="N315" s="3">
        <f t="shared" si="17"/>
        <v>29984</v>
      </c>
      <c r="O315" s="3">
        <f t="shared" si="18"/>
        <v>12495.599999999999</v>
      </c>
      <c r="P315" s="6">
        <f t="shared" si="19"/>
        <v>0.29415531219691332</v>
      </c>
    </row>
    <row r="316" spans="1:16" x14ac:dyDescent="0.35">
      <c r="A316" s="1" t="s">
        <v>380</v>
      </c>
      <c r="B316" s="2">
        <v>45709</v>
      </c>
      <c r="C316" s="1" t="s">
        <v>16</v>
      </c>
      <c r="D316" s="1" t="s">
        <v>17</v>
      </c>
      <c r="E316" s="1" t="s">
        <v>18</v>
      </c>
      <c r="F316" s="1" t="s">
        <v>19</v>
      </c>
      <c r="G316" s="1" t="s">
        <v>26</v>
      </c>
      <c r="H316" s="1" t="s">
        <v>21</v>
      </c>
      <c r="I316" s="1">
        <v>7</v>
      </c>
      <c r="J316" s="3">
        <v>878</v>
      </c>
      <c r="K316" s="4">
        <v>715.57</v>
      </c>
      <c r="L316" s="5">
        <v>0</v>
      </c>
      <c r="M316" s="3">
        <f t="shared" si="16"/>
        <v>6146</v>
      </c>
      <c r="N316" s="3">
        <f t="shared" si="17"/>
        <v>5008.9900000000007</v>
      </c>
      <c r="O316" s="3">
        <f t="shared" si="18"/>
        <v>1137.0099999999993</v>
      </c>
      <c r="P316" s="6">
        <f t="shared" si="19"/>
        <v>0.18499999999999989</v>
      </c>
    </row>
    <row r="317" spans="1:16" x14ac:dyDescent="0.35">
      <c r="A317" s="1" t="s">
        <v>381</v>
      </c>
      <c r="B317" s="2">
        <v>45709</v>
      </c>
      <c r="C317" s="1" t="s">
        <v>29</v>
      </c>
      <c r="D317" s="1" t="s">
        <v>72</v>
      </c>
      <c r="E317" s="1" t="s">
        <v>31</v>
      </c>
      <c r="F317" s="1" t="s">
        <v>32</v>
      </c>
      <c r="G317" s="1" t="s">
        <v>33</v>
      </c>
      <c r="H317" s="1" t="s">
        <v>34</v>
      </c>
      <c r="I317" s="1">
        <v>4</v>
      </c>
      <c r="J317" s="3">
        <v>1253</v>
      </c>
      <c r="K317" s="4">
        <v>978.28</v>
      </c>
      <c r="L317" s="5">
        <v>0</v>
      </c>
      <c r="M317" s="3">
        <f t="shared" si="16"/>
        <v>5012</v>
      </c>
      <c r="N317" s="3">
        <f t="shared" si="17"/>
        <v>3913.12</v>
      </c>
      <c r="O317" s="3">
        <f t="shared" si="18"/>
        <v>1098.8800000000001</v>
      </c>
      <c r="P317" s="6">
        <f t="shared" si="19"/>
        <v>0.21924980047885079</v>
      </c>
    </row>
    <row r="318" spans="1:16" x14ac:dyDescent="0.35">
      <c r="A318" s="1" t="s">
        <v>382</v>
      </c>
      <c r="B318" s="2">
        <v>45710</v>
      </c>
      <c r="C318" s="1" t="s">
        <v>36</v>
      </c>
      <c r="D318" s="1" t="s">
        <v>37</v>
      </c>
      <c r="E318" s="1" t="s">
        <v>18</v>
      </c>
      <c r="F318" s="1" t="s">
        <v>19</v>
      </c>
      <c r="G318" s="1" t="s">
        <v>39</v>
      </c>
      <c r="H318" s="1" t="s">
        <v>34</v>
      </c>
      <c r="I318" s="1">
        <v>5</v>
      </c>
      <c r="J318" s="3">
        <v>879</v>
      </c>
      <c r="K318" s="4">
        <v>727.94</v>
      </c>
      <c r="L318" s="5">
        <v>0</v>
      </c>
      <c r="M318" s="3">
        <f t="shared" si="16"/>
        <v>4395</v>
      </c>
      <c r="N318" s="3">
        <f t="shared" si="17"/>
        <v>3639.7000000000003</v>
      </c>
      <c r="O318" s="3">
        <f t="shared" si="18"/>
        <v>755.29999999999973</v>
      </c>
      <c r="P318" s="6">
        <f t="shared" si="19"/>
        <v>0.17185437997724681</v>
      </c>
    </row>
    <row r="319" spans="1:16" x14ac:dyDescent="0.35">
      <c r="A319" s="1" t="s">
        <v>383</v>
      </c>
      <c r="B319" s="2">
        <v>45710</v>
      </c>
      <c r="C319" s="1" t="s">
        <v>41</v>
      </c>
      <c r="D319" s="1" t="s">
        <v>103</v>
      </c>
      <c r="E319" s="1" t="s">
        <v>31</v>
      </c>
      <c r="F319" s="1" t="s">
        <v>45</v>
      </c>
      <c r="G319" s="1" t="s">
        <v>43</v>
      </c>
      <c r="H319" s="1" t="s">
        <v>34</v>
      </c>
      <c r="I319" s="1">
        <v>8</v>
      </c>
      <c r="J319" s="3">
        <v>3385</v>
      </c>
      <c r="K319" s="4">
        <v>2556.96</v>
      </c>
      <c r="L319" s="5">
        <v>0</v>
      </c>
      <c r="M319" s="3">
        <f t="shared" si="16"/>
        <v>27080</v>
      </c>
      <c r="N319" s="3">
        <f t="shared" si="17"/>
        <v>20455.68</v>
      </c>
      <c r="O319" s="3">
        <f t="shared" si="18"/>
        <v>6624.32</v>
      </c>
      <c r="P319" s="6">
        <f t="shared" si="19"/>
        <v>0.24462038404726735</v>
      </c>
    </row>
    <row r="320" spans="1:16" x14ac:dyDescent="0.35">
      <c r="A320" s="1" t="s">
        <v>384</v>
      </c>
      <c r="B320" s="2">
        <v>45710</v>
      </c>
      <c r="C320" s="1" t="s">
        <v>36</v>
      </c>
      <c r="D320" s="1" t="s">
        <v>63</v>
      </c>
      <c r="E320" s="1" t="s">
        <v>79</v>
      </c>
      <c r="F320" s="1" t="s">
        <v>80</v>
      </c>
      <c r="G320" s="1" t="s">
        <v>39</v>
      </c>
      <c r="H320" s="1" t="s">
        <v>27</v>
      </c>
      <c r="I320" s="1">
        <v>3</v>
      </c>
      <c r="J320" s="3">
        <v>7752</v>
      </c>
      <c r="K320" s="4">
        <v>5030.7</v>
      </c>
      <c r="L320" s="5">
        <v>0</v>
      </c>
      <c r="M320" s="3">
        <f t="shared" si="16"/>
        <v>23256</v>
      </c>
      <c r="N320" s="3">
        <f t="shared" si="17"/>
        <v>15092.099999999999</v>
      </c>
      <c r="O320" s="3">
        <f t="shared" si="18"/>
        <v>8163.9000000000015</v>
      </c>
      <c r="P320" s="6">
        <f t="shared" si="19"/>
        <v>0.35104489164086694</v>
      </c>
    </row>
    <row r="321" spans="1:16" x14ac:dyDescent="0.35">
      <c r="A321" s="1" t="s">
        <v>385</v>
      </c>
      <c r="B321" s="2">
        <v>45710</v>
      </c>
      <c r="C321" s="1" t="s">
        <v>16</v>
      </c>
      <c r="D321" s="1" t="s">
        <v>84</v>
      </c>
      <c r="E321" s="1" t="s">
        <v>18</v>
      </c>
      <c r="F321" s="1" t="s">
        <v>19</v>
      </c>
      <c r="G321" s="1" t="s">
        <v>20</v>
      </c>
      <c r="H321" s="1" t="s">
        <v>21</v>
      </c>
      <c r="I321" s="1">
        <v>7</v>
      </c>
      <c r="J321" s="3">
        <v>945</v>
      </c>
      <c r="K321" s="4">
        <v>739.59</v>
      </c>
      <c r="L321" s="5">
        <v>0.15</v>
      </c>
      <c r="M321" s="3">
        <f t="shared" si="16"/>
        <v>5622.75</v>
      </c>
      <c r="N321" s="3">
        <f t="shared" si="17"/>
        <v>5177.13</v>
      </c>
      <c r="O321" s="3">
        <f t="shared" si="18"/>
        <v>445.61999999999989</v>
      </c>
      <c r="P321" s="6">
        <f t="shared" si="19"/>
        <v>7.9253034547152171E-2</v>
      </c>
    </row>
    <row r="322" spans="1:16" x14ac:dyDescent="0.35">
      <c r="A322" s="1" t="s">
        <v>386</v>
      </c>
      <c r="B322" s="2">
        <v>45710</v>
      </c>
      <c r="C322" s="1" t="s">
        <v>41</v>
      </c>
      <c r="D322" s="1" t="s">
        <v>42</v>
      </c>
      <c r="E322" s="1" t="s">
        <v>31</v>
      </c>
      <c r="F322" s="1" t="s">
        <v>45</v>
      </c>
      <c r="G322" s="1" t="s">
        <v>43</v>
      </c>
      <c r="H322" s="1" t="s">
        <v>21</v>
      </c>
      <c r="I322" s="1">
        <v>1</v>
      </c>
      <c r="J322" s="3">
        <v>3407</v>
      </c>
      <c r="K322" s="4">
        <v>2541.89</v>
      </c>
      <c r="L322" s="5">
        <v>0</v>
      </c>
      <c r="M322" s="3">
        <f t="shared" ref="M322:M385" si="20">I322*J322*(1-L322)</f>
        <v>3407</v>
      </c>
      <c r="N322" s="3">
        <f t="shared" ref="N322:N385" si="21">I322*K322</f>
        <v>2541.89</v>
      </c>
      <c r="O322" s="3">
        <f t="shared" ref="O322:O385" si="22">M322-N322</f>
        <v>865.11000000000013</v>
      </c>
      <c r="P322" s="6">
        <f t="shared" ref="P322:P385" si="23">O322/M322</f>
        <v>0.2539213384208982</v>
      </c>
    </row>
    <row r="323" spans="1:16" x14ac:dyDescent="0.35">
      <c r="A323" s="1" t="s">
        <v>387</v>
      </c>
      <c r="B323" s="2">
        <v>45710</v>
      </c>
      <c r="C323" s="1" t="s">
        <v>16</v>
      </c>
      <c r="D323" s="1" t="s">
        <v>23</v>
      </c>
      <c r="E323" s="1" t="s">
        <v>31</v>
      </c>
      <c r="F323" s="1" t="s">
        <v>45</v>
      </c>
      <c r="G323" s="1" t="s">
        <v>20</v>
      </c>
      <c r="H323" s="1" t="s">
        <v>34</v>
      </c>
      <c r="I323" s="1">
        <v>5</v>
      </c>
      <c r="J323" s="3">
        <v>3666</v>
      </c>
      <c r="K323" s="4">
        <v>2719.45</v>
      </c>
      <c r="L323" s="5">
        <v>0</v>
      </c>
      <c r="M323" s="3">
        <f t="shared" si="20"/>
        <v>18330</v>
      </c>
      <c r="N323" s="3">
        <f t="shared" si="21"/>
        <v>13597.25</v>
      </c>
      <c r="O323" s="3">
        <f t="shared" si="22"/>
        <v>4732.75</v>
      </c>
      <c r="P323" s="6">
        <f t="shared" si="23"/>
        <v>0.25819694489907258</v>
      </c>
    </row>
    <row r="324" spans="1:16" x14ac:dyDescent="0.35">
      <c r="A324" s="1" t="s">
        <v>388</v>
      </c>
      <c r="B324" s="2">
        <v>45710</v>
      </c>
      <c r="C324" s="1" t="s">
        <v>36</v>
      </c>
      <c r="D324" s="1" t="s">
        <v>63</v>
      </c>
      <c r="E324" s="1" t="s">
        <v>31</v>
      </c>
      <c r="F324" s="1" t="s">
        <v>53</v>
      </c>
      <c r="G324" s="1" t="s">
        <v>69</v>
      </c>
      <c r="H324" s="1" t="s">
        <v>21</v>
      </c>
      <c r="I324" s="1">
        <v>5</v>
      </c>
      <c r="J324" s="3">
        <v>14328</v>
      </c>
      <c r="K324" s="4">
        <v>11240.1</v>
      </c>
      <c r="L324" s="5">
        <v>0.05</v>
      </c>
      <c r="M324" s="3">
        <f t="shared" si="20"/>
        <v>68058</v>
      </c>
      <c r="N324" s="3">
        <f t="shared" si="21"/>
        <v>56200.5</v>
      </c>
      <c r="O324" s="3">
        <f t="shared" si="22"/>
        <v>11857.5</v>
      </c>
      <c r="P324" s="6">
        <f t="shared" si="23"/>
        <v>0.17422639513356256</v>
      </c>
    </row>
    <row r="325" spans="1:16" x14ac:dyDescent="0.35">
      <c r="A325" s="1" t="s">
        <v>389</v>
      </c>
      <c r="B325" s="2">
        <v>45711</v>
      </c>
      <c r="C325" s="1" t="s">
        <v>16</v>
      </c>
      <c r="D325" s="1" t="s">
        <v>48</v>
      </c>
      <c r="E325" s="1" t="s">
        <v>79</v>
      </c>
      <c r="F325" s="1" t="s">
        <v>91</v>
      </c>
      <c r="G325" s="1" t="s">
        <v>26</v>
      </c>
      <c r="H325" s="1" t="s">
        <v>27</v>
      </c>
      <c r="I325" s="1">
        <v>3</v>
      </c>
      <c r="J325" s="3">
        <v>12206</v>
      </c>
      <c r="K325" s="4">
        <v>7208.61</v>
      </c>
      <c r="L325" s="5">
        <v>0.1</v>
      </c>
      <c r="M325" s="3">
        <f t="shared" si="20"/>
        <v>32956.200000000004</v>
      </c>
      <c r="N325" s="3">
        <f t="shared" si="21"/>
        <v>21625.829999999998</v>
      </c>
      <c r="O325" s="3">
        <f t="shared" si="22"/>
        <v>11330.370000000006</v>
      </c>
      <c r="P325" s="6">
        <f t="shared" si="23"/>
        <v>0.34380086296356999</v>
      </c>
    </row>
    <row r="326" spans="1:16" x14ac:dyDescent="0.35">
      <c r="A326" s="1" t="s">
        <v>390</v>
      </c>
      <c r="B326" s="2">
        <v>45711</v>
      </c>
      <c r="C326" s="1" t="s">
        <v>16</v>
      </c>
      <c r="D326" s="1" t="s">
        <v>23</v>
      </c>
      <c r="E326" s="1" t="s">
        <v>18</v>
      </c>
      <c r="F326" s="1" t="s">
        <v>68</v>
      </c>
      <c r="G326" s="1" t="s">
        <v>26</v>
      </c>
      <c r="H326" s="1" t="s">
        <v>27</v>
      </c>
      <c r="I326" s="1">
        <v>2</v>
      </c>
      <c r="J326" s="3">
        <v>433</v>
      </c>
      <c r="K326" s="4">
        <v>340.07</v>
      </c>
      <c r="L326" s="5">
        <v>0.1</v>
      </c>
      <c r="M326" s="3">
        <f t="shared" si="20"/>
        <v>779.4</v>
      </c>
      <c r="N326" s="3">
        <f t="shared" si="21"/>
        <v>680.14</v>
      </c>
      <c r="O326" s="3">
        <f t="shared" si="22"/>
        <v>99.259999999999991</v>
      </c>
      <c r="P326" s="6">
        <f t="shared" si="23"/>
        <v>0.12735437516037978</v>
      </c>
    </row>
    <row r="327" spans="1:16" x14ac:dyDescent="0.35">
      <c r="A327" s="1" t="s">
        <v>391</v>
      </c>
      <c r="B327" s="2">
        <v>45711</v>
      </c>
      <c r="C327" s="1" t="s">
        <v>29</v>
      </c>
      <c r="D327" s="1" t="s">
        <v>57</v>
      </c>
      <c r="E327" s="1" t="s">
        <v>31</v>
      </c>
      <c r="F327" s="1" t="s">
        <v>85</v>
      </c>
      <c r="G327" s="1" t="s">
        <v>58</v>
      </c>
      <c r="H327" s="1" t="s">
        <v>27</v>
      </c>
      <c r="I327" s="1">
        <v>5</v>
      </c>
      <c r="J327" s="3">
        <v>1800</v>
      </c>
      <c r="K327" s="4">
        <v>1418.17</v>
      </c>
      <c r="L327" s="5">
        <v>0</v>
      </c>
      <c r="M327" s="3">
        <f t="shared" si="20"/>
        <v>9000</v>
      </c>
      <c r="N327" s="3">
        <f t="shared" si="21"/>
        <v>7090.85</v>
      </c>
      <c r="O327" s="3">
        <f t="shared" si="22"/>
        <v>1909.1499999999996</v>
      </c>
      <c r="P327" s="6">
        <f t="shared" si="23"/>
        <v>0.21212777777777775</v>
      </c>
    </row>
    <row r="328" spans="1:16" x14ac:dyDescent="0.35">
      <c r="A328" s="1" t="s">
        <v>392</v>
      </c>
      <c r="B328" s="2">
        <v>45711</v>
      </c>
      <c r="C328" s="1" t="s">
        <v>29</v>
      </c>
      <c r="D328" s="1" t="s">
        <v>66</v>
      </c>
      <c r="E328" s="1" t="s">
        <v>24</v>
      </c>
      <c r="F328" s="1" t="s">
        <v>61</v>
      </c>
      <c r="G328" s="1" t="s">
        <v>58</v>
      </c>
      <c r="H328" s="1" t="s">
        <v>21</v>
      </c>
      <c r="I328" s="1">
        <v>4</v>
      </c>
      <c r="J328" s="3">
        <v>2286</v>
      </c>
      <c r="K328" s="4">
        <v>1109.27</v>
      </c>
      <c r="L328" s="5">
        <v>0.05</v>
      </c>
      <c r="M328" s="3">
        <f t="shared" si="20"/>
        <v>8686.7999999999993</v>
      </c>
      <c r="N328" s="3">
        <f t="shared" si="21"/>
        <v>4437.08</v>
      </c>
      <c r="O328" s="3">
        <f t="shared" si="22"/>
        <v>4249.7199999999993</v>
      </c>
      <c r="P328" s="6">
        <f t="shared" si="23"/>
        <v>0.48921582170649719</v>
      </c>
    </row>
    <row r="329" spans="1:16" x14ac:dyDescent="0.35">
      <c r="A329" s="1" t="s">
        <v>393</v>
      </c>
      <c r="B329" s="2">
        <v>45711</v>
      </c>
      <c r="C329" s="1" t="s">
        <v>41</v>
      </c>
      <c r="D329" s="1" t="s">
        <v>103</v>
      </c>
      <c r="E329" s="1" t="s">
        <v>31</v>
      </c>
      <c r="F329" s="1" t="s">
        <v>85</v>
      </c>
      <c r="G329" s="1" t="s">
        <v>43</v>
      </c>
      <c r="H329" s="1" t="s">
        <v>21</v>
      </c>
      <c r="I329" s="1">
        <v>8</v>
      </c>
      <c r="J329" s="3">
        <v>1716</v>
      </c>
      <c r="K329" s="4">
        <v>1254.08</v>
      </c>
      <c r="L329" s="5">
        <v>0.15</v>
      </c>
      <c r="M329" s="3">
        <f t="shared" si="20"/>
        <v>11668.8</v>
      </c>
      <c r="N329" s="3">
        <f t="shared" si="21"/>
        <v>10032.64</v>
      </c>
      <c r="O329" s="3">
        <f t="shared" si="22"/>
        <v>1636.1599999999999</v>
      </c>
      <c r="P329" s="6">
        <f t="shared" si="23"/>
        <v>0.14021664609899903</v>
      </c>
    </row>
    <row r="330" spans="1:16" x14ac:dyDescent="0.35">
      <c r="A330" s="1" t="s">
        <v>394</v>
      </c>
      <c r="B330" s="2">
        <v>45711</v>
      </c>
      <c r="C330" s="1" t="s">
        <v>36</v>
      </c>
      <c r="D330" s="1" t="s">
        <v>78</v>
      </c>
      <c r="E330" s="1" t="s">
        <v>24</v>
      </c>
      <c r="F330" s="1" t="s">
        <v>61</v>
      </c>
      <c r="G330" s="1" t="s">
        <v>69</v>
      </c>
      <c r="H330" s="1" t="s">
        <v>27</v>
      </c>
      <c r="I330" s="1">
        <v>2</v>
      </c>
      <c r="J330" s="3">
        <v>2191</v>
      </c>
      <c r="K330" s="4">
        <v>1027.58</v>
      </c>
      <c r="L330" s="5">
        <v>0.15</v>
      </c>
      <c r="M330" s="3">
        <f t="shared" si="20"/>
        <v>3724.7</v>
      </c>
      <c r="N330" s="3">
        <f t="shared" si="21"/>
        <v>2055.16</v>
      </c>
      <c r="O330" s="3">
        <f t="shared" si="22"/>
        <v>1669.54</v>
      </c>
      <c r="P330" s="6">
        <f t="shared" si="23"/>
        <v>0.44823475716165062</v>
      </c>
    </row>
    <row r="331" spans="1:16" x14ac:dyDescent="0.35">
      <c r="A331" s="1" t="s">
        <v>395</v>
      </c>
      <c r="B331" s="2">
        <v>45711</v>
      </c>
      <c r="C331" s="1" t="s">
        <v>41</v>
      </c>
      <c r="D331" s="1" t="s">
        <v>55</v>
      </c>
      <c r="E331" s="1" t="s">
        <v>18</v>
      </c>
      <c r="F331" s="1" t="s">
        <v>19</v>
      </c>
      <c r="G331" s="1" t="s">
        <v>46</v>
      </c>
      <c r="H331" s="1" t="s">
        <v>34</v>
      </c>
      <c r="I331" s="1">
        <v>3</v>
      </c>
      <c r="J331" s="3">
        <v>930</v>
      </c>
      <c r="K331" s="4">
        <v>762.6</v>
      </c>
      <c r="L331" s="5">
        <v>0</v>
      </c>
      <c r="M331" s="3">
        <f t="shared" si="20"/>
        <v>2790</v>
      </c>
      <c r="N331" s="3">
        <f t="shared" si="21"/>
        <v>2287.8000000000002</v>
      </c>
      <c r="O331" s="3">
        <f t="shared" si="22"/>
        <v>502.19999999999982</v>
      </c>
      <c r="P331" s="6">
        <f t="shared" si="23"/>
        <v>0.17999999999999994</v>
      </c>
    </row>
    <row r="332" spans="1:16" x14ac:dyDescent="0.35">
      <c r="A332" s="1" t="s">
        <v>396</v>
      </c>
      <c r="B332" s="2">
        <v>45711</v>
      </c>
      <c r="C332" s="1" t="s">
        <v>16</v>
      </c>
      <c r="D332" s="1" t="s">
        <v>48</v>
      </c>
      <c r="E332" s="1" t="s">
        <v>18</v>
      </c>
      <c r="F332" s="1" t="s">
        <v>19</v>
      </c>
      <c r="G332" s="1" t="s">
        <v>20</v>
      </c>
      <c r="H332" s="1" t="s">
        <v>34</v>
      </c>
      <c r="I332" s="1">
        <v>2</v>
      </c>
      <c r="J332" s="3">
        <v>924</v>
      </c>
      <c r="K332" s="4">
        <v>752.28</v>
      </c>
      <c r="L332" s="5">
        <v>0</v>
      </c>
      <c r="M332" s="3">
        <f t="shared" si="20"/>
        <v>1848</v>
      </c>
      <c r="N332" s="3">
        <f t="shared" si="21"/>
        <v>1504.56</v>
      </c>
      <c r="O332" s="3">
        <f t="shared" si="22"/>
        <v>343.44000000000005</v>
      </c>
      <c r="P332" s="6">
        <f t="shared" si="23"/>
        <v>0.18584415584415587</v>
      </c>
    </row>
    <row r="333" spans="1:16" x14ac:dyDescent="0.35">
      <c r="A333" s="1" t="s">
        <v>397</v>
      </c>
      <c r="B333" s="2">
        <v>45712</v>
      </c>
      <c r="C333" s="1" t="s">
        <v>16</v>
      </c>
      <c r="D333" s="1" t="s">
        <v>23</v>
      </c>
      <c r="E333" s="1" t="s">
        <v>24</v>
      </c>
      <c r="F333" s="1" t="s">
        <v>64</v>
      </c>
      <c r="G333" s="1" t="s">
        <v>20</v>
      </c>
      <c r="H333" s="1" t="s">
        <v>27</v>
      </c>
      <c r="I333" s="1">
        <v>5</v>
      </c>
      <c r="J333" s="3">
        <v>1551</v>
      </c>
      <c r="K333" s="4">
        <v>732.54</v>
      </c>
      <c r="L333" s="5">
        <v>0</v>
      </c>
      <c r="M333" s="3">
        <f t="shared" si="20"/>
        <v>7755</v>
      </c>
      <c r="N333" s="3">
        <f t="shared" si="21"/>
        <v>3662.7</v>
      </c>
      <c r="O333" s="3">
        <f t="shared" si="22"/>
        <v>4092.3</v>
      </c>
      <c r="P333" s="6">
        <f t="shared" si="23"/>
        <v>0.52769825918762092</v>
      </c>
    </row>
    <row r="334" spans="1:16" x14ac:dyDescent="0.35">
      <c r="A334" s="1" t="s">
        <v>398</v>
      </c>
      <c r="B334" s="2">
        <v>45712</v>
      </c>
      <c r="C334" s="1" t="s">
        <v>36</v>
      </c>
      <c r="D334" s="1" t="s">
        <v>78</v>
      </c>
      <c r="E334" s="1" t="s">
        <v>79</v>
      </c>
      <c r="F334" s="1" t="s">
        <v>96</v>
      </c>
      <c r="G334" s="1" t="s">
        <v>69</v>
      </c>
      <c r="H334" s="1" t="s">
        <v>21</v>
      </c>
      <c r="I334" s="1">
        <v>5</v>
      </c>
      <c r="J334" s="3">
        <v>6602</v>
      </c>
      <c r="K334" s="4">
        <v>4331.3900000000003</v>
      </c>
      <c r="L334" s="5">
        <v>0</v>
      </c>
      <c r="M334" s="3">
        <f t="shared" si="20"/>
        <v>33010</v>
      </c>
      <c r="N334" s="3">
        <f t="shared" si="21"/>
        <v>21656.95</v>
      </c>
      <c r="O334" s="3">
        <f t="shared" si="22"/>
        <v>11353.05</v>
      </c>
      <c r="P334" s="6">
        <f t="shared" si="23"/>
        <v>0.34392759769766734</v>
      </c>
    </row>
    <row r="335" spans="1:16" x14ac:dyDescent="0.35">
      <c r="A335" s="1" t="s">
        <v>399</v>
      </c>
      <c r="B335" s="2">
        <v>45712</v>
      </c>
      <c r="C335" s="1" t="s">
        <v>29</v>
      </c>
      <c r="D335" s="1" t="s">
        <v>30</v>
      </c>
      <c r="E335" s="1" t="s">
        <v>18</v>
      </c>
      <c r="F335" s="1" t="s">
        <v>51</v>
      </c>
      <c r="G335" s="1" t="s">
        <v>58</v>
      </c>
      <c r="H335" s="1" t="s">
        <v>21</v>
      </c>
      <c r="I335" s="1">
        <v>4</v>
      </c>
      <c r="J335" s="3">
        <v>754</v>
      </c>
      <c r="K335" s="4">
        <v>609.37</v>
      </c>
      <c r="L335" s="5">
        <v>0</v>
      </c>
      <c r="M335" s="3">
        <f t="shared" si="20"/>
        <v>3016</v>
      </c>
      <c r="N335" s="3">
        <f t="shared" si="21"/>
        <v>2437.48</v>
      </c>
      <c r="O335" s="3">
        <f t="shared" si="22"/>
        <v>578.52</v>
      </c>
      <c r="P335" s="6">
        <f t="shared" si="23"/>
        <v>0.19181697612732096</v>
      </c>
    </row>
    <row r="336" spans="1:16" x14ac:dyDescent="0.35">
      <c r="A336" s="1" t="s">
        <v>400</v>
      </c>
      <c r="B336" s="2">
        <v>45712</v>
      </c>
      <c r="C336" s="1" t="s">
        <v>16</v>
      </c>
      <c r="D336" s="1" t="s">
        <v>84</v>
      </c>
      <c r="E336" s="1" t="s">
        <v>31</v>
      </c>
      <c r="F336" s="1" t="s">
        <v>85</v>
      </c>
      <c r="G336" s="1" t="s">
        <v>26</v>
      </c>
      <c r="H336" s="1" t="s">
        <v>27</v>
      </c>
      <c r="I336" s="1">
        <v>8</v>
      </c>
      <c r="J336" s="3">
        <v>1739</v>
      </c>
      <c r="K336" s="4">
        <v>1343.13</v>
      </c>
      <c r="L336" s="5">
        <v>0</v>
      </c>
      <c r="M336" s="3">
        <f t="shared" si="20"/>
        <v>13912</v>
      </c>
      <c r="N336" s="3">
        <f t="shared" si="21"/>
        <v>10745.04</v>
      </c>
      <c r="O336" s="3">
        <f t="shared" si="22"/>
        <v>3166.9599999999991</v>
      </c>
      <c r="P336" s="6">
        <f t="shared" si="23"/>
        <v>0.22764232317423799</v>
      </c>
    </row>
    <row r="337" spans="1:16" x14ac:dyDescent="0.35">
      <c r="A337" s="1" t="s">
        <v>401</v>
      </c>
      <c r="B337" s="2">
        <v>45712</v>
      </c>
      <c r="C337" s="1" t="s">
        <v>16</v>
      </c>
      <c r="D337" s="1" t="s">
        <v>48</v>
      </c>
      <c r="E337" s="1" t="s">
        <v>18</v>
      </c>
      <c r="F337" s="1" t="s">
        <v>38</v>
      </c>
      <c r="G337" s="1" t="s">
        <v>20</v>
      </c>
      <c r="H337" s="1" t="s">
        <v>34</v>
      </c>
      <c r="I337" s="1">
        <v>4</v>
      </c>
      <c r="J337" s="3">
        <v>364</v>
      </c>
      <c r="K337" s="4">
        <v>294.20999999999998</v>
      </c>
      <c r="L337" s="5">
        <v>0</v>
      </c>
      <c r="M337" s="3">
        <f t="shared" si="20"/>
        <v>1456</v>
      </c>
      <c r="N337" s="3">
        <f t="shared" si="21"/>
        <v>1176.8399999999999</v>
      </c>
      <c r="O337" s="3">
        <f t="shared" si="22"/>
        <v>279.16000000000008</v>
      </c>
      <c r="P337" s="6">
        <f t="shared" si="23"/>
        <v>0.19173076923076929</v>
      </c>
    </row>
    <row r="338" spans="1:16" x14ac:dyDescent="0.35">
      <c r="A338" s="1" t="s">
        <v>402</v>
      </c>
      <c r="B338" s="2">
        <v>45712</v>
      </c>
      <c r="C338" s="1" t="s">
        <v>16</v>
      </c>
      <c r="D338" s="1" t="s">
        <v>48</v>
      </c>
      <c r="E338" s="1" t="s">
        <v>24</v>
      </c>
      <c r="F338" s="1" t="s">
        <v>61</v>
      </c>
      <c r="G338" s="1" t="s">
        <v>20</v>
      </c>
      <c r="H338" s="1" t="s">
        <v>27</v>
      </c>
      <c r="I338" s="1">
        <v>3</v>
      </c>
      <c r="J338" s="3">
        <v>2195</v>
      </c>
      <c r="K338" s="4">
        <v>1108.57</v>
      </c>
      <c r="L338" s="5">
        <v>0.05</v>
      </c>
      <c r="M338" s="3">
        <f t="shared" si="20"/>
        <v>6255.75</v>
      </c>
      <c r="N338" s="3">
        <f t="shared" si="21"/>
        <v>3325.71</v>
      </c>
      <c r="O338" s="3">
        <f t="shared" si="22"/>
        <v>2930.04</v>
      </c>
      <c r="P338" s="6">
        <f t="shared" si="23"/>
        <v>0.46837549454501859</v>
      </c>
    </row>
    <row r="339" spans="1:16" x14ac:dyDescent="0.35">
      <c r="A339" s="1" t="s">
        <v>403</v>
      </c>
      <c r="B339" s="2">
        <v>45713</v>
      </c>
      <c r="C339" s="1" t="s">
        <v>16</v>
      </c>
      <c r="D339" s="1" t="s">
        <v>84</v>
      </c>
      <c r="E339" s="1" t="s">
        <v>24</v>
      </c>
      <c r="F339" s="1" t="s">
        <v>64</v>
      </c>
      <c r="G339" s="1" t="s">
        <v>26</v>
      </c>
      <c r="H339" s="1" t="s">
        <v>27</v>
      </c>
      <c r="I339" s="1">
        <v>2</v>
      </c>
      <c r="J339" s="3">
        <v>1431</v>
      </c>
      <c r="K339" s="4">
        <v>697.38</v>
      </c>
      <c r="L339" s="5">
        <v>0.05</v>
      </c>
      <c r="M339" s="3">
        <f t="shared" si="20"/>
        <v>2718.9</v>
      </c>
      <c r="N339" s="3">
        <f t="shared" si="21"/>
        <v>1394.76</v>
      </c>
      <c r="O339" s="3">
        <f t="shared" si="22"/>
        <v>1324.14</v>
      </c>
      <c r="P339" s="6">
        <f t="shared" si="23"/>
        <v>0.48701313031005189</v>
      </c>
    </row>
    <row r="340" spans="1:16" x14ac:dyDescent="0.35">
      <c r="A340" s="1" t="s">
        <v>404</v>
      </c>
      <c r="B340" s="2">
        <v>45713</v>
      </c>
      <c r="C340" s="1" t="s">
        <v>29</v>
      </c>
      <c r="D340" s="1" t="s">
        <v>66</v>
      </c>
      <c r="E340" s="1" t="s">
        <v>24</v>
      </c>
      <c r="F340" s="1" t="s">
        <v>64</v>
      </c>
      <c r="G340" s="1" t="s">
        <v>58</v>
      </c>
      <c r="H340" s="1" t="s">
        <v>21</v>
      </c>
      <c r="I340" s="1">
        <v>7</v>
      </c>
      <c r="J340" s="3">
        <v>1561</v>
      </c>
      <c r="K340" s="4">
        <v>777.7</v>
      </c>
      <c r="L340" s="5">
        <v>0</v>
      </c>
      <c r="M340" s="3">
        <f t="shared" si="20"/>
        <v>10927</v>
      </c>
      <c r="N340" s="3">
        <f t="shared" si="21"/>
        <v>5443.9000000000005</v>
      </c>
      <c r="O340" s="3">
        <f t="shared" si="22"/>
        <v>5483.0999999999995</v>
      </c>
      <c r="P340" s="6">
        <f t="shared" si="23"/>
        <v>0.50179372197309413</v>
      </c>
    </row>
    <row r="341" spans="1:16" x14ac:dyDescent="0.35">
      <c r="A341" s="1" t="s">
        <v>405</v>
      </c>
      <c r="B341" s="2">
        <v>45713</v>
      </c>
      <c r="C341" s="1" t="s">
        <v>29</v>
      </c>
      <c r="D341" s="1" t="s">
        <v>30</v>
      </c>
      <c r="E341" s="1" t="s">
        <v>24</v>
      </c>
      <c r="F341" s="1" t="s">
        <v>64</v>
      </c>
      <c r="G341" s="1" t="s">
        <v>58</v>
      </c>
      <c r="H341" s="1" t="s">
        <v>21</v>
      </c>
      <c r="I341" s="1">
        <v>8</v>
      </c>
      <c r="J341" s="3">
        <v>1563</v>
      </c>
      <c r="K341" s="4">
        <v>783.18</v>
      </c>
      <c r="L341" s="5">
        <v>0.1</v>
      </c>
      <c r="M341" s="3">
        <f t="shared" si="20"/>
        <v>11253.6</v>
      </c>
      <c r="N341" s="3">
        <f t="shared" si="21"/>
        <v>6265.44</v>
      </c>
      <c r="O341" s="3">
        <f t="shared" si="22"/>
        <v>4988.1600000000008</v>
      </c>
      <c r="P341" s="6">
        <f t="shared" si="23"/>
        <v>0.44325015994881645</v>
      </c>
    </row>
    <row r="342" spans="1:16" x14ac:dyDescent="0.35">
      <c r="A342" s="1" t="s">
        <v>406</v>
      </c>
      <c r="B342" s="2">
        <v>45713</v>
      </c>
      <c r="C342" s="1" t="s">
        <v>29</v>
      </c>
      <c r="D342" s="1" t="s">
        <v>30</v>
      </c>
      <c r="E342" s="1" t="s">
        <v>79</v>
      </c>
      <c r="F342" s="1" t="s">
        <v>96</v>
      </c>
      <c r="G342" s="1" t="s">
        <v>33</v>
      </c>
      <c r="H342" s="1" t="s">
        <v>21</v>
      </c>
      <c r="I342" s="1">
        <v>7</v>
      </c>
      <c r="J342" s="3">
        <v>6675</v>
      </c>
      <c r="K342" s="4">
        <v>3880.19</v>
      </c>
      <c r="L342" s="5">
        <v>0.15</v>
      </c>
      <c r="M342" s="3">
        <f t="shared" si="20"/>
        <v>39716.25</v>
      </c>
      <c r="N342" s="3">
        <f t="shared" si="21"/>
        <v>27161.33</v>
      </c>
      <c r="O342" s="3">
        <f t="shared" si="22"/>
        <v>12554.919999999998</v>
      </c>
      <c r="P342" s="6">
        <f t="shared" si="23"/>
        <v>0.3161154439303811</v>
      </c>
    </row>
    <row r="343" spans="1:16" x14ac:dyDescent="0.35">
      <c r="A343" s="1" t="s">
        <v>407</v>
      </c>
      <c r="B343" s="2">
        <v>45713</v>
      </c>
      <c r="C343" s="1" t="s">
        <v>36</v>
      </c>
      <c r="D343" s="1" t="s">
        <v>37</v>
      </c>
      <c r="E343" s="1" t="s">
        <v>31</v>
      </c>
      <c r="F343" s="1" t="s">
        <v>45</v>
      </c>
      <c r="G343" s="1" t="s">
        <v>39</v>
      </c>
      <c r="H343" s="1" t="s">
        <v>27</v>
      </c>
      <c r="I343" s="1">
        <v>3</v>
      </c>
      <c r="J343" s="3">
        <v>3435</v>
      </c>
      <c r="K343" s="4">
        <v>2637.83</v>
      </c>
      <c r="L343" s="5">
        <v>0.15</v>
      </c>
      <c r="M343" s="3">
        <f t="shared" si="20"/>
        <v>8759.25</v>
      </c>
      <c r="N343" s="3">
        <f t="shared" si="21"/>
        <v>7913.49</v>
      </c>
      <c r="O343" s="3">
        <f t="shared" si="22"/>
        <v>845.76000000000022</v>
      </c>
      <c r="P343" s="6">
        <f t="shared" si="23"/>
        <v>9.6556212004452455E-2</v>
      </c>
    </row>
    <row r="344" spans="1:16" x14ac:dyDescent="0.35">
      <c r="A344" s="1" t="s">
        <v>408</v>
      </c>
      <c r="B344" s="2">
        <v>45713</v>
      </c>
      <c r="C344" s="1" t="s">
        <v>41</v>
      </c>
      <c r="D344" s="1" t="s">
        <v>50</v>
      </c>
      <c r="E344" s="1" t="s">
        <v>31</v>
      </c>
      <c r="F344" s="1" t="s">
        <v>45</v>
      </c>
      <c r="G344" s="1" t="s">
        <v>46</v>
      </c>
      <c r="H344" s="1" t="s">
        <v>27</v>
      </c>
      <c r="I344" s="1">
        <v>2</v>
      </c>
      <c r="J344" s="3">
        <v>3630</v>
      </c>
      <c r="K344" s="4">
        <v>2608.1799999999998</v>
      </c>
      <c r="L344" s="5">
        <v>0.1</v>
      </c>
      <c r="M344" s="3">
        <f t="shared" si="20"/>
        <v>6534</v>
      </c>
      <c r="N344" s="3">
        <f t="shared" si="21"/>
        <v>5216.3599999999997</v>
      </c>
      <c r="O344" s="3">
        <f t="shared" si="22"/>
        <v>1317.6400000000003</v>
      </c>
      <c r="P344" s="6">
        <f t="shared" si="23"/>
        <v>0.20165901438628717</v>
      </c>
    </row>
    <row r="345" spans="1:16" x14ac:dyDescent="0.35">
      <c r="A345" s="1" t="s">
        <v>409</v>
      </c>
      <c r="B345" s="2">
        <v>45713</v>
      </c>
      <c r="C345" s="1" t="s">
        <v>36</v>
      </c>
      <c r="D345" s="1" t="s">
        <v>37</v>
      </c>
      <c r="E345" s="1" t="s">
        <v>31</v>
      </c>
      <c r="F345" s="1" t="s">
        <v>32</v>
      </c>
      <c r="G345" s="1" t="s">
        <v>39</v>
      </c>
      <c r="H345" s="1" t="s">
        <v>34</v>
      </c>
      <c r="I345" s="1">
        <v>6</v>
      </c>
      <c r="J345" s="3">
        <v>1195</v>
      </c>
      <c r="K345" s="4">
        <v>887.18</v>
      </c>
      <c r="L345" s="5">
        <v>0.15</v>
      </c>
      <c r="M345" s="3">
        <f t="shared" si="20"/>
        <v>6094.5</v>
      </c>
      <c r="N345" s="3">
        <f t="shared" si="21"/>
        <v>5323.08</v>
      </c>
      <c r="O345" s="3">
        <f t="shared" si="22"/>
        <v>771.42000000000007</v>
      </c>
      <c r="P345" s="6">
        <f t="shared" si="23"/>
        <v>0.12657642136352451</v>
      </c>
    </row>
    <row r="346" spans="1:16" x14ac:dyDescent="0.35">
      <c r="A346" s="1" t="s">
        <v>410</v>
      </c>
      <c r="B346" s="2">
        <v>45714</v>
      </c>
      <c r="C346" s="1" t="s">
        <v>16</v>
      </c>
      <c r="D346" s="1" t="s">
        <v>48</v>
      </c>
      <c r="E346" s="1" t="s">
        <v>18</v>
      </c>
      <c r="F346" s="1" t="s">
        <v>51</v>
      </c>
      <c r="G346" s="1" t="s">
        <v>26</v>
      </c>
      <c r="H346" s="1" t="s">
        <v>21</v>
      </c>
      <c r="I346" s="1">
        <v>4</v>
      </c>
      <c r="J346" s="3">
        <v>722</v>
      </c>
      <c r="K346" s="4">
        <v>549.52</v>
      </c>
      <c r="L346" s="5">
        <v>0</v>
      </c>
      <c r="M346" s="3">
        <f t="shared" si="20"/>
        <v>2888</v>
      </c>
      <c r="N346" s="3">
        <f t="shared" si="21"/>
        <v>2198.08</v>
      </c>
      <c r="O346" s="3">
        <f t="shared" si="22"/>
        <v>689.92000000000007</v>
      </c>
      <c r="P346" s="6">
        <f t="shared" si="23"/>
        <v>0.23889196675900279</v>
      </c>
    </row>
    <row r="347" spans="1:16" x14ac:dyDescent="0.35">
      <c r="A347" s="1" t="s">
        <v>411</v>
      </c>
      <c r="B347" s="2">
        <v>45714</v>
      </c>
      <c r="C347" s="1" t="s">
        <v>16</v>
      </c>
      <c r="D347" s="1" t="s">
        <v>84</v>
      </c>
      <c r="E347" s="1" t="s">
        <v>18</v>
      </c>
      <c r="F347" s="1" t="s">
        <v>19</v>
      </c>
      <c r="G347" s="1" t="s">
        <v>26</v>
      </c>
      <c r="H347" s="1" t="s">
        <v>27</v>
      </c>
      <c r="I347" s="1">
        <v>8</v>
      </c>
      <c r="J347" s="3">
        <v>894</v>
      </c>
      <c r="K347" s="4">
        <v>724.22</v>
      </c>
      <c r="L347" s="5">
        <v>0.1</v>
      </c>
      <c r="M347" s="3">
        <f t="shared" si="20"/>
        <v>6436.8</v>
      </c>
      <c r="N347" s="3">
        <f t="shared" si="21"/>
        <v>5793.76</v>
      </c>
      <c r="O347" s="3">
        <f t="shared" si="22"/>
        <v>643.04</v>
      </c>
      <c r="P347" s="6">
        <f t="shared" si="23"/>
        <v>9.9900571712652236E-2</v>
      </c>
    </row>
    <row r="348" spans="1:16" x14ac:dyDescent="0.35">
      <c r="A348" s="1" t="s">
        <v>412</v>
      </c>
      <c r="B348" s="2">
        <v>45714</v>
      </c>
      <c r="C348" s="1" t="s">
        <v>41</v>
      </c>
      <c r="D348" s="1" t="s">
        <v>103</v>
      </c>
      <c r="E348" s="1" t="s">
        <v>24</v>
      </c>
      <c r="F348" s="1" t="s">
        <v>64</v>
      </c>
      <c r="G348" s="1" t="s">
        <v>43</v>
      </c>
      <c r="H348" s="1" t="s">
        <v>27</v>
      </c>
      <c r="I348" s="1">
        <v>1</v>
      </c>
      <c r="J348" s="3">
        <v>1442</v>
      </c>
      <c r="K348" s="4">
        <v>767.42</v>
      </c>
      <c r="L348" s="5">
        <v>0.15</v>
      </c>
      <c r="M348" s="3">
        <f t="shared" si="20"/>
        <v>1225.7</v>
      </c>
      <c r="N348" s="3">
        <f t="shared" si="21"/>
        <v>767.42</v>
      </c>
      <c r="O348" s="3">
        <f t="shared" si="22"/>
        <v>458.28000000000009</v>
      </c>
      <c r="P348" s="6">
        <f t="shared" si="23"/>
        <v>0.37389246960920297</v>
      </c>
    </row>
    <row r="349" spans="1:16" x14ac:dyDescent="0.35">
      <c r="A349" s="1" t="s">
        <v>413</v>
      </c>
      <c r="B349" s="2">
        <v>45714</v>
      </c>
      <c r="C349" s="1" t="s">
        <v>16</v>
      </c>
      <c r="D349" s="1" t="s">
        <v>48</v>
      </c>
      <c r="E349" s="1" t="s">
        <v>24</v>
      </c>
      <c r="F349" s="1" t="s">
        <v>25</v>
      </c>
      <c r="G349" s="1" t="s">
        <v>20</v>
      </c>
      <c r="H349" s="1" t="s">
        <v>21</v>
      </c>
      <c r="I349" s="1">
        <v>2</v>
      </c>
      <c r="J349" s="3">
        <v>588</v>
      </c>
      <c r="K349" s="4">
        <v>309.5</v>
      </c>
      <c r="L349" s="5">
        <v>0.05</v>
      </c>
      <c r="M349" s="3">
        <f t="shared" si="20"/>
        <v>1117.2</v>
      </c>
      <c r="N349" s="3">
        <f t="shared" si="21"/>
        <v>619</v>
      </c>
      <c r="O349" s="3">
        <f t="shared" si="22"/>
        <v>498.20000000000005</v>
      </c>
      <c r="P349" s="6">
        <f t="shared" si="23"/>
        <v>0.44593626924453994</v>
      </c>
    </row>
    <row r="350" spans="1:16" x14ac:dyDescent="0.35">
      <c r="A350" s="1" t="s">
        <v>414</v>
      </c>
      <c r="B350" s="2">
        <v>45714</v>
      </c>
      <c r="C350" s="1" t="s">
        <v>16</v>
      </c>
      <c r="D350" s="1" t="s">
        <v>17</v>
      </c>
      <c r="E350" s="1" t="s">
        <v>18</v>
      </c>
      <c r="F350" s="1" t="s">
        <v>68</v>
      </c>
      <c r="G350" s="1" t="s">
        <v>26</v>
      </c>
      <c r="H350" s="1" t="s">
        <v>27</v>
      </c>
      <c r="I350" s="1">
        <v>7</v>
      </c>
      <c r="J350" s="3">
        <v>461</v>
      </c>
      <c r="K350" s="4">
        <v>372.33</v>
      </c>
      <c r="L350" s="5">
        <v>0.1</v>
      </c>
      <c r="M350" s="3">
        <f t="shared" si="20"/>
        <v>2904.3</v>
      </c>
      <c r="N350" s="3">
        <f t="shared" si="21"/>
        <v>2606.31</v>
      </c>
      <c r="O350" s="3">
        <f t="shared" si="22"/>
        <v>297.99000000000024</v>
      </c>
      <c r="P350" s="6">
        <f t="shared" si="23"/>
        <v>0.10260303687635583</v>
      </c>
    </row>
    <row r="351" spans="1:16" x14ac:dyDescent="0.35">
      <c r="A351" s="1" t="s">
        <v>415</v>
      </c>
      <c r="B351" s="2">
        <v>45715</v>
      </c>
      <c r="C351" s="1" t="s">
        <v>16</v>
      </c>
      <c r="D351" s="1" t="s">
        <v>23</v>
      </c>
      <c r="E351" s="1" t="s">
        <v>24</v>
      </c>
      <c r="F351" s="1" t="s">
        <v>61</v>
      </c>
      <c r="G351" s="1" t="s">
        <v>20</v>
      </c>
      <c r="H351" s="1" t="s">
        <v>34</v>
      </c>
      <c r="I351" s="1">
        <v>2</v>
      </c>
      <c r="J351" s="3">
        <v>2141</v>
      </c>
      <c r="K351" s="4">
        <v>995.26</v>
      </c>
      <c r="L351" s="5">
        <v>0</v>
      </c>
      <c r="M351" s="3">
        <f t="shared" si="20"/>
        <v>4282</v>
      </c>
      <c r="N351" s="3">
        <f t="shared" si="21"/>
        <v>1990.52</v>
      </c>
      <c r="O351" s="3">
        <f t="shared" si="22"/>
        <v>2291.48</v>
      </c>
      <c r="P351" s="6">
        <f t="shared" si="23"/>
        <v>0.53514245679588979</v>
      </c>
    </row>
    <row r="352" spans="1:16" x14ac:dyDescent="0.35">
      <c r="A352" s="1" t="s">
        <v>416</v>
      </c>
      <c r="B352" s="2">
        <v>45715</v>
      </c>
      <c r="C352" s="1" t="s">
        <v>29</v>
      </c>
      <c r="D352" s="1" t="s">
        <v>57</v>
      </c>
      <c r="E352" s="1" t="s">
        <v>18</v>
      </c>
      <c r="F352" s="1" t="s">
        <v>68</v>
      </c>
      <c r="G352" s="1" t="s">
        <v>58</v>
      </c>
      <c r="H352" s="1" t="s">
        <v>34</v>
      </c>
      <c r="I352" s="1">
        <v>7</v>
      </c>
      <c r="J352" s="3">
        <v>468</v>
      </c>
      <c r="K352" s="4">
        <v>360.06</v>
      </c>
      <c r="L352" s="5">
        <v>0.1</v>
      </c>
      <c r="M352" s="3">
        <f t="shared" si="20"/>
        <v>2948.4</v>
      </c>
      <c r="N352" s="3">
        <f t="shared" si="21"/>
        <v>2520.42</v>
      </c>
      <c r="O352" s="3">
        <f t="shared" si="22"/>
        <v>427.98</v>
      </c>
      <c r="P352" s="6">
        <f t="shared" si="23"/>
        <v>0.14515669515669516</v>
      </c>
    </row>
    <row r="353" spans="1:16" x14ac:dyDescent="0.35">
      <c r="A353" s="1" t="s">
        <v>417</v>
      </c>
      <c r="B353" s="2">
        <v>45715</v>
      </c>
      <c r="C353" s="1" t="s">
        <v>36</v>
      </c>
      <c r="D353" s="1" t="s">
        <v>78</v>
      </c>
      <c r="E353" s="1" t="s">
        <v>31</v>
      </c>
      <c r="F353" s="1" t="s">
        <v>85</v>
      </c>
      <c r="G353" s="1" t="s">
        <v>39</v>
      </c>
      <c r="H353" s="1" t="s">
        <v>34</v>
      </c>
      <c r="I353" s="1">
        <v>8</v>
      </c>
      <c r="J353" s="3">
        <v>1794</v>
      </c>
      <c r="K353" s="4">
        <v>1336.62</v>
      </c>
      <c r="L353" s="5">
        <v>0.1</v>
      </c>
      <c r="M353" s="3">
        <f t="shared" si="20"/>
        <v>12916.800000000001</v>
      </c>
      <c r="N353" s="3">
        <f t="shared" si="21"/>
        <v>10692.96</v>
      </c>
      <c r="O353" s="3">
        <f t="shared" si="22"/>
        <v>2223.840000000002</v>
      </c>
      <c r="P353" s="6">
        <f t="shared" si="23"/>
        <v>0.17216648086213318</v>
      </c>
    </row>
    <row r="354" spans="1:16" x14ac:dyDescent="0.35">
      <c r="A354" s="1" t="s">
        <v>418</v>
      </c>
      <c r="B354" s="2">
        <v>45715</v>
      </c>
      <c r="C354" s="1" t="s">
        <v>41</v>
      </c>
      <c r="D354" s="1" t="s">
        <v>42</v>
      </c>
      <c r="E354" s="1" t="s">
        <v>18</v>
      </c>
      <c r="F354" s="1" t="s">
        <v>68</v>
      </c>
      <c r="G354" s="1" t="s">
        <v>43</v>
      </c>
      <c r="H354" s="1" t="s">
        <v>21</v>
      </c>
      <c r="I354" s="1">
        <v>4</v>
      </c>
      <c r="J354" s="3">
        <v>471</v>
      </c>
      <c r="K354" s="4">
        <v>389.35</v>
      </c>
      <c r="L354" s="5">
        <v>0.15</v>
      </c>
      <c r="M354" s="3">
        <f t="shared" si="20"/>
        <v>1601.3999999999999</v>
      </c>
      <c r="N354" s="3">
        <f t="shared" si="21"/>
        <v>1557.4</v>
      </c>
      <c r="O354" s="3">
        <f t="shared" si="22"/>
        <v>43.999999999999773</v>
      </c>
      <c r="P354" s="6">
        <f t="shared" si="23"/>
        <v>2.7475958536280615E-2</v>
      </c>
    </row>
    <row r="355" spans="1:16" x14ac:dyDescent="0.35">
      <c r="A355" s="1" t="s">
        <v>419</v>
      </c>
      <c r="B355" s="2">
        <v>45715</v>
      </c>
      <c r="C355" s="1" t="s">
        <v>29</v>
      </c>
      <c r="D355" s="1" t="s">
        <v>66</v>
      </c>
      <c r="E355" s="1" t="s">
        <v>18</v>
      </c>
      <c r="F355" s="1" t="s">
        <v>51</v>
      </c>
      <c r="G355" s="1" t="s">
        <v>58</v>
      </c>
      <c r="H355" s="1" t="s">
        <v>21</v>
      </c>
      <c r="I355" s="1">
        <v>7</v>
      </c>
      <c r="J355" s="3">
        <v>763</v>
      </c>
      <c r="K355" s="4">
        <v>587.76</v>
      </c>
      <c r="L355" s="5">
        <v>0</v>
      </c>
      <c r="M355" s="3">
        <f t="shared" si="20"/>
        <v>5341</v>
      </c>
      <c r="N355" s="3">
        <f t="shared" si="21"/>
        <v>4114.32</v>
      </c>
      <c r="O355" s="3">
        <f t="shared" si="22"/>
        <v>1226.6800000000003</v>
      </c>
      <c r="P355" s="6">
        <f t="shared" si="23"/>
        <v>0.22967234600262129</v>
      </c>
    </row>
    <row r="356" spans="1:16" x14ac:dyDescent="0.35">
      <c r="A356" s="1" t="s">
        <v>420</v>
      </c>
      <c r="B356" s="2">
        <v>45715</v>
      </c>
      <c r="C356" s="1" t="s">
        <v>16</v>
      </c>
      <c r="D356" s="1" t="s">
        <v>17</v>
      </c>
      <c r="E356" s="1" t="s">
        <v>79</v>
      </c>
      <c r="F356" s="1" t="s">
        <v>80</v>
      </c>
      <c r="G356" s="1" t="s">
        <v>20</v>
      </c>
      <c r="H356" s="1" t="s">
        <v>34</v>
      </c>
      <c r="I356" s="1">
        <v>3</v>
      </c>
      <c r="J356" s="3">
        <v>8045</v>
      </c>
      <c r="K356" s="4">
        <v>5309.22</v>
      </c>
      <c r="L356" s="5">
        <v>0</v>
      </c>
      <c r="M356" s="3">
        <f t="shared" si="20"/>
        <v>24135</v>
      </c>
      <c r="N356" s="3">
        <f t="shared" si="21"/>
        <v>15927.66</v>
      </c>
      <c r="O356" s="3">
        <f t="shared" si="22"/>
        <v>8207.34</v>
      </c>
      <c r="P356" s="6">
        <f t="shared" si="23"/>
        <v>0.34005966438781854</v>
      </c>
    </row>
    <row r="357" spans="1:16" x14ac:dyDescent="0.35">
      <c r="A357" s="1" t="s">
        <v>421</v>
      </c>
      <c r="B357" s="2">
        <v>45715</v>
      </c>
      <c r="C357" s="1" t="s">
        <v>41</v>
      </c>
      <c r="D357" s="1" t="s">
        <v>55</v>
      </c>
      <c r="E357" s="1" t="s">
        <v>18</v>
      </c>
      <c r="F357" s="1" t="s">
        <v>51</v>
      </c>
      <c r="G357" s="1" t="s">
        <v>46</v>
      </c>
      <c r="H357" s="1" t="s">
        <v>34</v>
      </c>
      <c r="I357" s="1">
        <v>4</v>
      </c>
      <c r="J357" s="3">
        <v>773</v>
      </c>
      <c r="K357" s="4">
        <v>608.37</v>
      </c>
      <c r="L357" s="5">
        <v>0</v>
      </c>
      <c r="M357" s="3">
        <f t="shared" si="20"/>
        <v>3092</v>
      </c>
      <c r="N357" s="3">
        <f t="shared" si="21"/>
        <v>2433.48</v>
      </c>
      <c r="O357" s="3">
        <f t="shared" si="22"/>
        <v>658.52</v>
      </c>
      <c r="P357" s="6">
        <f t="shared" si="23"/>
        <v>0.21297542043984474</v>
      </c>
    </row>
    <row r="358" spans="1:16" x14ac:dyDescent="0.35">
      <c r="A358" s="1" t="s">
        <v>422</v>
      </c>
      <c r="B358" s="2">
        <v>45715</v>
      </c>
      <c r="C358" s="1" t="s">
        <v>16</v>
      </c>
      <c r="D358" s="1" t="s">
        <v>17</v>
      </c>
      <c r="E358" s="1" t="s">
        <v>79</v>
      </c>
      <c r="F358" s="1" t="s">
        <v>109</v>
      </c>
      <c r="G358" s="1" t="s">
        <v>26</v>
      </c>
      <c r="H358" s="1" t="s">
        <v>34</v>
      </c>
      <c r="I358" s="1">
        <v>2</v>
      </c>
      <c r="J358" s="3">
        <v>4628</v>
      </c>
      <c r="K358" s="4">
        <v>2969.09</v>
      </c>
      <c r="L358" s="5">
        <v>0.1</v>
      </c>
      <c r="M358" s="3">
        <f t="shared" si="20"/>
        <v>8330.4</v>
      </c>
      <c r="N358" s="3">
        <f t="shared" si="21"/>
        <v>5938.18</v>
      </c>
      <c r="O358" s="3">
        <f t="shared" si="22"/>
        <v>2392.2199999999993</v>
      </c>
      <c r="P358" s="6">
        <f t="shared" si="23"/>
        <v>0.28716748295399974</v>
      </c>
    </row>
    <row r="359" spans="1:16" x14ac:dyDescent="0.35">
      <c r="A359" s="1" t="s">
        <v>423</v>
      </c>
      <c r="B359" s="2">
        <v>45716</v>
      </c>
      <c r="C359" s="1" t="s">
        <v>36</v>
      </c>
      <c r="D359" s="1" t="s">
        <v>76</v>
      </c>
      <c r="E359" s="1" t="s">
        <v>18</v>
      </c>
      <c r="F359" s="1" t="s">
        <v>68</v>
      </c>
      <c r="G359" s="1" t="s">
        <v>69</v>
      </c>
      <c r="H359" s="1" t="s">
        <v>34</v>
      </c>
      <c r="I359" s="1">
        <v>1</v>
      </c>
      <c r="J359" s="3">
        <v>463</v>
      </c>
      <c r="K359" s="4">
        <v>387.54</v>
      </c>
      <c r="L359" s="5">
        <v>0</v>
      </c>
      <c r="M359" s="3">
        <f t="shared" si="20"/>
        <v>463</v>
      </c>
      <c r="N359" s="3">
        <f t="shared" si="21"/>
        <v>387.54</v>
      </c>
      <c r="O359" s="3">
        <f t="shared" si="22"/>
        <v>75.45999999999998</v>
      </c>
      <c r="P359" s="6">
        <f t="shared" si="23"/>
        <v>0.16298056155507554</v>
      </c>
    </row>
    <row r="360" spans="1:16" x14ac:dyDescent="0.35">
      <c r="A360" s="1" t="s">
        <v>424</v>
      </c>
      <c r="B360" s="2">
        <v>45716</v>
      </c>
      <c r="C360" s="1" t="s">
        <v>36</v>
      </c>
      <c r="D360" s="1" t="s">
        <v>63</v>
      </c>
      <c r="E360" s="1" t="s">
        <v>31</v>
      </c>
      <c r="F360" s="1" t="s">
        <v>53</v>
      </c>
      <c r="G360" s="1" t="s">
        <v>39</v>
      </c>
      <c r="H360" s="1" t="s">
        <v>34</v>
      </c>
      <c r="I360" s="1">
        <v>8</v>
      </c>
      <c r="J360" s="3">
        <v>15556</v>
      </c>
      <c r="K360" s="4">
        <v>12178.46</v>
      </c>
      <c r="L360" s="5">
        <v>0</v>
      </c>
      <c r="M360" s="3">
        <f t="shared" si="20"/>
        <v>124448</v>
      </c>
      <c r="N360" s="3">
        <f t="shared" si="21"/>
        <v>97427.68</v>
      </c>
      <c r="O360" s="3">
        <f t="shared" si="22"/>
        <v>27020.320000000007</v>
      </c>
      <c r="P360" s="6">
        <f t="shared" si="23"/>
        <v>0.21712136796091547</v>
      </c>
    </row>
    <row r="361" spans="1:16" x14ac:dyDescent="0.35">
      <c r="A361" s="1" t="s">
        <v>425</v>
      </c>
      <c r="B361" s="2">
        <v>45716</v>
      </c>
      <c r="C361" s="1" t="s">
        <v>36</v>
      </c>
      <c r="D361" s="1" t="s">
        <v>37</v>
      </c>
      <c r="E361" s="1" t="s">
        <v>31</v>
      </c>
      <c r="F361" s="1" t="s">
        <v>45</v>
      </c>
      <c r="G361" s="1" t="s">
        <v>39</v>
      </c>
      <c r="H361" s="1" t="s">
        <v>21</v>
      </c>
      <c r="I361" s="1">
        <v>4</v>
      </c>
      <c r="J361" s="3">
        <v>3442</v>
      </c>
      <c r="K361" s="4">
        <v>2481.7600000000002</v>
      </c>
      <c r="L361" s="5">
        <v>0</v>
      </c>
      <c r="M361" s="3">
        <f t="shared" si="20"/>
        <v>13768</v>
      </c>
      <c r="N361" s="3">
        <f t="shared" si="21"/>
        <v>9927.0400000000009</v>
      </c>
      <c r="O361" s="3">
        <f t="shared" si="22"/>
        <v>3840.9599999999991</v>
      </c>
      <c r="P361" s="6">
        <f t="shared" si="23"/>
        <v>0.27897733875653685</v>
      </c>
    </row>
    <row r="362" spans="1:16" x14ac:dyDescent="0.35">
      <c r="A362" s="1" t="s">
        <v>426</v>
      </c>
      <c r="B362" s="2">
        <v>45716</v>
      </c>
      <c r="C362" s="1" t="s">
        <v>16</v>
      </c>
      <c r="D362" s="1" t="s">
        <v>17</v>
      </c>
      <c r="E362" s="1" t="s">
        <v>79</v>
      </c>
      <c r="F362" s="1" t="s">
        <v>80</v>
      </c>
      <c r="G362" s="1" t="s">
        <v>26</v>
      </c>
      <c r="H362" s="1" t="s">
        <v>21</v>
      </c>
      <c r="I362" s="1">
        <v>7</v>
      </c>
      <c r="J362" s="3">
        <v>7668</v>
      </c>
      <c r="K362" s="4">
        <v>4675.91</v>
      </c>
      <c r="L362" s="5">
        <v>0.05</v>
      </c>
      <c r="M362" s="3">
        <f t="shared" si="20"/>
        <v>50992.2</v>
      </c>
      <c r="N362" s="3">
        <f t="shared" si="21"/>
        <v>32731.37</v>
      </c>
      <c r="O362" s="3">
        <f t="shared" si="22"/>
        <v>18260.829999999998</v>
      </c>
      <c r="P362" s="6">
        <f t="shared" si="23"/>
        <v>0.35811026000054907</v>
      </c>
    </row>
    <row r="363" spans="1:16" x14ac:dyDescent="0.35">
      <c r="A363" s="1" t="s">
        <v>427</v>
      </c>
      <c r="B363" s="2">
        <v>45716</v>
      </c>
      <c r="C363" s="1" t="s">
        <v>41</v>
      </c>
      <c r="D363" s="1" t="s">
        <v>42</v>
      </c>
      <c r="E363" s="1" t="s">
        <v>31</v>
      </c>
      <c r="F363" s="1" t="s">
        <v>32</v>
      </c>
      <c r="G363" s="1" t="s">
        <v>46</v>
      </c>
      <c r="H363" s="1" t="s">
        <v>27</v>
      </c>
      <c r="I363" s="1">
        <v>3</v>
      </c>
      <c r="J363" s="3">
        <v>1190</v>
      </c>
      <c r="K363" s="4">
        <v>883.87</v>
      </c>
      <c r="L363" s="5">
        <v>0.05</v>
      </c>
      <c r="M363" s="3">
        <f t="shared" si="20"/>
        <v>3391.5</v>
      </c>
      <c r="N363" s="3">
        <f t="shared" si="21"/>
        <v>2651.61</v>
      </c>
      <c r="O363" s="3">
        <f t="shared" si="22"/>
        <v>739.88999999999987</v>
      </c>
      <c r="P363" s="6">
        <f t="shared" si="23"/>
        <v>0.21816010614772222</v>
      </c>
    </row>
    <row r="364" spans="1:16" x14ac:dyDescent="0.35">
      <c r="A364" s="1" t="s">
        <v>428</v>
      </c>
      <c r="B364" s="2">
        <v>45717</v>
      </c>
      <c r="C364" s="1" t="s">
        <v>36</v>
      </c>
      <c r="D364" s="1" t="s">
        <v>37</v>
      </c>
      <c r="E364" s="1" t="s">
        <v>18</v>
      </c>
      <c r="F364" s="1" t="s">
        <v>51</v>
      </c>
      <c r="G364" s="1" t="s">
        <v>69</v>
      </c>
      <c r="H364" s="1" t="s">
        <v>27</v>
      </c>
      <c r="I364" s="1">
        <v>1</v>
      </c>
      <c r="J364" s="3">
        <v>719</v>
      </c>
      <c r="K364" s="4">
        <v>564.54999999999995</v>
      </c>
      <c r="L364" s="5">
        <v>0</v>
      </c>
      <c r="M364" s="3">
        <f t="shared" si="20"/>
        <v>719</v>
      </c>
      <c r="N364" s="3">
        <f t="shared" si="21"/>
        <v>564.54999999999995</v>
      </c>
      <c r="O364" s="3">
        <f t="shared" si="22"/>
        <v>154.45000000000005</v>
      </c>
      <c r="P364" s="6">
        <f t="shared" si="23"/>
        <v>0.21481223922114054</v>
      </c>
    </row>
    <row r="365" spans="1:16" x14ac:dyDescent="0.35">
      <c r="A365" s="1" t="s">
        <v>429</v>
      </c>
      <c r="B365" s="2">
        <v>45717</v>
      </c>
      <c r="C365" s="1" t="s">
        <v>41</v>
      </c>
      <c r="D365" s="1" t="s">
        <v>42</v>
      </c>
      <c r="E365" s="1" t="s">
        <v>18</v>
      </c>
      <c r="F365" s="1" t="s">
        <v>51</v>
      </c>
      <c r="G365" s="1" t="s">
        <v>43</v>
      </c>
      <c r="H365" s="1" t="s">
        <v>27</v>
      </c>
      <c r="I365" s="1">
        <v>5</v>
      </c>
      <c r="J365" s="3">
        <v>786</v>
      </c>
      <c r="K365" s="4">
        <v>658.99</v>
      </c>
      <c r="L365" s="5">
        <v>0.15</v>
      </c>
      <c r="M365" s="3">
        <f t="shared" si="20"/>
        <v>3340.5</v>
      </c>
      <c r="N365" s="3">
        <f t="shared" si="21"/>
        <v>3294.95</v>
      </c>
      <c r="O365" s="3">
        <f t="shared" si="22"/>
        <v>45.550000000000182</v>
      </c>
      <c r="P365" s="6">
        <f t="shared" si="23"/>
        <v>1.3635683280946021E-2</v>
      </c>
    </row>
    <row r="366" spans="1:16" x14ac:dyDescent="0.35">
      <c r="A366" s="1" t="s">
        <v>430</v>
      </c>
      <c r="B366" s="2">
        <v>45717</v>
      </c>
      <c r="C366" s="1" t="s">
        <v>29</v>
      </c>
      <c r="D366" s="1" t="s">
        <v>66</v>
      </c>
      <c r="E366" s="1" t="s">
        <v>18</v>
      </c>
      <c r="F366" s="1" t="s">
        <v>51</v>
      </c>
      <c r="G366" s="1" t="s">
        <v>58</v>
      </c>
      <c r="H366" s="1" t="s">
        <v>27</v>
      </c>
      <c r="I366" s="1">
        <v>4</v>
      </c>
      <c r="J366" s="3">
        <v>775</v>
      </c>
      <c r="K366" s="4">
        <v>644.80999999999995</v>
      </c>
      <c r="L366" s="5">
        <v>0.1</v>
      </c>
      <c r="M366" s="3">
        <f t="shared" si="20"/>
        <v>2790</v>
      </c>
      <c r="N366" s="3">
        <f t="shared" si="21"/>
        <v>2579.2399999999998</v>
      </c>
      <c r="O366" s="3">
        <f t="shared" si="22"/>
        <v>210.76000000000022</v>
      </c>
      <c r="P366" s="6">
        <f t="shared" si="23"/>
        <v>7.5541218637992916E-2</v>
      </c>
    </row>
    <row r="367" spans="1:16" x14ac:dyDescent="0.35">
      <c r="A367" s="1" t="s">
        <v>431</v>
      </c>
      <c r="B367" s="2">
        <v>45717</v>
      </c>
      <c r="C367" s="1" t="s">
        <v>16</v>
      </c>
      <c r="D367" s="1" t="s">
        <v>48</v>
      </c>
      <c r="E367" s="1" t="s">
        <v>18</v>
      </c>
      <c r="F367" s="1" t="s">
        <v>68</v>
      </c>
      <c r="G367" s="1" t="s">
        <v>20</v>
      </c>
      <c r="H367" s="1" t="s">
        <v>27</v>
      </c>
      <c r="I367" s="1">
        <v>3</v>
      </c>
      <c r="J367" s="3">
        <v>462</v>
      </c>
      <c r="K367" s="4">
        <v>383.68</v>
      </c>
      <c r="L367" s="5">
        <v>0</v>
      </c>
      <c r="M367" s="3">
        <f t="shared" si="20"/>
        <v>1386</v>
      </c>
      <c r="N367" s="3">
        <f t="shared" si="21"/>
        <v>1151.04</v>
      </c>
      <c r="O367" s="3">
        <f t="shared" si="22"/>
        <v>234.96000000000004</v>
      </c>
      <c r="P367" s="6">
        <f t="shared" si="23"/>
        <v>0.16952380952380955</v>
      </c>
    </row>
    <row r="368" spans="1:16" x14ac:dyDescent="0.35">
      <c r="A368" s="1" t="s">
        <v>432</v>
      </c>
      <c r="B368" s="2">
        <v>45717</v>
      </c>
      <c r="C368" s="1" t="s">
        <v>29</v>
      </c>
      <c r="D368" s="1" t="s">
        <v>72</v>
      </c>
      <c r="E368" s="1" t="s">
        <v>31</v>
      </c>
      <c r="F368" s="1" t="s">
        <v>45</v>
      </c>
      <c r="G368" s="1" t="s">
        <v>33</v>
      </c>
      <c r="H368" s="1" t="s">
        <v>34</v>
      </c>
      <c r="I368" s="1">
        <v>5</v>
      </c>
      <c r="J368" s="3">
        <v>3507</v>
      </c>
      <c r="K368" s="4">
        <v>2702.37</v>
      </c>
      <c r="L368" s="5">
        <v>0</v>
      </c>
      <c r="M368" s="3">
        <f t="shared" si="20"/>
        <v>17535</v>
      </c>
      <c r="N368" s="3">
        <f t="shared" si="21"/>
        <v>13511.849999999999</v>
      </c>
      <c r="O368" s="3">
        <f t="shared" si="22"/>
        <v>4023.1500000000015</v>
      </c>
      <c r="P368" s="6">
        <f t="shared" si="23"/>
        <v>0.22943541488451677</v>
      </c>
    </row>
    <row r="369" spans="1:16" x14ac:dyDescent="0.35">
      <c r="A369" s="1" t="s">
        <v>433</v>
      </c>
      <c r="B369" s="2">
        <v>45717</v>
      </c>
      <c r="C369" s="1" t="s">
        <v>41</v>
      </c>
      <c r="D369" s="1" t="s">
        <v>50</v>
      </c>
      <c r="E369" s="1" t="s">
        <v>18</v>
      </c>
      <c r="F369" s="1" t="s">
        <v>38</v>
      </c>
      <c r="G369" s="1" t="s">
        <v>43</v>
      </c>
      <c r="H369" s="1" t="s">
        <v>27</v>
      </c>
      <c r="I369" s="1">
        <v>6</v>
      </c>
      <c r="J369" s="3">
        <v>358</v>
      </c>
      <c r="K369" s="4">
        <v>300.35000000000002</v>
      </c>
      <c r="L369" s="5">
        <v>0</v>
      </c>
      <c r="M369" s="3">
        <f t="shared" si="20"/>
        <v>2148</v>
      </c>
      <c r="N369" s="3">
        <f t="shared" si="21"/>
        <v>1802.1000000000001</v>
      </c>
      <c r="O369" s="3">
        <f t="shared" si="22"/>
        <v>345.89999999999986</v>
      </c>
      <c r="P369" s="6">
        <f t="shared" si="23"/>
        <v>0.16103351955307257</v>
      </c>
    </row>
    <row r="370" spans="1:16" x14ac:dyDescent="0.35">
      <c r="A370" s="1" t="s">
        <v>434</v>
      </c>
      <c r="B370" s="2">
        <v>45717</v>
      </c>
      <c r="C370" s="1" t="s">
        <v>36</v>
      </c>
      <c r="D370" s="1" t="s">
        <v>37</v>
      </c>
      <c r="E370" s="1" t="s">
        <v>31</v>
      </c>
      <c r="F370" s="1" t="s">
        <v>53</v>
      </c>
      <c r="G370" s="1" t="s">
        <v>39</v>
      </c>
      <c r="H370" s="1" t="s">
        <v>21</v>
      </c>
      <c r="I370" s="1">
        <v>4</v>
      </c>
      <c r="J370" s="3">
        <v>14923</v>
      </c>
      <c r="K370" s="4">
        <v>11278.73</v>
      </c>
      <c r="L370" s="5">
        <v>0</v>
      </c>
      <c r="M370" s="3">
        <f t="shared" si="20"/>
        <v>59692</v>
      </c>
      <c r="N370" s="3">
        <f t="shared" si="21"/>
        <v>45114.92</v>
      </c>
      <c r="O370" s="3">
        <f t="shared" si="22"/>
        <v>14577.080000000002</v>
      </c>
      <c r="P370" s="6">
        <f t="shared" si="23"/>
        <v>0.24420491858205456</v>
      </c>
    </row>
    <row r="371" spans="1:16" x14ac:dyDescent="0.35">
      <c r="A371" s="1" t="s">
        <v>435</v>
      </c>
      <c r="B371" s="2">
        <v>45717</v>
      </c>
      <c r="C371" s="1" t="s">
        <v>29</v>
      </c>
      <c r="D371" s="1" t="s">
        <v>72</v>
      </c>
      <c r="E371" s="1" t="s">
        <v>79</v>
      </c>
      <c r="F371" s="1" t="s">
        <v>80</v>
      </c>
      <c r="G371" s="1" t="s">
        <v>58</v>
      </c>
      <c r="H371" s="1" t="s">
        <v>34</v>
      </c>
      <c r="I371" s="1">
        <v>4</v>
      </c>
      <c r="J371" s="3">
        <v>8171</v>
      </c>
      <c r="K371" s="4">
        <v>5078.88</v>
      </c>
      <c r="L371" s="5">
        <v>0</v>
      </c>
      <c r="M371" s="3">
        <f t="shared" si="20"/>
        <v>32684</v>
      </c>
      <c r="N371" s="3">
        <f t="shared" si="21"/>
        <v>20315.52</v>
      </c>
      <c r="O371" s="3">
        <f t="shared" si="22"/>
        <v>12368.48</v>
      </c>
      <c r="P371" s="6">
        <f t="shared" si="23"/>
        <v>0.37842614123118345</v>
      </c>
    </row>
    <row r="372" spans="1:16" x14ac:dyDescent="0.35">
      <c r="A372" s="1" t="s">
        <v>436</v>
      </c>
      <c r="B372" s="2">
        <v>45718</v>
      </c>
      <c r="C372" s="1" t="s">
        <v>29</v>
      </c>
      <c r="D372" s="1" t="s">
        <v>72</v>
      </c>
      <c r="E372" s="1" t="s">
        <v>24</v>
      </c>
      <c r="F372" s="1" t="s">
        <v>25</v>
      </c>
      <c r="G372" s="1" t="s">
        <v>33</v>
      </c>
      <c r="H372" s="1" t="s">
        <v>27</v>
      </c>
      <c r="I372" s="1">
        <v>3</v>
      </c>
      <c r="J372" s="3">
        <v>613</v>
      </c>
      <c r="K372" s="4">
        <v>322.61</v>
      </c>
      <c r="L372" s="5">
        <v>0</v>
      </c>
      <c r="M372" s="3">
        <f t="shared" si="20"/>
        <v>1839</v>
      </c>
      <c r="N372" s="3">
        <f t="shared" si="21"/>
        <v>967.83</v>
      </c>
      <c r="O372" s="3">
        <f t="shared" si="22"/>
        <v>871.17</v>
      </c>
      <c r="P372" s="6">
        <f t="shared" si="23"/>
        <v>0.47371941272430668</v>
      </c>
    </row>
    <row r="373" spans="1:16" x14ac:dyDescent="0.35">
      <c r="A373" s="1" t="s">
        <v>437</v>
      </c>
      <c r="B373" s="2">
        <v>45718</v>
      </c>
      <c r="C373" s="1" t="s">
        <v>16</v>
      </c>
      <c r="D373" s="1" t="s">
        <v>23</v>
      </c>
      <c r="E373" s="1" t="s">
        <v>79</v>
      </c>
      <c r="F373" s="1" t="s">
        <v>96</v>
      </c>
      <c r="G373" s="1" t="s">
        <v>20</v>
      </c>
      <c r="H373" s="1" t="s">
        <v>34</v>
      </c>
      <c r="I373" s="1">
        <v>8</v>
      </c>
      <c r="J373" s="3">
        <v>6415</v>
      </c>
      <c r="K373" s="4">
        <v>3990.77</v>
      </c>
      <c r="L373" s="5">
        <v>0.1</v>
      </c>
      <c r="M373" s="3">
        <f t="shared" si="20"/>
        <v>46188</v>
      </c>
      <c r="N373" s="3">
        <f t="shared" si="21"/>
        <v>31926.16</v>
      </c>
      <c r="O373" s="3">
        <f t="shared" si="22"/>
        <v>14261.84</v>
      </c>
      <c r="P373" s="6">
        <f t="shared" si="23"/>
        <v>0.30877803758552003</v>
      </c>
    </row>
    <row r="374" spans="1:16" x14ac:dyDescent="0.35">
      <c r="A374" s="1" t="s">
        <v>438</v>
      </c>
      <c r="B374" s="2">
        <v>45718</v>
      </c>
      <c r="C374" s="1" t="s">
        <v>16</v>
      </c>
      <c r="D374" s="1" t="s">
        <v>84</v>
      </c>
      <c r="E374" s="1" t="s">
        <v>18</v>
      </c>
      <c r="F374" s="1" t="s">
        <v>68</v>
      </c>
      <c r="G374" s="1" t="s">
        <v>26</v>
      </c>
      <c r="H374" s="1" t="s">
        <v>27</v>
      </c>
      <c r="I374" s="1">
        <v>8</v>
      </c>
      <c r="J374" s="3">
        <v>460</v>
      </c>
      <c r="K374" s="4">
        <v>364.94</v>
      </c>
      <c r="L374" s="5">
        <v>0</v>
      </c>
      <c r="M374" s="3">
        <f t="shared" si="20"/>
        <v>3680</v>
      </c>
      <c r="N374" s="3">
        <f t="shared" si="21"/>
        <v>2919.52</v>
      </c>
      <c r="O374" s="3">
        <f t="shared" si="22"/>
        <v>760.48</v>
      </c>
      <c r="P374" s="6">
        <f t="shared" si="23"/>
        <v>0.2066521739130435</v>
      </c>
    </row>
    <row r="375" spans="1:16" x14ac:dyDescent="0.35">
      <c r="A375" s="1" t="s">
        <v>439</v>
      </c>
      <c r="B375" s="2">
        <v>45718</v>
      </c>
      <c r="C375" s="1" t="s">
        <v>41</v>
      </c>
      <c r="D375" s="1" t="s">
        <v>55</v>
      </c>
      <c r="E375" s="1" t="s">
        <v>18</v>
      </c>
      <c r="F375" s="1" t="s">
        <v>51</v>
      </c>
      <c r="G375" s="1" t="s">
        <v>43</v>
      </c>
      <c r="H375" s="1" t="s">
        <v>21</v>
      </c>
      <c r="I375" s="1">
        <v>7</v>
      </c>
      <c r="J375" s="3">
        <v>765</v>
      </c>
      <c r="K375" s="4">
        <v>609.27</v>
      </c>
      <c r="L375" s="5">
        <v>0</v>
      </c>
      <c r="M375" s="3">
        <f t="shared" si="20"/>
        <v>5355</v>
      </c>
      <c r="N375" s="3">
        <f t="shared" si="21"/>
        <v>4264.8899999999994</v>
      </c>
      <c r="O375" s="3">
        <f t="shared" si="22"/>
        <v>1090.1100000000006</v>
      </c>
      <c r="P375" s="6">
        <f t="shared" si="23"/>
        <v>0.2035686274509805</v>
      </c>
    </row>
    <row r="376" spans="1:16" x14ac:dyDescent="0.35">
      <c r="A376" s="1" t="s">
        <v>440</v>
      </c>
      <c r="B376" s="2">
        <v>45718</v>
      </c>
      <c r="C376" s="1" t="s">
        <v>36</v>
      </c>
      <c r="D376" s="1" t="s">
        <v>63</v>
      </c>
      <c r="E376" s="1" t="s">
        <v>31</v>
      </c>
      <c r="F376" s="1" t="s">
        <v>45</v>
      </c>
      <c r="G376" s="1" t="s">
        <v>39</v>
      </c>
      <c r="H376" s="1" t="s">
        <v>27</v>
      </c>
      <c r="I376" s="1">
        <v>5</v>
      </c>
      <c r="J376" s="3">
        <v>3339</v>
      </c>
      <c r="K376" s="4">
        <v>2411.64</v>
      </c>
      <c r="L376" s="5">
        <v>0</v>
      </c>
      <c r="M376" s="3">
        <f t="shared" si="20"/>
        <v>16695</v>
      </c>
      <c r="N376" s="3">
        <f t="shared" si="21"/>
        <v>12058.199999999999</v>
      </c>
      <c r="O376" s="3">
        <f t="shared" si="22"/>
        <v>4636.8000000000011</v>
      </c>
      <c r="P376" s="6">
        <f t="shared" si="23"/>
        <v>0.27773584905660381</v>
      </c>
    </row>
    <row r="377" spans="1:16" x14ac:dyDescent="0.35">
      <c r="A377" s="1" t="s">
        <v>441</v>
      </c>
      <c r="B377" s="2">
        <v>45718</v>
      </c>
      <c r="C377" s="1" t="s">
        <v>16</v>
      </c>
      <c r="D377" s="1" t="s">
        <v>17</v>
      </c>
      <c r="E377" s="1" t="s">
        <v>31</v>
      </c>
      <c r="F377" s="1" t="s">
        <v>85</v>
      </c>
      <c r="G377" s="1" t="s">
        <v>20</v>
      </c>
      <c r="H377" s="1" t="s">
        <v>21</v>
      </c>
      <c r="I377" s="1">
        <v>3</v>
      </c>
      <c r="J377" s="3">
        <v>1736</v>
      </c>
      <c r="K377" s="4">
        <v>1314.45</v>
      </c>
      <c r="L377" s="5">
        <v>0</v>
      </c>
      <c r="M377" s="3">
        <f t="shared" si="20"/>
        <v>5208</v>
      </c>
      <c r="N377" s="3">
        <f t="shared" si="21"/>
        <v>3943.3500000000004</v>
      </c>
      <c r="O377" s="3">
        <f t="shared" si="22"/>
        <v>1264.6499999999996</v>
      </c>
      <c r="P377" s="6">
        <f t="shared" si="23"/>
        <v>0.24282834101382481</v>
      </c>
    </row>
    <row r="378" spans="1:16" x14ac:dyDescent="0.35">
      <c r="A378" s="1" t="s">
        <v>442</v>
      </c>
      <c r="B378" s="2">
        <v>45718</v>
      </c>
      <c r="C378" s="1" t="s">
        <v>16</v>
      </c>
      <c r="D378" s="1" t="s">
        <v>17</v>
      </c>
      <c r="E378" s="1" t="s">
        <v>31</v>
      </c>
      <c r="F378" s="1" t="s">
        <v>45</v>
      </c>
      <c r="G378" s="1" t="s">
        <v>20</v>
      </c>
      <c r="H378" s="1" t="s">
        <v>27</v>
      </c>
      <c r="I378" s="1">
        <v>7</v>
      </c>
      <c r="J378" s="3">
        <v>3349</v>
      </c>
      <c r="K378" s="4">
        <v>2389.7600000000002</v>
      </c>
      <c r="L378" s="5">
        <v>0.05</v>
      </c>
      <c r="M378" s="3">
        <f t="shared" si="20"/>
        <v>22270.85</v>
      </c>
      <c r="N378" s="3">
        <f t="shared" si="21"/>
        <v>16728.32</v>
      </c>
      <c r="O378" s="3">
        <f t="shared" si="22"/>
        <v>5542.5299999999988</v>
      </c>
      <c r="P378" s="6">
        <f t="shared" si="23"/>
        <v>0.24886926183778343</v>
      </c>
    </row>
    <row r="379" spans="1:16" x14ac:dyDescent="0.35">
      <c r="A379" s="1" t="s">
        <v>443</v>
      </c>
      <c r="B379" s="2">
        <v>45718</v>
      </c>
      <c r="C379" s="1" t="s">
        <v>16</v>
      </c>
      <c r="D379" s="1" t="s">
        <v>23</v>
      </c>
      <c r="E379" s="1" t="s">
        <v>18</v>
      </c>
      <c r="F379" s="1" t="s">
        <v>19</v>
      </c>
      <c r="G379" s="1" t="s">
        <v>20</v>
      </c>
      <c r="H379" s="1" t="s">
        <v>21</v>
      </c>
      <c r="I379" s="1">
        <v>6</v>
      </c>
      <c r="J379" s="3">
        <v>924</v>
      </c>
      <c r="K379" s="4">
        <v>739.55</v>
      </c>
      <c r="L379" s="5">
        <v>0.05</v>
      </c>
      <c r="M379" s="3">
        <f t="shared" si="20"/>
        <v>5266.8</v>
      </c>
      <c r="N379" s="3">
        <f t="shared" si="21"/>
        <v>4437.2999999999993</v>
      </c>
      <c r="O379" s="3">
        <f t="shared" si="22"/>
        <v>829.50000000000091</v>
      </c>
      <c r="P379" s="6">
        <f t="shared" si="23"/>
        <v>0.15749601275917083</v>
      </c>
    </row>
    <row r="380" spans="1:16" x14ac:dyDescent="0.35">
      <c r="A380" s="1" t="s">
        <v>444</v>
      </c>
      <c r="B380" s="2">
        <v>45719</v>
      </c>
      <c r="C380" s="1" t="s">
        <v>36</v>
      </c>
      <c r="D380" s="1" t="s">
        <v>76</v>
      </c>
      <c r="E380" s="1" t="s">
        <v>18</v>
      </c>
      <c r="F380" s="1" t="s">
        <v>68</v>
      </c>
      <c r="G380" s="1" t="s">
        <v>39</v>
      </c>
      <c r="H380" s="1" t="s">
        <v>34</v>
      </c>
      <c r="I380" s="1">
        <v>5</v>
      </c>
      <c r="J380" s="3">
        <v>445</v>
      </c>
      <c r="K380" s="4">
        <v>370.25</v>
      </c>
      <c r="L380" s="5">
        <v>0</v>
      </c>
      <c r="M380" s="3">
        <f t="shared" si="20"/>
        <v>2225</v>
      </c>
      <c r="N380" s="3">
        <f t="shared" si="21"/>
        <v>1851.25</v>
      </c>
      <c r="O380" s="3">
        <f t="shared" si="22"/>
        <v>373.75</v>
      </c>
      <c r="P380" s="6">
        <f t="shared" si="23"/>
        <v>0.16797752808988764</v>
      </c>
    </row>
    <row r="381" spans="1:16" x14ac:dyDescent="0.35">
      <c r="A381" s="1" t="s">
        <v>445</v>
      </c>
      <c r="B381" s="2">
        <v>45719</v>
      </c>
      <c r="C381" s="1" t="s">
        <v>36</v>
      </c>
      <c r="D381" s="1" t="s">
        <v>63</v>
      </c>
      <c r="E381" s="1" t="s">
        <v>18</v>
      </c>
      <c r="F381" s="1" t="s">
        <v>51</v>
      </c>
      <c r="G381" s="1" t="s">
        <v>69</v>
      </c>
      <c r="H381" s="1" t="s">
        <v>34</v>
      </c>
      <c r="I381" s="1">
        <v>2</v>
      </c>
      <c r="J381" s="3">
        <v>755</v>
      </c>
      <c r="K381" s="4">
        <v>621.89</v>
      </c>
      <c r="L381" s="5">
        <v>0.15</v>
      </c>
      <c r="M381" s="3">
        <f t="shared" si="20"/>
        <v>1283.5</v>
      </c>
      <c r="N381" s="3">
        <f t="shared" si="21"/>
        <v>1243.78</v>
      </c>
      <c r="O381" s="3">
        <f t="shared" si="22"/>
        <v>39.720000000000027</v>
      </c>
      <c r="P381" s="6">
        <f t="shared" si="23"/>
        <v>3.094663030775226E-2</v>
      </c>
    </row>
    <row r="382" spans="1:16" x14ac:dyDescent="0.35">
      <c r="A382" s="1" t="s">
        <v>446</v>
      </c>
      <c r="B382" s="2">
        <v>45719</v>
      </c>
      <c r="C382" s="1" t="s">
        <v>41</v>
      </c>
      <c r="D382" s="1" t="s">
        <v>50</v>
      </c>
      <c r="E382" s="1" t="s">
        <v>18</v>
      </c>
      <c r="F382" s="1" t="s">
        <v>51</v>
      </c>
      <c r="G382" s="1" t="s">
        <v>46</v>
      </c>
      <c r="H382" s="1" t="s">
        <v>34</v>
      </c>
      <c r="I382" s="1">
        <v>3</v>
      </c>
      <c r="J382" s="3">
        <v>784</v>
      </c>
      <c r="K382" s="4">
        <v>628.55999999999995</v>
      </c>
      <c r="L382" s="5">
        <v>0.05</v>
      </c>
      <c r="M382" s="3">
        <f t="shared" si="20"/>
        <v>2234.4</v>
      </c>
      <c r="N382" s="3">
        <f t="shared" si="21"/>
        <v>1885.6799999999998</v>
      </c>
      <c r="O382" s="3">
        <f t="shared" si="22"/>
        <v>348.72000000000025</v>
      </c>
      <c r="P382" s="6">
        <f t="shared" si="23"/>
        <v>0.15606874328678852</v>
      </c>
    </row>
    <row r="383" spans="1:16" x14ac:dyDescent="0.35">
      <c r="A383" s="1" t="s">
        <v>447</v>
      </c>
      <c r="B383" s="2">
        <v>45719</v>
      </c>
      <c r="C383" s="1" t="s">
        <v>36</v>
      </c>
      <c r="D383" s="1" t="s">
        <v>37</v>
      </c>
      <c r="E383" s="1" t="s">
        <v>79</v>
      </c>
      <c r="F383" s="1" t="s">
        <v>80</v>
      </c>
      <c r="G383" s="1" t="s">
        <v>69</v>
      </c>
      <c r="H383" s="1" t="s">
        <v>34</v>
      </c>
      <c r="I383" s="1">
        <v>6</v>
      </c>
      <c r="J383" s="3">
        <v>7796</v>
      </c>
      <c r="K383" s="4">
        <v>4961.76</v>
      </c>
      <c r="L383" s="5">
        <v>0.1</v>
      </c>
      <c r="M383" s="3">
        <f t="shared" si="20"/>
        <v>42098.400000000001</v>
      </c>
      <c r="N383" s="3">
        <f t="shared" si="21"/>
        <v>29770.560000000001</v>
      </c>
      <c r="O383" s="3">
        <f t="shared" si="22"/>
        <v>12327.84</v>
      </c>
      <c r="P383" s="6">
        <f t="shared" si="23"/>
        <v>0.29283393193090473</v>
      </c>
    </row>
    <row r="384" spans="1:16" x14ac:dyDescent="0.35">
      <c r="A384" s="1" t="s">
        <v>448</v>
      </c>
      <c r="B384" s="2">
        <v>45719</v>
      </c>
      <c r="C384" s="1" t="s">
        <v>16</v>
      </c>
      <c r="D384" s="1" t="s">
        <v>84</v>
      </c>
      <c r="E384" s="1" t="s">
        <v>24</v>
      </c>
      <c r="F384" s="1" t="s">
        <v>61</v>
      </c>
      <c r="G384" s="1" t="s">
        <v>20</v>
      </c>
      <c r="H384" s="1" t="s">
        <v>21</v>
      </c>
      <c r="I384" s="1">
        <v>6</v>
      </c>
      <c r="J384" s="3">
        <v>2280</v>
      </c>
      <c r="K384" s="4">
        <v>1053.04</v>
      </c>
      <c r="L384" s="5">
        <v>0.05</v>
      </c>
      <c r="M384" s="3">
        <f t="shared" si="20"/>
        <v>12996</v>
      </c>
      <c r="N384" s="3">
        <f t="shared" si="21"/>
        <v>6318.24</v>
      </c>
      <c r="O384" s="3">
        <f t="shared" si="22"/>
        <v>6677.76</v>
      </c>
      <c r="P384" s="6">
        <f t="shared" si="23"/>
        <v>0.51383194829178214</v>
      </c>
    </row>
    <row r="385" spans="1:16" x14ac:dyDescent="0.35">
      <c r="A385" s="1" t="s">
        <v>449</v>
      </c>
      <c r="B385" s="2">
        <v>45719</v>
      </c>
      <c r="C385" s="1" t="s">
        <v>16</v>
      </c>
      <c r="D385" s="1" t="s">
        <v>84</v>
      </c>
      <c r="E385" s="1" t="s">
        <v>79</v>
      </c>
      <c r="F385" s="1" t="s">
        <v>96</v>
      </c>
      <c r="G385" s="1" t="s">
        <v>26</v>
      </c>
      <c r="H385" s="1" t="s">
        <v>27</v>
      </c>
      <c r="I385" s="1">
        <v>2</v>
      </c>
      <c r="J385" s="3">
        <v>6812</v>
      </c>
      <c r="K385" s="4">
        <v>4246.21</v>
      </c>
      <c r="L385" s="5">
        <v>0</v>
      </c>
      <c r="M385" s="3">
        <f t="shared" si="20"/>
        <v>13624</v>
      </c>
      <c r="N385" s="3">
        <f t="shared" si="21"/>
        <v>8492.42</v>
      </c>
      <c r="O385" s="3">
        <f t="shared" si="22"/>
        <v>5131.58</v>
      </c>
      <c r="P385" s="6">
        <f t="shared" si="23"/>
        <v>0.37665736934820904</v>
      </c>
    </row>
    <row r="386" spans="1:16" x14ac:dyDescent="0.35">
      <c r="A386" s="1" t="s">
        <v>450</v>
      </c>
      <c r="B386" s="2">
        <v>45719</v>
      </c>
      <c r="C386" s="1" t="s">
        <v>41</v>
      </c>
      <c r="D386" s="1" t="s">
        <v>55</v>
      </c>
      <c r="E386" s="1" t="s">
        <v>79</v>
      </c>
      <c r="F386" s="1" t="s">
        <v>91</v>
      </c>
      <c r="G386" s="1" t="s">
        <v>46</v>
      </c>
      <c r="H386" s="1" t="s">
        <v>34</v>
      </c>
      <c r="I386" s="1">
        <v>1</v>
      </c>
      <c r="J386" s="3">
        <v>12214</v>
      </c>
      <c r="K386" s="4">
        <v>7141.69</v>
      </c>
      <c r="L386" s="5">
        <v>0</v>
      </c>
      <c r="M386" s="3">
        <f t="shared" ref="M386:M449" si="24">I386*J386*(1-L386)</f>
        <v>12214</v>
      </c>
      <c r="N386" s="3">
        <f t="shared" ref="N386:N449" si="25">I386*K386</f>
        <v>7141.69</v>
      </c>
      <c r="O386" s="3">
        <f t="shared" ref="O386:O449" si="26">M386-N386</f>
        <v>5072.3100000000004</v>
      </c>
      <c r="P386" s="6">
        <f t="shared" ref="P386:P449" si="27">O386/M386</f>
        <v>0.4152865564106763</v>
      </c>
    </row>
    <row r="387" spans="1:16" x14ac:dyDescent="0.35">
      <c r="A387" s="1" t="s">
        <v>451</v>
      </c>
      <c r="B387" s="2">
        <v>45719</v>
      </c>
      <c r="C387" s="1" t="s">
        <v>29</v>
      </c>
      <c r="D387" s="1" t="s">
        <v>30</v>
      </c>
      <c r="E387" s="1" t="s">
        <v>24</v>
      </c>
      <c r="F387" s="1" t="s">
        <v>131</v>
      </c>
      <c r="G387" s="1" t="s">
        <v>33</v>
      </c>
      <c r="H387" s="1" t="s">
        <v>21</v>
      </c>
      <c r="I387" s="1">
        <v>4</v>
      </c>
      <c r="J387" s="3">
        <v>2700</v>
      </c>
      <c r="K387" s="4">
        <v>1434.89</v>
      </c>
      <c r="L387" s="5">
        <v>0</v>
      </c>
      <c r="M387" s="3">
        <f t="shared" si="24"/>
        <v>10800</v>
      </c>
      <c r="N387" s="3">
        <f t="shared" si="25"/>
        <v>5739.56</v>
      </c>
      <c r="O387" s="3">
        <f t="shared" si="26"/>
        <v>5060.4399999999996</v>
      </c>
      <c r="P387" s="6">
        <f t="shared" si="27"/>
        <v>0.46855925925925923</v>
      </c>
    </row>
    <row r="388" spans="1:16" x14ac:dyDescent="0.35">
      <c r="A388" s="1" t="s">
        <v>452</v>
      </c>
      <c r="B388" s="2">
        <v>45720</v>
      </c>
      <c r="C388" s="1" t="s">
        <v>41</v>
      </c>
      <c r="D388" s="1" t="s">
        <v>50</v>
      </c>
      <c r="E388" s="1" t="s">
        <v>18</v>
      </c>
      <c r="F388" s="1" t="s">
        <v>19</v>
      </c>
      <c r="G388" s="1" t="s">
        <v>43</v>
      </c>
      <c r="H388" s="1" t="s">
        <v>21</v>
      </c>
      <c r="I388" s="1">
        <v>6</v>
      </c>
      <c r="J388" s="3">
        <v>899</v>
      </c>
      <c r="K388" s="4">
        <v>737.35</v>
      </c>
      <c r="L388" s="5">
        <v>0.05</v>
      </c>
      <c r="M388" s="3">
        <f t="shared" si="24"/>
        <v>5124.3</v>
      </c>
      <c r="N388" s="3">
        <f t="shared" si="25"/>
        <v>4424.1000000000004</v>
      </c>
      <c r="O388" s="3">
        <f t="shared" si="26"/>
        <v>700.19999999999982</v>
      </c>
      <c r="P388" s="6">
        <f t="shared" si="27"/>
        <v>0.13664305368538138</v>
      </c>
    </row>
    <row r="389" spans="1:16" x14ac:dyDescent="0.35">
      <c r="A389" s="1" t="s">
        <v>453</v>
      </c>
      <c r="B389" s="2">
        <v>45720</v>
      </c>
      <c r="C389" s="1" t="s">
        <v>16</v>
      </c>
      <c r="D389" s="1" t="s">
        <v>48</v>
      </c>
      <c r="E389" s="1" t="s">
        <v>24</v>
      </c>
      <c r="F389" s="1" t="s">
        <v>64</v>
      </c>
      <c r="G389" s="1" t="s">
        <v>20</v>
      </c>
      <c r="H389" s="1" t="s">
        <v>34</v>
      </c>
      <c r="I389" s="1">
        <v>2</v>
      </c>
      <c r="J389" s="3">
        <v>1498</v>
      </c>
      <c r="K389" s="4">
        <v>737.91</v>
      </c>
      <c r="L389" s="5">
        <v>0</v>
      </c>
      <c r="M389" s="3">
        <f t="shared" si="24"/>
        <v>2996</v>
      </c>
      <c r="N389" s="3">
        <f t="shared" si="25"/>
        <v>1475.82</v>
      </c>
      <c r="O389" s="3">
        <f t="shared" si="26"/>
        <v>1520.18</v>
      </c>
      <c r="P389" s="6">
        <f t="shared" si="27"/>
        <v>0.50740320427236318</v>
      </c>
    </row>
    <row r="390" spans="1:16" x14ac:dyDescent="0.35">
      <c r="A390" s="1" t="s">
        <v>454</v>
      </c>
      <c r="B390" s="2">
        <v>45720</v>
      </c>
      <c r="C390" s="1" t="s">
        <v>41</v>
      </c>
      <c r="D390" s="1" t="s">
        <v>55</v>
      </c>
      <c r="E390" s="1" t="s">
        <v>18</v>
      </c>
      <c r="F390" s="1" t="s">
        <v>19</v>
      </c>
      <c r="G390" s="1" t="s">
        <v>46</v>
      </c>
      <c r="H390" s="1" t="s">
        <v>27</v>
      </c>
      <c r="I390" s="1">
        <v>3</v>
      </c>
      <c r="J390" s="3">
        <v>882</v>
      </c>
      <c r="K390" s="4">
        <v>699.02</v>
      </c>
      <c r="L390" s="5">
        <v>0</v>
      </c>
      <c r="M390" s="3">
        <f t="shared" si="24"/>
        <v>2646</v>
      </c>
      <c r="N390" s="3">
        <f t="shared" si="25"/>
        <v>2097.06</v>
      </c>
      <c r="O390" s="3">
        <f t="shared" si="26"/>
        <v>548.94000000000005</v>
      </c>
      <c r="P390" s="6">
        <f t="shared" si="27"/>
        <v>0.20746031746031748</v>
      </c>
    </row>
    <row r="391" spans="1:16" x14ac:dyDescent="0.35">
      <c r="A391" s="1" t="s">
        <v>455</v>
      </c>
      <c r="B391" s="2">
        <v>45720</v>
      </c>
      <c r="C391" s="1" t="s">
        <v>41</v>
      </c>
      <c r="D391" s="1" t="s">
        <v>50</v>
      </c>
      <c r="E391" s="1" t="s">
        <v>24</v>
      </c>
      <c r="F391" s="1" t="s">
        <v>61</v>
      </c>
      <c r="G391" s="1" t="s">
        <v>43</v>
      </c>
      <c r="H391" s="1" t="s">
        <v>34</v>
      </c>
      <c r="I391" s="1">
        <v>5</v>
      </c>
      <c r="J391" s="3">
        <v>2301</v>
      </c>
      <c r="K391" s="4">
        <v>1160.6500000000001</v>
      </c>
      <c r="L391" s="5">
        <v>0</v>
      </c>
      <c r="M391" s="3">
        <f t="shared" si="24"/>
        <v>11505</v>
      </c>
      <c r="N391" s="3">
        <f t="shared" si="25"/>
        <v>5803.25</v>
      </c>
      <c r="O391" s="3">
        <f t="shared" si="26"/>
        <v>5701.75</v>
      </c>
      <c r="P391" s="6">
        <f t="shared" si="27"/>
        <v>0.49558887440243371</v>
      </c>
    </row>
    <row r="392" spans="1:16" x14ac:dyDescent="0.35">
      <c r="A392" s="1" t="s">
        <v>456</v>
      </c>
      <c r="B392" s="2">
        <v>45720</v>
      </c>
      <c r="C392" s="1" t="s">
        <v>41</v>
      </c>
      <c r="D392" s="1" t="s">
        <v>103</v>
      </c>
      <c r="E392" s="1" t="s">
        <v>31</v>
      </c>
      <c r="F392" s="1" t="s">
        <v>32</v>
      </c>
      <c r="G392" s="1" t="s">
        <v>43</v>
      </c>
      <c r="H392" s="1" t="s">
        <v>34</v>
      </c>
      <c r="I392" s="1">
        <v>4</v>
      </c>
      <c r="J392" s="3">
        <v>1173</v>
      </c>
      <c r="K392" s="4">
        <v>856.37</v>
      </c>
      <c r="L392" s="5">
        <v>0.15</v>
      </c>
      <c r="M392" s="3">
        <f t="shared" si="24"/>
        <v>3988.2</v>
      </c>
      <c r="N392" s="3">
        <f t="shared" si="25"/>
        <v>3425.48</v>
      </c>
      <c r="O392" s="3">
        <f t="shared" si="26"/>
        <v>562.7199999999998</v>
      </c>
      <c r="P392" s="6">
        <f t="shared" si="27"/>
        <v>0.14109623388997539</v>
      </c>
    </row>
    <row r="393" spans="1:16" x14ac:dyDescent="0.35">
      <c r="A393" s="1" t="s">
        <v>457</v>
      </c>
      <c r="B393" s="2">
        <v>45720</v>
      </c>
      <c r="C393" s="1" t="s">
        <v>29</v>
      </c>
      <c r="D393" s="1" t="s">
        <v>66</v>
      </c>
      <c r="E393" s="1" t="s">
        <v>31</v>
      </c>
      <c r="F393" s="1" t="s">
        <v>53</v>
      </c>
      <c r="G393" s="1" t="s">
        <v>58</v>
      </c>
      <c r="H393" s="1" t="s">
        <v>27</v>
      </c>
      <c r="I393" s="1">
        <v>4</v>
      </c>
      <c r="J393" s="3">
        <v>14701</v>
      </c>
      <c r="K393" s="4">
        <v>10902.62</v>
      </c>
      <c r="L393" s="5">
        <v>0</v>
      </c>
      <c r="M393" s="3">
        <f t="shared" si="24"/>
        <v>58804</v>
      </c>
      <c r="N393" s="3">
        <f t="shared" si="25"/>
        <v>43610.48</v>
      </c>
      <c r="O393" s="3">
        <f t="shared" si="26"/>
        <v>15193.519999999997</v>
      </c>
      <c r="P393" s="6">
        <f t="shared" si="27"/>
        <v>0.25837562070607434</v>
      </c>
    </row>
    <row r="394" spans="1:16" x14ac:dyDescent="0.35">
      <c r="A394" s="1" t="s">
        <v>458</v>
      </c>
      <c r="B394" s="2">
        <v>45720</v>
      </c>
      <c r="C394" s="1" t="s">
        <v>29</v>
      </c>
      <c r="D394" s="1" t="s">
        <v>30</v>
      </c>
      <c r="E394" s="1" t="s">
        <v>18</v>
      </c>
      <c r="F394" s="1" t="s">
        <v>38</v>
      </c>
      <c r="G394" s="1" t="s">
        <v>58</v>
      </c>
      <c r="H394" s="1" t="s">
        <v>21</v>
      </c>
      <c r="I394" s="1">
        <v>6</v>
      </c>
      <c r="J394" s="3">
        <v>355</v>
      </c>
      <c r="K394" s="4">
        <v>297.62</v>
      </c>
      <c r="L394" s="5">
        <v>0.15</v>
      </c>
      <c r="M394" s="3">
        <f t="shared" si="24"/>
        <v>1810.5</v>
      </c>
      <c r="N394" s="3">
        <f t="shared" si="25"/>
        <v>1785.72</v>
      </c>
      <c r="O394" s="3">
        <f t="shared" si="26"/>
        <v>24.779999999999973</v>
      </c>
      <c r="P394" s="6">
        <f t="shared" si="27"/>
        <v>1.3686826843413406E-2</v>
      </c>
    </row>
    <row r="395" spans="1:16" x14ac:dyDescent="0.35">
      <c r="A395" s="1" t="s">
        <v>459</v>
      </c>
      <c r="B395" s="2">
        <v>45721</v>
      </c>
      <c r="C395" s="1" t="s">
        <v>29</v>
      </c>
      <c r="D395" s="1" t="s">
        <v>72</v>
      </c>
      <c r="E395" s="1" t="s">
        <v>31</v>
      </c>
      <c r="F395" s="1" t="s">
        <v>45</v>
      </c>
      <c r="G395" s="1" t="s">
        <v>58</v>
      </c>
      <c r="H395" s="1" t="s">
        <v>21</v>
      </c>
      <c r="I395" s="1">
        <v>1</v>
      </c>
      <c r="J395" s="3">
        <v>3331</v>
      </c>
      <c r="K395" s="4">
        <v>2549.37</v>
      </c>
      <c r="L395" s="5">
        <v>0.15</v>
      </c>
      <c r="M395" s="3">
        <f t="shared" si="24"/>
        <v>2831.35</v>
      </c>
      <c r="N395" s="3">
        <f t="shared" si="25"/>
        <v>2549.37</v>
      </c>
      <c r="O395" s="3">
        <f t="shared" si="26"/>
        <v>281.98</v>
      </c>
      <c r="P395" s="6">
        <f t="shared" si="27"/>
        <v>9.9592067388348318E-2</v>
      </c>
    </row>
    <row r="396" spans="1:16" x14ac:dyDescent="0.35">
      <c r="A396" s="1" t="s">
        <v>460</v>
      </c>
      <c r="B396" s="2">
        <v>45721</v>
      </c>
      <c r="C396" s="1" t="s">
        <v>41</v>
      </c>
      <c r="D396" s="1" t="s">
        <v>50</v>
      </c>
      <c r="E396" s="1" t="s">
        <v>24</v>
      </c>
      <c r="F396" s="1" t="s">
        <v>61</v>
      </c>
      <c r="G396" s="1" t="s">
        <v>46</v>
      </c>
      <c r="H396" s="1" t="s">
        <v>34</v>
      </c>
      <c r="I396" s="1">
        <v>8</v>
      </c>
      <c r="J396" s="3">
        <v>2258</v>
      </c>
      <c r="K396" s="4">
        <v>1135.8900000000001</v>
      </c>
      <c r="L396" s="5">
        <v>0.15</v>
      </c>
      <c r="M396" s="3">
        <f t="shared" si="24"/>
        <v>15354.4</v>
      </c>
      <c r="N396" s="3">
        <f t="shared" si="25"/>
        <v>9087.1200000000008</v>
      </c>
      <c r="O396" s="3">
        <f t="shared" si="26"/>
        <v>6267.2799999999988</v>
      </c>
      <c r="P396" s="6">
        <f t="shared" si="27"/>
        <v>0.40817485541603704</v>
      </c>
    </row>
    <row r="397" spans="1:16" x14ac:dyDescent="0.35">
      <c r="A397" s="1" t="s">
        <v>461</v>
      </c>
      <c r="B397" s="2">
        <v>45721</v>
      </c>
      <c r="C397" s="1" t="s">
        <v>36</v>
      </c>
      <c r="D397" s="1" t="s">
        <v>76</v>
      </c>
      <c r="E397" s="1" t="s">
        <v>79</v>
      </c>
      <c r="F397" s="1" t="s">
        <v>91</v>
      </c>
      <c r="G397" s="1" t="s">
        <v>69</v>
      </c>
      <c r="H397" s="1" t="s">
        <v>27</v>
      </c>
      <c r="I397" s="1">
        <v>6</v>
      </c>
      <c r="J397" s="3">
        <v>12393</v>
      </c>
      <c r="K397" s="4">
        <v>7542.84</v>
      </c>
      <c r="L397" s="5">
        <v>0</v>
      </c>
      <c r="M397" s="3">
        <f t="shared" si="24"/>
        <v>74358</v>
      </c>
      <c r="N397" s="3">
        <f t="shared" si="25"/>
        <v>45257.04</v>
      </c>
      <c r="O397" s="3">
        <f t="shared" si="26"/>
        <v>29100.959999999999</v>
      </c>
      <c r="P397" s="6">
        <f t="shared" si="27"/>
        <v>0.39136286613410798</v>
      </c>
    </row>
    <row r="398" spans="1:16" x14ac:dyDescent="0.35">
      <c r="A398" s="1" t="s">
        <v>462</v>
      </c>
      <c r="B398" s="2">
        <v>45721</v>
      </c>
      <c r="C398" s="1" t="s">
        <v>41</v>
      </c>
      <c r="D398" s="1" t="s">
        <v>42</v>
      </c>
      <c r="E398" s="1" t="s">
        <v>24</v>
      </c>
      <c r="F398" s="1" t="s">
        <v>25</v>
      </c>
      <c r="G398" s="1" t="s">
        <v>46</v>
      </c>
      <c r="H398" s="1" t="s">
        <v>21</v>
      </c>
      <c r="I398" s="1">
        <v>5</v>
      </c>
      <c r="J398" s="3">
        <v>615</v>
      </c>
      <c r="K398" s="4">
        <v>320.20999999999998</v>
      </c>
      <c r="L398" s="5">
        <v>0.15</v>
      </c>
      <c r="M398" s="3">
        <f t="shared" si="24"/>
        <v>2613.75</v>
      </c>
      <c r="N398" s="3">
        <f t="shared" si="25"/>
        <v>1601.05</v>
      </c>
      <c r="O398" s="3">
        <f t="shared" si="26"/>
        <v>1012.7</v>
      </c>
      <c r="P398" s="6">
        <f t="shared" si="27"/>
        <v>0.38745098039215686</v>
      </c>
    </row>
    <row r="399" spans="1:16" x14ac:dyDescent="0.35">
      <c r="A399" s="1" t="s">
        <v>463</v>
      </c>
      <c r="B399" s="2">
        <v>45721</v>
      </c>
      <c r="C399" s="1" t="s">
        <v>41</v>
      </c>
      <c r="D399" s="1" t="s">
        <v>55</v>
      </c>
      <c r="E399" s="1" t="s">
        <v>79</v>
      </c>
      <c r="F399" s="1" t="s">
        <v>91</v>
      </c>
      <c r="G399" s="1" t="s">
        <v>46</v>
      </c>
      <c r="H399" s="1" t="s">
        <v>21</v>
      </c>
      <c r="I399" s="1">
        <v>7</v>
      </c>
      <c r="J399" s="3">
        <v>12561</v>
      </c>
      <c r="K399" s="4">
        <v>7322.36</v>
      </c>
      <c r="L399" s="5">
        <v>0.05</v>
      </c>
      <c r="M399" s="3">
        <f t="shared" si="24"/>
        <v>83530.649999999994</v>
      </c>
      <c r="N399" s="3">
        <f t="shared" si="25"/>
        <v>51256.52</v>
      </c>
      <c r="O399" s="3">
        <f t="shared" si="26"/>
        <v>32274.129999999997</v>
      </c>
      <c r="P399" s="6">
        <f t="shared" si="27"/>
        <v>0.38637470198065021</v>
      </c>
    </row>
    <row r="400" spans="1:16" x14ac:dyDescent="0.35">
      <c r="A400" s="1" t="s">
        <v>464</v>
      </c>
      <c r="B400" s="2">
        <v>45721</v>
      </c>
      <c r="C400" s="1" t="s">
        <v>36</v>
      </c>
      <c r="D400" s="1" t="s">
        <v>78</v>
      </c>
      <c r="E400" s="1" t="s">
        <v>18</v>
      </c>
      <c r="F400" s="1" t="s">
        <v>68</v>
      </c>
      <c r="G400" s="1" t="s">
        <v>69</v>
      </c>
      <c r="H400" s="1" t="s">
        <v>34</v>
      </c>
      <c r="I400" s="1">
        <v>3</v>
      </c>
      <c r="J400" s="3">
        <v>435</v>
      </c>
      <c r="K400" s="4">
        <v>337.34</v>
      </c>
      <c r="L400" s="5">
        <v>0.15</v>
      </c>
      <c r="M400" s="3">
        <f t="shared" si="24"/>
        <v>1109.25</v>
      </c>
      <c r="N400" s="3">
        <f t="shared" si="25"/>
        <v>1012.02</v>
      </c>
      <c r="O400" s="3">
        <f t="shared" si="26"/>
        <v>97.230000000000018</v>
      </c>
      <c r="P400" s="6">
        <f t="shared" si="27"/>
        <v>8.7653820148749173E-2</v>
      </c>
    </row>
    <row r="401" spans="1:16" x14ac:dyDescent="0.35">
      <c r="A401" s="1" t="s">
        <v>465</v>
      </c>
      <c r="B401" s="2">
        <v>45721</v>
      </c>
      <c r="C401" s="1" t="s">
        <v>36</v>
      </c>
      <c r="D401" s="1" t="s">
        <v>78</v>
      </c>
      <c r="E401" s="1" t="s">
        <v>31</v>
      </c>
      <c r="F401" s="1" t="s">
        <v>85</v>
      </c>
      <c r="G401" s="1" t="s">
        <v>69</v>
      </c>
      <c r="H401" s="1" t="s">
        <v>34</v>
      </c>
      <c r="I401" s="1">
        <v>5</v>
      </c>
      <c r="J401" s="3">
        <v>1869</v>
      </c>
      <c r="K401" s="4">
        <v>1435.97</v>
      </c>
      <c r="L401" s="5">
        <v>0</v>
      </c>
      <c r="M401" s="3">
        <f t="shared" si="24"/>
        <v>9345</v>
      </c>
      <c r="N401" s="3">
        <f t="shared" si="25"/>
        <v>7179.85</v>
      </c>
      <c r="O401" s="3">
        <f t="shared" si="26"/>
        <v>2165.1499999999996</v>
      </c>
      <c r="P401" s="6">
        <f t="shared" si="27"/>
        <v>0.23169074371321557</v>
      </c>
    </row>
    <row r="402" spans="1:16" x14ac:dyDescent="0.35">
      <c r="A402" s="1" t="s">
        <v>466</v>
      </c>
      <c r="B402" s="2">
        <v>45721</v>
      </c>
      <c r="C402" s="1" t="s">
        <v>16</v>
      </c>
      <c r="D402" s="1" t="s">
        <v>17</v>
      </c>
      <c r="E402" s="1" t="s">
        <v>31</v>
      </c>
      <c r="F402" s="1" t="s">
        <v>32</v>
      </c>
      <c r="G402" s="1" t="s">
        <v>20</v>
      </c>
      <c r="H402" s="1" t="s">
        <v>27</v>
      </c>
      <c r="I402" s="1">
        <v>5</v>
      </c>
      <c r="J402" s="3">
        <v>1217</v>
      </c>
      <c r="K402" s="4">
        <v>955.89</v>
      </c>
      <c r="L402" s="5">
        <v>0</v>
      </c>
      <c r="M402" s="3">
        <f t="shared" si="24"/>
        <v>6085</v>
      </c>
      <c r="N402" s="3">
        <f t="shared" si="25"/>
        <v>4779.45</v>
      </c>
      <c r="O402" s="3">
        <f t="shared" si="26"/>
        <v>1305.5500000000002</v>
      </c>
      <c r="P402" s="6">
        <f t="shared" si="27"/>
        <v>0.21455217748562042</v>
      </c>
    </row>
    <row r="403" spans="1:16" x14ac:dyDescent="0.35">
      <c r="A403" s="1" t="s">
        <v>467</v>
      </c>
      <c r="B403" s="2">
        <v>45722</v>
      </c>
      <c r="C403" s="1" t="s">
        <v>36</v>
      </c>
      <c r="D403" s="1" t="s">
        <v>78</v>
      </c>
      <c r="E403" s="1" t="s">
        <v>18</v>
      </c>
      <c r="F403" s="1" t="s">
        <v>68</v>
      </c>
      <c r="G403" s="1" t="s">
        <v>69</v>
      </c>
      <c r="H403" s="1" t="s">
        <v>27</v>
      </c>
      <c r="I403" s="1">
        <v>7</v>
      </c>
      <c r="J403" s="3">
        <v>450</v>
      </c>
      <c r="K403" s="4">
        <v>360.62</v>
      </c>
      <c r="L403" s="5">
        <v>0</v>
      </c>
      <c r="M403" s="3">
        <f t="shared" si="24"/>
        <v>3150</v>
      </c>
      <c r="N403" s="3">
        <f t="shared" si="25"/>
        <v>2524.34</v>
      </c>
      <c r="O403" s="3">
        <f t="shared" si="26"/>
        <v>625.65999999999985</v>
      </c>
      <c r="P403" s="6">
        <f t="shared" si="27"/>
        <v>0.19862222222222217</v>
      </c>
    </row>
    <row r="404" spans="1:16" x14ac:dyDescent="0.35">
      <c r="A404" s="1" t="s">
        <v>468</v>
      </c>
      <c r="B404" s="2">
        <v>45722</v>
      </c>
      <c r="C404" s="1" t="s">
        <v>16</v>
      </c>
      <c r="D404" s="1" t="s">
        <v>48</v>
      </c>
      <c r="E404" s="1" t="s">
        <v>79</v>
      </c>
      <c r="F404" s="1" t="s">
        <v>91</v>
      </c>
      <c r="G404" s="1" t="s">
        <v>26</v>
      </c>
      <c r="H404" s="1" t="s">
        <v>34</v>
      </c>
      <c r="I404" s="1">
        <v>7</v>
      </c>
      <c r="J404" s="3">
        <v>11634</v>
      </c>
      <c r="K404" s="4">
        <v>6823.86</v>
      </c>
      <c r="L404" s="5">
        <v>0.1</v>
      </c>
      <c r="M404" s="3">
        <f t="shared" si="24"/>
        <v>73294.2</v>
      </c>
      <c r="N404" s="3">
        <f t="shared" si="25"/>
        <v>47767.02</v>
      </c>
      <c r="O404" s="3">
        <f t="shared" si="26"/>
        <v>25527.18</v>
      </c>
      <c r="P404" s="6">
        <f t="shared" si="27"/>
        <v>0.34828376597329669</v>
      </c>
    </row>
    <row r="405" spans="1:16" x14ac:dyDescent="0.35">
      <c r="A405" s="1" t="s">
        <v>469</v>
      </c>
      <c r="B405" s="2">
        <v>45722</v>
      </c>
      <c r="C405" s="1" t="s">
        <v>36</v>
      </c>
      <c r="D405" s="1" t="s">
        <v>76</v>
      </c>
      <c r="E405" s="1" t="s">
        <v>18</v>
      </c>
      <c r="F405" s="1" t="s">
        <v>19</v>
      </c>
      <c r="G405" s="1" t="s">
        <v>69</v>
      </c>
      <c r="H405" s="1" t="s">
        <v>27</v>
      </c>
      <c r="I405" s="1">
        <v>7</v>
      </c>
      <c r="J405" s="3">
        <v>870</v>
      </c>
      <c r="K405" s="4">
        <v>682.83</v>
      </c>
      <c r="L405" s="5">
        <v>0.15</v>
      </c>
      <c r="M405" s="3">
        <f t="shared" si="24"/>
        <v>5176.5</v>
      </c>
      <c r="N405" s="3">
        <f t="shared" si="25"/>
        <v>4779.8100000000004</v>
      </c>
      <c r="O405" s="3">
        <f t="shared" si="26"/>
        <v>396.6899999999996</v>
      </c>
      <c r="P405" s="6">
        <f t="shared" si="27"/>
        <v>7.6632860040567879E-2</v>
      </c>
    </row>
    <row r="406" spans="1:16" x14ac:dyDescent="0.35">
      <c r="A406" s="1" t="s">
        <v>470</v>
      </c>
      <c r="B406" s="2">
        <v>45722</v>
      </c>
      <c r="C406" s="1" t="s">
        <v>36</v>
      </c>
      <c r="D406" s="1" t="s">
        <v>78</v>
      </c>
      <c r="E406" s="1" t="s">
        <v>24</v>
      </c>
      <c r="F406" s="1" t="s">
        <v>131</v>
      </c>
      <c r="G406" s="1" t="s">
        <v>39</v>
      </c>
      <c r="H406" s="1" t="s">
        <v>21</v>
      </c>
      <c r="I406" s="1">
        <v>6</v>
      </c>
      <c r="J406" s="3">
        <v>2895</v>
      </c>
      <c r="K406" s="4">
        <v>1388.94</v>
      </c>
      <c r="L406" s="5">
        <v>0.05</v>
      </c>
      <c r="M406" s="3">
        <f t="shared" si="24"/>
        <v>16501.5</v>
      </c>
      <c r="N406" s="3">
        <f t="shared" si="25"/>
        <v>8333.64</v>
      </c>
      <c r="O406" s="3">
        <f t="shared" si="26"/>
        <v>8167.8600000000006</v>
      </c>
      <c r="P406" s="6">
        <f t="shared" si="27"/>
        <v>0.49497682028906465</v>
      </c>
    </row>
    <row r="407" spans="1:16" x14ac:dyDescent="0.35">
      <c r="A407" s="1" t="s">
        <v>471</v>
      </c>
      <c r="B407" s="2">
        <v>45722</v>
      </c>
      <c r="C407" s="1" t="s">
        <v>41</v>
      </c>
      <c r="D407" s="1" t="s">
        <v>50</v>
      </c>
      <c r="E407" s="1" t="s">
        <v>18</v>
      </c>
      <c r="F407" s="1" t="s">
        <v>68</v>
      </c>
      <c r="G407" s="1" t="s">
        <v>46</v>
      </c>
      <c r="H407" s="1" t="s">
        <v>21</v>
      </c>
      <c r="I407" s="1">
        <v>1</v>
      </c>
      <c r="J407" s="3">
        <v>462</v>
      </c>
      <c r="K407" s="4">
        <v>374.23</v>
      </c>
      <c r="L407" s="5">
        <v>0.1</v>
      </c>
      <c r="M407" s="3">
        <f t="shared" si="24"/>
        <v>415.8</v>
      </c>
      <c r="N407" s="3">
        <f t="shared" si="25"/>
        <v>374.23</v>
      </c>
      <c r="O407" s="3">
        <f t="shared" si="26"/>
        <v>41.569999999999993</v>
      </c>
      <c r="P407" s="6">
        <f t="shared" si="27"/>
        <v>9.9975949975949954E-2</v>
      </c>
    </row>
    <row r="408" spans="1:16" x14ac:dyDescent="0.35">
      <c r="A408" s="1" t="s">
        <v>472</v>
      </c>
      <c r="B408" s="2">
        <v>45722</v>
      </c>
      <c r="C408" s="1" t="s">
        <v>16</v>
      </c>
      <c r="D408" s="1" t="s">
        <v>48</v>
      </c>
      <c r="E408" s="1" t="s">
        <v>79</v>
      </c>
      <c r="F408" s="1" t="s">
        <v>96</v>
      </c>
      <c r="G408" s="1" t="s">
        <v>20</v>
      </c>
      <c r="H408" s="1" t="s">
        <v>34</v>
      </c>
      <c r="I408" s="1">
        <v>7</v>
      </c>
      <c r="J408" s="3">
        <v>6684</v>
      </c>
      <c r="K408" s="4">
        <v>3909.87</v>
      </c>
      <c r="L408" s="5">
        <v>0.05</v>
      </c>
      <c r="M408" s="3">
        <f t="shared" si="24"/>
        <v>44448.6</v>
      </c>
      <c r="N408" s="3">
        <f t="shared" si="25"/>
        <v>27369.09</v>
      </c>
      <c r="O408" s="3">
        <f t="shared" si="26"/>
        <v>17079.509999999998</v>
      </c>
      <c r="P408" s="6">
        <f t="shared" si="27"/>
        <v>0.38425304734007371</v>
      </c>
    </row>
    <row r="409" spans="1:16" x14ac:dyDescent="0.35">
      <c r="A409" s="1" t="s">
        <v>473</v>
      </c>
      <c r="B409" s="2">
        <v>45722</v>
      </c>
      <c r="C409" s="1" t="s">
        <v>36</v>
      </c>
      <c r="D409" s="1" t="s">
        <v>37</v>
      </c>
      <c r="E409" s="1" t="s">
        <v>31</v>
      </c>
      <c r="F409" s="1" t="s">
        <v>53</v>
      </c>
      <c r="G409" s="1" t="s">
        <v>69</v>
      </c>
      <c r="H409" s="1" t="s">
        <v>34</v>
      </c>
      <c r="I409" s="1">
        <v>7</v>
      </c>
      <c r="J409" s="3">
        <v>15089</v>
      </c>
      <c r="K409" s="4">
        <v>11069.19</v>
      </c>
      <c r="L409" s="5">
        <v>0.05</v>
      </c>
      <c r="M409" s="3">
        <f t="shared" si="24"/>
        <v>100341.84999999999</v>
      </c>
      <c r="N409" s="3">
        <f t="shared" si="25"/>
        <v>77484.33</v>
      </c>
      <c r="O409" s="3">
        <f t="shared" si="26"/>
        <v>22857.51999999999</v>
      </c>
      <c r="P409" s="6">
        <f t="shared" si="27"/>
        <v>0.22779647774084286</v>
      </c>
    </row>
    <row r="410" spans="1:16" x14ac:dyDescent="0.35">
      <c r="A410" s="1" t="s">
        <v>474</v>
      </c>
      <c r="B410" s="2">
        <v>45723</v>
      </c>
      <c r="C410" s="1" t="s">
        <v>41</v>
      </c>
      <c r="D410" s="1" t="s">
        <v>50</v>
      </c>
      <c r="E410" s="1" t="s">
        <v>18</v>
      </c>
      <c r="F410" s="1" t="s">
        <v>51</v>
      </c>
      <c r="G410" s="1" t="s">
        <v>43</v>
      </c>
      <c r="H410" s="1" t="s">
        <v>34</v>
      </c>
      <c r="I410" s="1">
        <v>1</v>
      </c>
      <c r="J410" s="3">
        <v>747</v>
      </c>
      <c r="K410" s="4">
        <v>595.46</v>
      </c>
      <c r="L410" s="5">
        <v>0.05</v>
      </c>
      <c r="M410" s="3">
        <f t="shared" si="24"/>
        <v>709.65</v>
      </c>
      <c r="N410" s="3">
        <f t="shared" si="25"/>
        <v>595.46</v>
      </c>
      <c r="O410" s="3">
        <f t="shared" si="26"/>
        <v>114.18999999999994</v>
      </c>
      <c r="P410" s="6">
        <f t="shared" si="27"/>
        <v>0.16091030789825964</v>
      </c>
    </row>
    <row r="411" spans="1:16" x14ac:dyDescent="0.35">
      <c r="A411" s="1" t="s">
        <v>475</v>
      </c>
      <c r="B411" s="2">
        <v>45723</v>
      </c>
      <c r="C411" s="1" t="s">
        <v>16</v>
      </c>
      <c r="D411" s="1" t="s">
        <v>48</v>
      </c>
      <c r="E411" s="1" t="s">
        <v>24</v>
      </c>
      <c r="F411" s="1" t="s">
        <v>25</v>
      </c>
      <c r="G411" s="1" t="s">
        <v>26</v>
      </c>
      <c r="H411" s="1" t="s">
        <v>34</v>
      </c>
      <c r="I411" s="1">
        <v>3</v>
      </c>
      <c r="J411" s="3">
        <v>576</v>
      </c>
      <c r="K411" s="4">
        <v>265.52999999999997</v>
      </c>
      <c r="L411" s="5">
        <v>0.15</v>
      </c>
      <c r="M411" s="3">
        <f t="shared" si="24"/>
        <v>1468.8</v>
      </c>
      <c r="N411" s="3">
        <f t="shared" si="25"/>
        <v>796.58999999999992</v>
      </c>
      <c r="O411" s="3">
        <f t="shared" si="26"/>
        <v>672.21</v>
      </c>
      <c r="P411" s="6">
        <f t="shared" si="27"/>
        <v>0.45765931372549024</v>
      </c>
    </row>
    <row r="412" spans="1:16" x14ac:dyDescent="0.35">
      <c r="A412" s="1" t="s">
        <v>476</v>
      </c>
      <c r="B412" s="2">
        <v>45723</v>
      </c>
      <c r="C412" s="1" t="s">
        <v>29</v>
      </c>
      <c r="D412" s="1" t="s">
        <v>66</v>
      </c>
      <c r="E412" s="1" t="s">
        <v>79</v>
      </c>
      <c r="F412" s="1" t="s">
        <v>91</v>
      </c>
      <c r="G412" s="1" t="s">
        <v>33</v>
      </c>
      <c r="H412" s="1" t="s">
        <v>21</v>
      </c>
      <c r="I412" s="1">
        <v>3</v>
      </c>
      <c r="J412" s="3">
        <v>12270</v>
      </c>
      <c r="K412" s="4">
        <v>7553.04</v>
      </c>
      <c r="L412" s="5">
        <v>0</v>
      </c>
      <c r="M412" s="3">
        <f t="shared" si="24"/>
        <v>36810</v>
      </c>
      <c r="N412" s="3">
        <f t="shared" si="25"/>
        <v>22659.119999999999</v>
      </c>
      <c r="O412" s="3">
        <f t="shared" si="26"/>
        <v>14150.880000000001</v>
      </c>
      <c r="P412" s="6">
        <f t="shared" si="27"/>
        <v>0.38443031784841081</v>
      </c>
    </row>
    <row r="413" spans="1:16" x14ac:dyDescent="0.35">
      <c r="A413" s="1" t="s">
        <v>477</v>
      </c>
      <c r="B413" s="2">
        <v>45723</v>
      </c>
      <c r="C413" s="1" t="s">
        <v>29</v>
      </c>
      <c r="D413" s="1" t="s">
        <v>66</v>
      </c>
      <c r="E413" s="1" t="s">
        <v>24</v>
      </c>
      <c r="F413" s="1" t="s">
        <v>131</v>
      </c>
      <c r="G413" s="1" t="s">
        <v>58</v>
      </c>
      <c r="H413" s="1" t="s">
        <v>27</v>
      </c>
      <c r="I413" s="1">
        <v>6</v>
      </c>
      <c r="J413" s="3">
        <v>2747</v>
      </c>
      <c r="K413" s="4">
        <v>1458.16</v>
      </c>
      <c r="L413" s="5">
        <v>0</v>
      </c>
      <c r="M413" s="3">
        <f t="shared" si="24"/>
        <v>16482</v>
      </c>
      <c r="N413" s="3">
        <f t="shared" si="25"/>
        <v>8748.9600000000009</v>
      </c>
      <c r="O413" s="3">
        <f t="shared" si="26"/>
        <v>7733.0399999999991</v>
      </c>
      <c r="P413" s="6">
        <f t="shared" si="27"/>
        <v>0.46918092464506728</v>
      </c>
    </row>
    <row r="414" spans="1:16" x14ac:dyDescent="0.35">
      <c r="A414" s="1" t="s">
        <v>478</v>
      </c>
      <c r="B414" s="2">
        <v>45723</v>
      </c>
      <c r="C414" s="1" t="s">
        <v>29</v>
      </c>
      <c r="D414" s="1" t="s">
        <v>72</v>
      </c>
      <c r="E414" s="1" t="s">
        <v>24</v>
      </c>
      <c r="F414" s="1" t="s">
        <v>64</v>
      </c>
      <c r="G414" s="1" t="s">
        <v>33</v>
      </c>
      <c r="H414" s="1" t="s">
        <v>34</v>
      </c>
      <c r="I414" s="1">
        <v>1</v>
      </c>
      <c r="J414" s="3">
        <v>1503</v>
      </c>
      <c r="K414" s="4">
        <v>770.46</v>
      </c>
      <c r="L414" s="5">
        <v>0</v>
      </c>
      <c r="M414" s="3">
        <f t="shared" si="24"/>
        <v>1503</v>
      </c>
      <c r="N414" s="3">
        <f t="shared" si="25"/>
        <v>770.46</v>
      </c>
      <c r="O414" s="3">
        <f t="shared" si="26"/>
        <v>732.54</v>
      </c>
      <c r="P414" s="6">
        <f t="shared" si="27"/>
        <v>0.48738522954091812</v>
      </c>
    </row>
    <row r="415" spans="1:16" x14ac:dyDescent="0.35">
      <c r="A415" s="1" t="s">
        <v>479</v>
      </c>
      <c r="B415" s="2">
        <v>45723</v>
      </c>
      <c r="C415" s="1" t="s">
        <v>16</v>
      </c>
      <c r="D415" s="1" t="s">
        <v>17</v>
      </c>
      <c r="E415" s="1" t="s">
        <v>79</v>
      </c>
      <c r="F415" s="1" t="s">
        <v>80</v>
      </c>
      <c r="G415" s="1" t="s">
        <v>26</v>
      </c>
      <c r="H415" s="1" t="s">
        <v>34</v>
      </c>
      <c r="I415" s="1">
        <v>8</v>
      </c>
      <c r="J415" s="3">
        <v>8112</v>
      </c>
      <c r="K415" s="4">
        <v>4835.57</v>
      </c>
      <c r="L415" s="5">
        <v>0</v>
      </c>
      <c r="M415" s="3">
        <f t="shared" si="24"/>
        <v>64896</v>
      </c>
      <c r="N415" s="3">
        <f t="shared" si="25"/>
        <v>38684.559999999998</v>
      </c>
      <c r="O415" s="3">
        <f t="shared" si="26"/>
        <v>26211.440000000002</v>
      </c>
      <c r="P415" s="6">
        <f t="shared" si="27"/>
        <v>0.40389916173570023</v>
      </c>
    </row>
    <row r="416" spans="1:16" x14ac:dyDescent="0.35">
      <c r="A416" s="1" t="s">
        <v>480</v>
      </c>
      <c r="B416" s="2">
        <v>45723</v>
      </c>
      <c r="C416" s="1" t="s">
        <v>16</v>
      </c>
      <c r="D416" s="1" t="s">
        <v>17</v>
      </c>
      <c r="E416" s="1" t="s">
        <v>24</v>
      </c>
      <c r="F416" s="1" t="s">
        <v>131</v>
      </c>
      <c r="G416" s="1" t="s">
        <v>20</v>
      </c>
      <c r="H416" s="1" t="s">
        <v>27</v>
      </c>
      <c r="I416" s="1">
        <v>3</v>
      </c>
      <c r="J416" s="3">
        <v>2899</v>
      </c>
      <c r="K416" s="4">
        <v>1464.83</v>
      </c>
      <c r="L416" s="5">
        <v>0</v>
      </c>
      <c r="M416" s="3">
        <f t="shared" si="24"/>
        <v>8697</v>
      </c>
      <c r="N416" s="3">
        <f t="shared" si="25"/>
        <v>4394.49</v>
      </c>
      <c r="O416" s="3">
        <f t="shared" si="26"/>
        <v>4302.51</v>
      </c>
      <c r="P416" s="6">
        <f t="shared" si="27"/>
        <v>0.4947119696447051</v>
      </c>
    </row>
    <row r="417" spans="1:16" x14ac:dyDescent="0.35">
      <c r="A417" s="1" t="s">
        <v>481</v>
      </c>
      <c r="B417" s="2">
        <v>45724</v>
      </c>
      <c r="C417" s="1" t="s">
        <v>36</v>
      </c>
      <c r="D417" s="1" t="s">
        <v>78</v>
      </c>
      <c r="E417" s="1" t="s">
        <v>24</v>
      </c>
      <c r="F417" s="1" t="s">
        <v>64</v>
      </c>
      <c r="G417" s="1" t="s">
        <v>69</v>
      </c>
      <c r="H417" s="1" t="s">
        <v>27</v>
      </c>
      <c r="I417" s="1">
        <v>4</v>
      </c>
      <c r="J417" s="3">
        <v>1499</v>
      </c>
      <c r="K417" s="4">
        <v>799.86</v>
      </c>
      <c r="L417" s="5">
        <v>0.15</v>
      </c>
      <c r="M417" s="3">
        <f t="shared" si="24"/>
        <v>5096.5999999999995</v>
      </c>
      <c r="N417" s="3">
        <f t="shared" si="25"/>
        <v>3199.44</v>
      </c>
      <c r="O417" s="3">
        <f t="shared" si="26"/>
        <v>1897.1599999999994</v>
      </c>
      <c r="P417" s="6">
        <f t="shared" si="27"/>
        <v>0.37224031707412775</v>
      </c>
    </row>
    <row r="418" spans="1:16" x14ac:dyDescent="0.35">
      <c r="A418" s="1" t="s">
        <v>482</v>
      </c>
      <c r="B418" s="2">
        <v>45724</v>
      </c>
      <c r="C418" s="1" t="s">
        <v>41</v>
      </c>
      <c r="D418" s="1" t="s">
        <v>55</v>
      </c>
      <c r="E418" s="1" t="s">
        <v>24</v>
      </c>
      <c r="F418" s="1" t="s">
        <v>131</v>
      </c>
      <c r="G418" s="1" t="s">
        <v>46</v>
      </c>
      <c r="H418" s="1" t="s">
        <v>27</v>
      </c>
      <c r="I418" s="1">
        <v>1</v>
      </c>
      <c r="J418" s="3">
        <v>2886</v>
      </c>
      <c r="K418" s="4">
        <v>1414.35</v>
      </c>
      <c r="L418" s="5">
        <v>0.05</v>
      </c>
      <c r="M418" s="3">
        <f t="shared" si="24"/>
        <v>2741.7</v>
      </c>
      <c r="N418" s="3">
        <f t="shared" si="25"/>
        <v>1414.35</v>
      </c>
      <c r="O418" s="3">
        <f t="shared" si="26"/>
        <v>1327.35</v>
      </c>
      <c r="P418" s="6">
        <f t="shared" si="27"/>
        <v>0.48413393150235257</v>
      </c>
    </row>
    <row r="419" spans="1:16" x14ac:dyDescent="0.35">
      <c r="A419" s="1" t="s">
        <v>483</v>
      </c>
      <c r="B419" s="2">
        <v>45724</v>
      </c>
      <c r="C419" s="1" t="s">
        <v>36</v>
      </c>
      <c r="D419" s="1" t="s">
        <v>63</v>
      </c>
      <c r="E419" s="1" t="s">
        <v>24</v>
      </c>
      <c r="F419" s="1" t="s">
        <v>64</v>
      </c>
      <c r="G419" s="1" t="s">
        <v>69</v>
      </c>
      <c r="H419" s="1" t="s">
        <v>21</v>
      </c>
      <c r="I419" s="1">
        <v>4</v>
      </c>
      <c r="J419" s="3">
        <v>1446</v>
      </c>
      <c r="K419" s="4">
        <v>716.11</v>
      </c>
      <c r="L419" s="5">
        <v>0.15</v>
      </c>
      <c r="M419" s="3">
        <f t="shared" si="24"/>
        <v>4916.3999999999996</v>
      </c>
      <c r="N419" s="3">
        <f t="shared" si="25"/>
        <v>2864.44</v>
      </c>
      <c r="O419" s="3">
        <f t="shared" si="26"/>
        <v>2051.9599999999996</v>
      </c>
      <c r="P419" s="6">
        <f t="shared" si="27"/>
        <v>0.41737043365063864</v>
      </c>
    </row>
    <row r="420" spans="1:16" x14ac:dyDescent="0.35">
      <c r="A420" s="1" t="s">
        <v>484</v>
      </c>
      <c r="B420" s="2">
        <v>45724</v>
      </c>
      <c r="C420" s="1" t="s">
        <v>41</v>
      </c>
      <c r="D420" s="1" t="s">
        <v>55</v>
      </c>
      <c r="E420" s="1" t="s">
        <v>79</v>
      </c>
      <c r="F420" s="1" t="s">
        <v>80</v>
      </c>
      <c r="G420" s="1" t="s">
        <v>46</v>
      </c>
      <c r="H420" s="1" t="s">
        <v>21</v>
      </c>
      <c r="I420" s="1">
        <v>1</v>
      </c>
      <c r="J420" s="3">
        <v>8308</v>
      </c>
      <c r="K420" s="4">
        <v>5296.41</v>
      </c>
      <c r="L420" s="5">
        <v>0</v>
      </c>
      <c r="M420" s="3">
        <f t="shared" si="24"/>
        <v>8308</v>
      </c>
      <c r="N420" s="3">
        <f t="shared" si="25"/>
        <v>5296.41</v>
      </c>
      <c r="O420" s="3">
        <f t="shared" si="26"/>
        <v>3011.59</v>
      </c>
      <c r="P420" s="6">
        <f t="shared" si="27"/>
        <v>0.36249277804525759</v>
      </c>
    </row>
    <row r="421" spans="1:16" x14ac:dyDescent="0.35">
      <c r="A421" s="1" t="s">
        <v>485</v>
      </c>
      <c r="B421" s="2">
        <v>45725</v>
      </c>
      <c r="C421" s="1" t="s">
        <v>41</v>
      </c>
      <c r="D421" s="1" t="s">
        <v>50</v>
      </c>
      <c r="E421" s="1" t="s">
        <v>18</v>
      </c>
      <c r="F421" s="1" t="s">
        <v>51</v>
      </c>
      <c r="G421" s="1" t="s">
        <v>43</v>
      </c>
      <c r="H421" s="1" t="s">
        <v>21</v>
      </c>
      <c r="I421" s="1">
        <v>5</v>
      </c>
      <c r="J421" s="3">
        <v>714</v>
      </c>
      <c r="K421" s="4">
        <v>581.34</v>
      </c>
      <c r="L421" s="5">
        <v>0.05</v>
      </c>
      <c r="M421" s="3">
        <f t="shared" si="24"/>
        <v>3391.5</v>
      </c>
      <c r="N421" s="3">
        <f t="shared" si="25"/>
        <v>2906.7000000000003</v>
      </c>
      <c r="O421" s="3">
        <f t="shared" si="26"/>
        <v>484.79999999999973</v>
      </c>
      <c r="P421" s="6">
        <f t="shared" si="27"/>
        <v>0.14294559929234843</v>
      </c>
    </row>
    <row r="422" spans="1:16" x14ac:dyDescent="0.35">
      <c r="A422" s="1" t="s">
        <v>486</v>
      </c>
      <c r="B422" s="2">
        <v>45725</v>
      </c>
      <c r="C422" s="1" t="s">
        <v>16</v>
      </c>
      <c r="D422" s="1" t="s">
        <v>23</v>
      </c>
      <c r="E422" s="1" t="s">
        <v>79</v>
      </c>
      <c r="F422" s="1" t="s">
        <v>109</v>
      </c>
      <c r="G422" s="1" t="s">
        <v>26</v>
      </c>
      <c r="H422" s="1" t="s">
        <v>21</v>
      </c>
      <c r="I422" s="1">
        <v>3</v>
      </c>
      <c r="J422" s="3">
        <v>4572</v>
      </c>
      <c r="K422" s="4">
        <v>2996</v>
      </c>
      <c r="L422" s="5">
        <v>0.1</v>
      </c>
      <c r="M422" s="3">
        <f t="shared" si="24"/>
        <v>12344.4</v>
      </c>
      <c r="N422" s="3">
        <f t="shared" si="25"/>
        <v>8988</v>
      </c>
      <c r="O422" s="3">
        <f t="shared" si="26"/>
        <v>3356.3999999999996</v>
      </c>
      <c r="P422" s="6">
        <f t="shared" si="27"/>
        <v>0.27189656848449495</v>
      </c>
    </row>
    <row r="423" spans="1:16" x14ac:dyDescent="0.35">
      <c r="A423" s="1" t="s">
        <v>487</v>
      </c>
      <c r="B423" s="2">
        <v>45725</v>
      </c>
      <c r="C423" s="1" t="s">
        <v>41</v>
      </c>
      <c r="D423" s="1" t="s">
        <v>103</v>
      </c>
      <c r="E423" s="1" t="s">
        <v>18</v>
      </c>
      <c r="F423" s="1" t="s">
        <v>19</v>
      </c>
      <c r="G423" s="1" t="s">
        <v>46</v>
      </c>
      <c r="H423" s="1" t="s">
        <v>21</v>
      </c>
      <c r="I423" s="1">
        <v>4</v>
      </c>
      <c r="J423" s="3">
        <v>903</v>
      </c>
      <c r="K423" s="4">
        <v>736.44</v>
      </c>
      <c r="L423" s="5">
        <v>0</v>
      </c>
      <c r="M423" s="3">
        <f t="shared" si="24"/>
        <v>3612</v>
      </c>
      <c r="N423" s="3">
        <f t="shared" si="25"/>
        <v>2945.76</v>
      </c>
      <c r="O423" s="3">
        <f t="shared" si="26"/>
        <v>666.23999999999978</v>
      </c>
      <c r="P423" s="6">
        <f t="shared" si="27"/>
        <v>0.18445182724252485</v>
      </c>
    </row>
    <row r="424" spans="1:16" x14ac:dyDescent="0.35">
      <c r="A424" s="1" t="s">
        <v>488</v>
      </c>
      <c r="B424" s="2">
        <v>45725</v>
      </c>
      <c r="C424" s="1" t="s">
        <v>29</v>
      </c>
      <c r="D424" s="1" t="s">
        <v>66</v>
      </c>
      <c r="E424" s="1" t="s">
        <v>18</v>
      </c>
      <c r="F424" s="1" t="s">
        <v>38</v>
      </c>
      <c r="G424" s="1" t="s">
        <v>58</v>
      </c>
      <c r="H424" s="1" t="s">
        <v>21</v>
      </c>
      <c r="I424" s="1">
        <v>2</v>
      </c>
      <c r="J424" s="3">
        <v>341</v>
      </c>
      <c r="K424" s="4">
        <v>276.33</v>
      </c>
      <c r="L424" s="5">
        <v>0</v>
      </c>
      <c r="M424" s="3">
        <f t="shared" si="24"/>
        <v>682</v>
      </c>
      <c r="N424" s="3">
        <f t="shared" si="25"/>
        <v>552.66</v>
      </c>
      <c r="O424" s="3">
        <f t="shared" si="26"/>
        <v>129.34000000000003</v>
      </c>
      <c r="P424" s="6">
        <f t="shared" si="27"/>
        <v>0.18964809384164227</v>
      </c>
    </row>
    <row r="425" spans="1:16" x14ac:dyDescent="0.35">
      <c r="A425" s="1" t="s">
        <v>489</v>
      </c>
      <c r="B425" s="2">
        <v>45725</v>
      </c>
      <c r="C425" s="1" t="s">
        <v>16</v>
      </c>
      <c r="D425" s="1" t="s">
        <v>17</v>
      </c>
      <c r="E425" s="1" t="s">
        <v>18</v>
      </c>
      <c r="F425" s="1" t="s">
        <v>51</v>
      </c>
      <c r="G425" s="1" t="s">
        <v>20</v>
      </c>
      <c r="H425" s="1" t="s">
        <v>34</v>
      </c>
      <c r="I425" s="1">
        <v>8</v>
      </c>
      <c r="J425" s="3">
        <v>725</v>
      </c>
      <c r="K425" s="4">
        <v>573.51</v>
      </c>
      <c r="L425" s="5">
        <v>0.15</v>
      </c>
      <c r="M425" s="3">
        <f t="shared" si="24"/>
        <v>4930</v>
      </c>
      <c r="N425" s="3">
        <f t="shared" si="25"/>
        <v>4588.08</v>
      </c>
      <c r="O425" s="3">
        <f t="shared" si="26"/>
        <v>341.92000000000007</v>
      </c>
      <c r="P425" s="6">
        <f t="shared" si="27"/>
        <v>6.9354969574036529E-2</v>
      </c>
    </row>
    <row r="426" spans="1:16" x14ac:dyDescent="0.35">
      <c r="A426" s="1" t="s">
        <v>490</v>
      </c>
      <c r="B426" s="2">
        <v>45725</v>
      </c>
      <c r="C426" s="1" t="s">
        <v>41</v>
      </c>
      <c r="D426" s="1" t="s">
        <v>103</v>
      </c>
      <c r="E426" s="1" t="s">
        <v>79</v>
      </c>
      <c r="F426" s="1" t="s">
        <v>109</v>
      </c>
      <c r="G426" s="1" t="s">
        <v>43</v>
      </c>
      <c r="H426" s="1" t="s">
        <v>34</v>
      </c>
      <c r="I426" s="1">
        <v>7</v>
      </c>
      <c r="J426" s="3">
        <v>4511</v>
      </c>
      <c r="K426" s="4">
        <v>2790.79</v>
      </c>
      <c r="L426" s="5">
        <v>0.05</v>
      </c>
      <c r="M426" s="3">
        <f t="shared" si="24"/>
        <v>29998.149999999998</v>
      </c>
      <c r="N426" s="3">
        <f t="shared" si="25"/>
        <v>19535.53</v>
      </c>
      <c r="O426" s="3">
        <f t="shared" si="26"/>
        <v>10462.619999999999</v>
      </c>
      <c r="P426" s="6">
        <f t="shared" si="27"/>
        <v>0.34877550782298239</v>
      </c>
    </row>
    <row r="427" spans="1:16" x14ac:dyDescent="0.35">
      <c r="A427" s="1" t="s">
        <v>491</v>
      </c>
      <c r="B427" s="2">
        <v>45726</v>
      </c>
      <c r="C427" s="1" t="s">
        <v>36</v>
      </c>
      <c r="D427" s="1" t="s">
        <v>63</v>
      </c>
      <c r="E427" s="1" t="s">
        <v>31</v>
      </c>
      <c r="F427" s="1" t="s">
        <v>85</v>
      </c>
      <c r="G427" s="1" t="s">
        <v>39</v>
      </c>
      <c r="H427" s="1" t="s">
        <v>27</v>
      </c>
      <c r="I427" s="1">
        <v>3</v>
      </c>
      <c r="J427" s="3">
        <v>1791</v>
      </c>
      <c r="K427" s="4">
        <v>1305.19</v>
      </c>
      <c r="L427" s="5">
        <v>0</v>
      </c>
      <c r="M427" s="3">
        <f t="shared" si="24"/>
        <v>5373</v>
      </c>
      <c r="N427" s="3">
        <f t="shared" si="25"/>
        <v>3915.57</v>
      </c>
      <c r="O427" s="3">
        <f t="shared" si="26"/>
        <v>1457.4299999999998</v>
      </c>
      <c r="P427" s="6">
        <f t="shared" si="27"/>
        <v>0.27125069793411499</v>
      </c>
    </row>
    <row r="428" spans="1:16" x14ac:dyDescent="0.35">
      <c r="A428" s="1" t="s">
        <v>492</v>
      </c>
      <c r="B428" s="2">
        <v>45726</v>
      </c>
      <c r="C428" s="1" t="s">
        <v>29</v>
      </c>
      <c r="D428" s="1" t="s">
        <v>57</v>
      </c>
      <c r="E428" s="1" t="s">
        <v>79</v>
      </c>
      <c r="F428" s="1" t="s">
        <v>96</v>
      </c>
      <c r="G428" s="1" t="s">
        <v>33</v>
      </c>
      <c r="H428" s="1" t="s">
        <v>34</v>
      </c>
      <c r="I428" s="1">
        <v>1</v>
      </c>
      <c r="J428" s="3">
        <v>6262</v>
      </c>
      <c r="K428" s="4">
        <v>3674.05</v>
      </c>
      <c r="L428" s="5">
        <v>0.05</v>
      </c>
      <c r="M428" s="3">
        <f t="shared" si="24"/>
        <v>5948.9</v>
      </c>
      <c r="N428" s="3">
        <f t="shared" si="25"/>
        <v>3674.05</v>
      </c>
      <c r="O428" s="3">
        <f t="shared" si="26"/>
        <v>2274.8499999999995</v>
      </c>
      <c r="P428" s="6">
        <f t="shared" si="27"/>
        <v>0.38239842659987555</v>
      </c>
    </row>
    <row r="429" spans="1:16" x14ac:dyDescent="0.35">
      <c r="A429" s="1" t="s">
        <v>493</v>
      </c>
      <c r="B429" s="2">
        <v>45726</v>
      </c>
      <c r="C429" s="1" t="s">
        <v>16</v>
      </c>
      <c r="D429" s="1" t="s">
        <v>17</v>
      </c>
      <c r="E429" s="1" t="s">
        <v>24</v>
      </c>
      <c r="F429" s="1" t="s">
        <v>131</v>
      </c>
      <c r="G429" s="1" t="s">
        <v>20</v>
      </c>
      <c r="H429" s="1" t="s">
        <v>27</v>
      </c>
      <c r="I429" s="1">
        <v>5</v>
      </c>
      <c r="J429" s="3">
        <v>2779</v>
      </c>
      <c r="K429" s="4">
        <v>1382.29</v>
      </c>
      <c r="L429" s="5">
        <v>0.05</v>
      </c>
      <c r="M429" s="3">
        <f t="shared" si="24"/>
        <v>13200.25</v>
      </c>
      <c r="N429" s="3">
        <f t="shared" si="25"/>
        <v>6911.45</v>
      </c>
      <c r="O429" s="3">
        <f t="shared" si="26"/>
        <v>6288.8</v>
      </c>
      <c r="P429" s="6">
        <f t="shared" si="27"/>
        <v>0.47641521940872333</v>
      </c>
    </row>
    <row r="430" spans="1:16" x14ac:dyDescent="0.35">
      <c r="A430" s="1" t="s">
        <v>494</v>
      </c>
      <c r="B430" s="2">
        <v>45726</v>
      </c>
      <c r="C430" s="1" t="s">
        <v>16</v>
      </c>
      <c r="D430" s="1" t="s">
        <v>48</v>
      </c>
      <c r="E430" s="1" t="s">
        <v>31</v>
      </c>
      <c r="F430" s="1" t="s">
        <v>32</v>
      </c>
      <c r="G430" s="1" t="s">
        <v>20</v>
      </c>
      <c r="H430" s="1" t="s">
        <v>34</v>
      </c>
      <c r="I430" s="1">
        <v>2</v>
      </c>
      <c r="J430" s="3">
        <v>1168</v>
      </c>
      <c r="K430" s="4">
        <v>889.58</v>
      </c>
      <c r="L430" s="5">
        <v>0</v>
      </c>
      <c r="M430" s="3">
        <f t="shared" si="24"/>
        <v>2336</v>
      </c>
      <c r="N430" s="3">
        <f t="shared" si="25"/>
        <v>1779.16</v>
      </c>
      <c r="O430" s="3">
        <f t="shared" si="26"/>
        <v>556.83999999999992</v>
      </c>
      <c r="P430" s="6">
        <f t="shared" si="27"/>
        <v>0.23837328767123284</v>
      </c>
    </row>
    <row r="431" spans="1:16" x14ac:dyDescent="0.35">
      <c r="A431" s="1" t="s">
        <v>495</v>
      </c>
      <c r="B431" s="2">
        <v>45726</v>
      </c>
      <c r="C431" s="1" t="s">
        <v>29</v>
      </c>
      <c r="D431" s="1" t="s">
        <v>66</v>
      </c>
      <c r="E431" s="1" t="s">
        <v>18</v>
      </c>
      <c r="F431" s="1" t="s">
        <v>51</v>
      </c>
      <c r="G431" s="1" t="s">
        <v>58</v>
      </c>
      <c r="H431" s="1" t="s">
        <v>21</v>
      </c>
      <c r="I431" s="1">
        <v>6</v>
      </c>
      <c r="J431" s="3">
        <v>721</v>
      </c>
      <c r="K431" s="4">
        <v>568.74</v>
      </c>
      <c r="L431" s="5">
        <v>0.1</v>
      </c>
      <c r="M431" s="3">
        <f t="shared" si="24"/>
        <v>3893.4</v>
      </c>
      <c r="N431" s="3">
        <f t="shared" si="25"/>
        <v>3412.44</v>
      </c>
      <c r="O431" s="3">
        <f t="shared" si="26"/>
        <v>480.96000000000004</v>
      </c>
      <c r="P431" s="6">
        <f t="shared" si="27"/>
        <v>0.12353213129912159</v>
      </c>
    </row>
    <row r="432" spans="1:16" x14ac:dyDescent="0.35">
      <c r="A432" s="1" t="s">
        <v>496</v>
      </c>
      <c r="B432" s="2">
        <v>45727</v>
      </c>
      <c r="C432" s="1" t="s">
        <v>29</v>
      </c>
      <c r="D432" s="1" t="s">
        <v>57</v>
      </c>
      <c r="E432" s="1" t="s">
        <v>79</v>
      </c>
      <c r="F432" s="1" t="s">
        <v>109</v>
      </c>
      <c r="G432" s="1" t="s">
        <v>33</v>
      </c>
      <c r="H432" s="1" t="s">
        <v>27</v>
      </c>
      <c r="I432" s="1">
        <v>5</v>
      </c>
      <c r="J432" s="3">
        <v>4361</v>
      </c>
      <c r="K432" s="4">
        <v>2740.12</v>
      </c>
      <c r="L432" s="5">
        <v>0</v>
      </c>
      <c r="M432" s="3">
        <f t="shared" si="24"/>
        <v>21805</v>
      </c>
      <c r="N432" s="3">
        <f t="shared" si="25"/>
        <v>13700.599999999999</v>
      </c>
      <c r="O432" s="3">
        <f t="shared" si="26"/>
        <v>8104.4000000000015</v>
      </c>
      <c r="P432" s="6">
        <f t="shared" si="27"/>
        <v>0.37167622105021791</v>
      </c>
    </row>
    <row r="433" spans="1:16" x14ac:dyDescent="0.35">
      <c r="A433" s="1" t="s">
        <v>497</v>
      </c>
      <c r="B433" s="2">
        <v>45727</v>
      </c>
      <c r="C433" s="1" t="s">
        <v>29</v>
      </c>
      <c r="D433" s="1" t="s">
        <v>72</v>
      </c>
      <c r="E433" s="1" t="s">
        <v>18</v>
      </c>
      <c r="F433" s="1" t="s">
        <v>68</v>
      </c>
      <c r="G433" s="1" t="s">
        <v>58</v>
      </c>
      <c r="H433" s="1" t="s">
        <v>34</v>
      </c>
      <c r="I433" s="1">
        <v>3</v>
      </c>
      <c r="J433" s="3">
        <v>470</v>
      </c>
      <c r="K433" s="4">
        <v>388.1</v>
      </c>
      <c r="L433" s="5">
        <v>0.15</v>
      </c>
      <c r="M433" s="3">
        <f t="shared" si="24"/>
        <v>1198.5</v>
      </c>
      <c r="N433" s="3">
        <f t="shared" si="25"/>
        <v>1164.3000000000002</v>
      </c>
      <c r="O433" s="3">
        <f t="shared" si="26"/>
        <v>34.199999999999818</v>
      </c>
      <c r="P433" s="6">
        <f t="shared" si="27"/>
        <v>2.8535669586983579E-2</v>
      </c>
    </row>
    <row r="434" spans="1:16" x14ac:dyDescent="0.35">
      <c r="A434" s="1" t="s">
        <v>498</v>
      </c>
      <c r="B434" s="2">
        <v>45727</v>
      </c>
      <c r="C434" s="1" t="s">
        <v>16</v>
      </c>
      <c r="D434" s="1" t="s">
        <v>23</v>
      </c>
      <c r="E434" s="1" t="s">
        <v>79</v>
      </c>
      <c r="F434" s="1" t="s">
        <v>80</v>
      </c>
      <c r="G434" s="1" t="s">
        <v>20</v>
      </c>
      <c r="H434" s="1" t="s">
        <v>27</v>
      </c>
      <c r="I434" s="1">
        <v>2</v>
      </c>
      <c r="J434" s="3">
        <v>7980</v>
      </c>
      <c r="K434" s="4">
        <v>4957.7</v>
      </c>
      <c r="L434" s="5">
        <v>0.1</v>
      </c>
      <c r="M434" s="3">
        <f t="shared" si="24"/>
        <v>14364</v>
      </c>
      <c r="N434" s="3">
        <f t="shared" si="25"/>
        <v>9915.4</v>
      </c>
      <c r="O434" s="3">
        <f t="shared" si="26"/>
        <v>4448.6000000000004</v>
      </c>
      <c r="P434" s="6">
        <f t="shared" si="27"/>
        <v>0.30970481759955448</v>
      </c>
    </row>
    <row r="435" spans="1:16" x14ac:dyDescent="0.35">
      <c r="A435" s="1" t="s">
        <v>499</v>
      </c>
      <c r="B435" s="2">
        <v>45727</v>
      </c>
      <c r="C435" s="1" t="s">
        <v>29</v>
      </c>
      <c r="D435" s="1" t="s">
        <v>30</v>
      </c>
      <c r="E435" s="1" t="s">
        <v>18</v>
      </c>
      <c r="F435" s="1" t="s">
        <v>68</v>
      </c>
      <c r="G435" s="1" t="s">
        <v>58</v>
      </c>
      <c r="H435" s="1" t="s">
        <v>34</v>
      </c>
      <c r="I435" s="1">
        <v>1</v>
      </c>
      <c r="J435" s="3">
        <v>462</v>
      </c>
      <c r="K435" s="4">
        <v>376.92</v>
      </c>
      <c r="L435" s="5">
        <v>0</v>
      </c>
      <c r="M435" s="3">
        <f t="shared" si="24"/>
        <v>462</v>
      </c>
      <c r="N435" s="3">
        <f t="shared" si="25"/>
        <v>376.92</v>
      </c>
      <c r="O435" s="3">
        <f t="shared" si="26"/>
        <v>85.079999999999984</v>
      </c>
      <c r="P435" s="6">
        <f t="shared" si="27"/>
        <v>0.18415584415584413</v>
      </c>
    </row>
    <row r="436" spans="1:16" x14ac:dyDescent="0.35">
      <c r="A436" s="1" t="s">
        <v>500</v>
      </c>
      <c r="B436" s="2">
        <v>45727</v>
      </c>
      <c r="C436" s="1" t="s">
        <v>29</v>
      </c>
      <c r="D436" s="1" t="s">
        <v>57</v>
      </c>
      <c r="E436" s="1" t="s">
        <v>31</v>
      </c>
      <c r="F436" s="1" t="s">
        <v>85</v>
      </c>
      <c r="G436" s="1" t="s">
        <v>58</v>
      </c>
      <c r="H436" s="1" t="s">
        <v>21</v>
      </c>
      <c r="I436" s="1">
        <v>7</v>
      </c>
      <c r="J436" s="3">
        <v>1765</v>
      </c>
      <c r="K436" s="4">
        <v>1357.33</v>
      </c>
      <c r="L436" s="5">
        <v>0.05</v>
      </c>
      <c r="M436" s="3">
        <f t="shared" si="24"/>
        <v>11737.25</v>
      </c>
      <c r="N436" s="3">
        <f t="shared" si="25"/>
        <v>9501.31</v>
      </c>
      <c r="O436" s="3">
        <f t="shared" si="26"/>
        <v>2235.9400000000005</v>
      </c>
      <c r="P436" s="6">
        <f t="shared" si="27"/>
        <v>0.19049947815714929</v>
      </c>
    </row>
    <row r="437" spans="1:16" x14ac:dyDescent="0.35">
      <c r="A437" s="1" t="s">
        <v>501</v>
      </c>
      <c r="B437" s="2">
        <v>45727</v>
      </c>
      <c r="C437" s="1" t="s">
        <v>16</v>
      </c>
      <c r="D437" s="1" t="s">
        <v>17</v>
      </c>
      <c r="E437" s="1" t="s">
        <v>18</v>
      </c>
      <c r="F437" s="1" t="s">
        <v>68</v>
      </c>
      <c r="G437" s="1" t="s">
        <v>26</v>
      </c>
      <c r="H437" s="1" t="s">
        <v>34</v>
      </c>
      <c r="I437" s="1">
        <v>1</v>
      </c>
      <c r="J437" s="3">
        <v>462</v>
      </c>
      <c r="K437" s="4">
        <v>376.64</v>
      </c>
      <c r="L437" s="5">
        <v>0</v>
      </c>
      <c r="M437" s="3">
        <f t="shared" si="24"/>
        <v>462</v>
      </c>
      <c r="N437" s="3">
        <f t="shared" si="25"/>
        <v>376.64</v>
      </c>
      <c r="O437" s="3">
        <f t="shared" si="26"/>
        <v>85.360000000000014</v>
      </c>
      <c r="P437" s="6">
        <f t="shared" si="27"/>
        <v>0.18476190476190479</v>
      </c>
    </row>
    <row r="438" spans="1:16" x14ac:dyDescent="0.35">
      <c r="A438" s="1" t="s">
        <v>502</v>
      </c>
      <c r="B438" s="2">
        <v>45727</v>
      </c>
      <c r="C438" s="1" t="s">
        <v>41</v>
      </c>
      <c r="D438" s="1" t="s">
        <v>103</v>
      </c>
      <c r="E438" s="1" t="s">
        <v>31</v>
      </c>
      <c r="F438" s="1" t="s">
        <v>45</v>
      </c>
      <c r="G438" s="1" t="s">
        <v>43</v>
      </c>
      <c r="H438" s="1" t="s">
        <v>21</v>
      </c>
      <c r="I438" s="1">
        <v>7</v>
      </c>
      <c r="J438" s="3">
        <v>3524</v>
      </c>
      <c r="K438" s="4">
        <v>2727.34</v>
      </c>
      <c r="L438" s="5">
        <v>0.1</v>
      </c>
      <c r="M438" s="3">
        <f t="shared" si="24"/>
        <v>22201.200000000001</v>
      </c>
      <c r="N438" s="3">
        <f t="shared" si="25"/>
        <v>19091.38</v>
      </c>
      <c r="O438" s="3">
        <f t="shared" si="26"/>
        <v>3109.8199999999997</v>
      </c>
      <c r="P438" s="6">
        <f t="shared" si="27"/>
        <v>0.14007441039223104</v>
      </c>
    </row>
    <row r="439" spans="1:16" x14ac:dyDescent="0.35">
      <c r="A439" s="1" t="s">
        <v>503</v>
      </c>
      <c r="B439" s="2">
        <v>45727</v>
      </c>
      <c r="C439" s="1" t="s">
        <v>36</v>
      </c>
      <c r="D439" s="1" t="s">
        <v>63</v>
      </c>
      <c r="E439" s="1" t="s">
        <v>24</v>
      </c>
      <c r="F439" s="1" t="s">
        <v>25</v>
      </c>
      <c r="G439" s="1" t="s">
        <v>69</v>
      </c>
      <c r="H439" s="1" t="s">
        <v>21</v>
      </c>
      <c r="I439" s="1">
        <v>2</v>
      </c>
      <c r="J439" s="3">
        <v>598</v>
      </c>
      <c r="K439" s="4">
        <v>290.81</v>
      </c>
      <c r="L439" s="5">
        <v>0.05</v>
      </c>
      <c r="M439" s="3">
        <f t="shared" si="24"/>
        <v>1136.2</v>
      </c>
      <c r="N439" s="3">
        <f t="shared" si="25"/>
        <v>581.62</v>
      </c>
      <c r="O439" s="3">
        <f t="shared" si="26"/>
        <v>554.58000000000004</v>
      </c>
      <c r="P439" s="6">
        <f t="shared" si="27"/>
        <v>0.48810068649885585</v>
      </c>
    </row>
    <row r="440" spans="1:16" x14ac:dyDescent="0.35">
      <c r="A440" s="1" t="s">
        <v>504</v>
      </c>
      <c r="B440" s="2">
        <v>45728</v>
      </c>
      <c r="C440" s="1" t="s">
        <v>41</v>
      </c>
      <c r="D440" s="1" t="s">
        <v>42</v>
      </c>
      <c r="E440" s="1" t="s">
        <v>31</v>
      </c>
      <c r="F440" s="1" t="s">
        <v>32</v>
      </c>
      <c r="G440" s="1" t="s">
        <v>46</v>
      </c>
      <c r="H440" s="1" t="s">
        <v>21</v>
      </c>
      <c r="I440" s="1">
        <v>5</v>
      </c>
      <c r="J440" s="3">
        <v>1143</v>
      </c>
      <c r="K440" s="4">
        <v>829.73</v>
      </c>
      <c r="L440" s="5">
        <v>0.05</v>
      </c>
      <c r="M440" s="3">
        <f t="shared" si="24"/>
        <v>5429.25</v>
      </c>
      <c r="N440" s="3">
        <f t="shared" si="25"/>
        <v>4148.6499999999996</v>
      </c>
      <c r="O440" s="3">
        <f t="shared" si="26"/>
        <v>1280.6000000000004</v>
      </c>
      <c r="P440" s="6">
        <f t="shared" si="27"/>
        <v>0.23587051618547689</v>
      </c>
    </row>
    <row r="441" spans="1:16" x14ac:dyDescent="0.35">
      <c r="A441" s="1" t="s">
        <v>505</v>
      </c>
      <c r="B441" s="2">
        <v>45728</v>
      </c>
      <c r="C441" s="1" t="s">
        <v>36</v>
      </c>
      <c r="D441" s="1" t="s">
        <v>37</v>
      </c>
      <c r="E441" s="1" t="s">
        <v>24</v>
      </c>
      <c r="F441" s="1" t="s">
        <v>131</v>
      </c>
      <c r="G441" s="1" t="s">
        <v>69</v>
      </c>
      <c r="H441" s="1" t="s">
        <v>21</v>
      </c>
      <c r="I441" s="1">
        <v>3</v>
      </c>
      <c r="J441" s="3">
        <v>2805</v>
      </c>
      <c r="K441" s="4">
        <v>1328.86</v>
      </c>
      <c r="L441" s="5">
        <v>0.05</v>
      </c>
      <c r="M441" s="3">
        <f t="shared" si="24"/>
        <v>7994.25</v>
      </c>
      <c r="N441" s="3">
        <f t="shared" si="25"/>
        <v>3986.58</v>
      </c>
      <c r="O441" s="3">
        <f t="shared" si="26"/>
        <v>4007.67</v>
      </c>
      <c r="P441" s="6">
        <f t="shared" si="27"/>
        <v>0.50131907308377899</v>
      </c>
    </row>
    <row r="442" spans="1:16" x14ac:dyDescent="0.35">
      <c r="A442" s="1" t="s">
        <v>506</v>
      </c>
      <c r="B442" s="2">
        <v>45728</v>
      </c>
      <c r="C442" s="1" t="s">
        <v>16</v>
      </c>
      <c r="D442" s="1" t="s">
        <v>84</v>
      </c>
      <c r="E442" s="1" t="s">
        <v>24</v>
      </c>
      <c r="F442" s="1" t="s">
        <v>64</v>
      </c>
      <c r="G442" s="1" t="s">
        <v>26</v>
      </c>
      <c r="H442" s="1" t="s">
        <v>27</v>
      </c>
      <c r="I442" s="1">
        <v>7</v>
      </c>
      <c r="J442" s="3">
        <v>1483</v>
      </c>
      <c r="K442" s="4">
        <v>789.38</v>
      </c>
      <c r="L442" s="5">
        <v>0</v>
      </c>
      <c r="M442" s="3">
        <f t="shared" si="24"/>
        <v>10381</v>
      </c>
      <c r="N442" s="3">
        <f t="shared" si="25"/>
        <v>5525.66</v>
      </c>
      <c r="O442" s="3">
        <f t="shared" si="26"/>
        <v>4855.34</v>
      </c>
      <c r="P442" s="6">
        <f t="shared" si="27"/>
        <v>0.46771409305461903</v>
      </c>
    </row>
    <row r="443" spans="1:16" x14ac:dyDescent="0.35">
      <c r="A443" s="1" t="s">
        <v>507</v>
      </c>
      <c r="B443" s="2">
        <v>45728</v>
      </c>
      <c r="C443" s="1" t="s">
        <v>16</v>
      </c>
      <c r="D443" s="1" t="s">
        <v>23</v>
      </c>
      <c r="E443" s="1" t="s">
        <v>31</v>
      </c>
      <c r="F443" s="1" t="s">
        <v>45</v>
      </c>
      <c r="G443" s="1" t="s">
        <v>20</v>
      </c>
      <c r="H443" s="1" t="s">
        <v>21</v>
      </c>
      <c r="I443" s="1">
        <v>1</v>
      </c>
      <c r="J443" s="3">
        <v>3531</v>
      </c>
      <c r="K443" s="4">
        <v>2648.95</v>
      </c>
      <c r="L443" s="5">
        <v>0.15</v>
      </c>
      <c r="M443" s="3">
        <f t="shared" si="24"/>
        <v>3001.35</v>
      </c>
      <c r="N443" s="3">
        <f t="shared" si="25"/>
        <v>2648.95</v>
      </c>
      <c r="O443" s="3">
        <f t="shared" si="26"/>
        <v>352.40000000000009</v>
      </c>
      <c r="P443" s="6">
        <f t="shared" si="27"/>
        <v>0.11741383044296737</v>
      </c>
    </row>
    <row r="444" spans="1:16" x14ac:dyDescent="0.35">
      <c r="A444" s="1" t="s">
        <v>508</v>
      </c>
      <c r="B444" s="2">
        <v>45728</v>
      </c>
      <c r="C444" s="1" t="s">
        <v>41</v>
      </c>
      <c r="D444" s="1" t="s">
        <v>103</v>
      </c>
      <c r="E444" s="1" t="s">
        <v>24</v>
      </c>
      <c r="F444" s="1" t="s">
        <v>61</v>
      </c>
      <c r="G444" s="1" t="s">
        <v>43</v>
      </c>
      <c r="H444" s="1" t="s">
        <v>27</v>
      </c>
      <c r="I444" s="1">
        <v>1</v>
      </c>
      <c r="J444" s="3">
        <v>2223</v>
      </c>
      <c r="K444" s="4">
        <v>1066.48</v>
      </c>
      <c r="L444" s="5">
        <v>0</v>
      </c>
      <c r="M444" s="3">
        <f t="shared" si="24"/>
        <v>2223</v>
      </c>
      <c r="N444" s="3">
        <f t="shared" si="25"/>
        <v>1066.48</v>
      </c>
      <c r="O444" s="3">
        <f t="shared" si="26"/>
        <v>1156.52</v>
      </c>
      <c r="P444" s="6">
        <f t="shared" si="27"/>
        <v>0.52025191183085917</v>
      </c>
    </row>
    <row r="445" spans="1:16" x14ac:dyDescent="0.35">
      <c r="A445" s="1" t="s">
        <v>509</v>
      </c>
      <c r="B445" s="2">
        <v>45728</v>
      </c>
      <c r="C445" s="1" t="s">
        <v>36</v>
      </c>
      <c r="D445" s="1" t="s">
        <v>37</v>
      </c>
      <c r="E445" s="1" t="s">
        <v>79</v>
      </c>
      <c r="F445" s="1" t="s">
        <v>91</v>
      </c>
      <c r="G445" s="1" t="s">
        <v>69</v>
      </c>
      <c r="H445" s="1" t="s">
        <v>27</v>
      </c>
      <c r="I445" s="1">
        <v>4</v>
      </c>
      <c r="J445" s="3">
        <v>11816</v>
      </c>
      <c r="K445" s="4">
        <v>7649.81</v>
      </c>
      <c r="L445" s="5">
        <v>0</v>
      </c>
      <c r="M445" s="3">
        <f t="shared" si="24"/>
        <v>47264</v>
      </c>
      <c r="N445" s="3">
        <f t="shared" si="25"/>
        <v>30599.24</v>
      </c>
      <c r="O445" s="3">
        <f t="shared" si="26"/>
        <v>16664.759999999998</v>
      </c>
      <c r="P445" s="6">
        <f t="shared" si="27"/>
        <v>0.35258886255924166</v>
      </c>
    </row>
    <row r="446" spans="1:16" x14ac:dyDescent="0.35">
      <c r="A446" s="1" t="s">
        <v>510</v>
      </c>
      <c r="B446" s="2">
        <v>45728</v>
      </c>
      <c r="C446" s="1" t="s">
        <v>41</v>
      </c>
      <c r="D446" s="1" t="s">
        <v>50</v>
      </c>
      <c r="E446" s="1" t="s">
        <v>18</v>
      </c>
      <c r="F446" s="1" t="s">
        <v>68</v>
      </c>
      <c r="G446" s="1" t="s">
        <v>43</v>
      </c>
      <c r="H446" s="1" t="s">
        <v>34</v>
      </c>
      <c r="I446" s="1">
        <v>1</v>
      </c>
      <c r="J446" s="3">
        <v>448</v>
      </c>
      <c r="K446" s="4">
        <v>373.12</v>
      </c>
      <c r="L446" s="5">
        <v>0</v>
      </c>
      <c r="M446" s="3">
        <f t="shared" si="24"/>
        <v>448</v>
      </c>
      <c r="N446" s="3">
        <f t="shared" si="25"/>
        <v>373.12</v>
      </c>
      <c r="O446" s="3">
        <f t="shared" si="26"/>
        <v>74.88</v>
      </c>
      <c r="P446" s="6">
        <f t="shared" si="27"/>
        <v>0.16714285714285712</v>
      </c>
    </row>
    <row r="447" spans="1:16" x14ac:dyDescent="0.35">
      <c r="A447" s="1" t="s">
        <v>511</v>
      </c>
      <c r="B447" s="2">
        <v>45728</v>
      </c>
      <c r="C447" s="1" t="s">
        <v>41</v>
      </c>
      <c r="D447" s="1" t="s">
        <v>50</v>
      </c>
      <c r="E447" s="1" t="s">
        <v>18</v>
      </c>
      <c r="F447" s="1" t="s">
        <v>19</v>
      </c>
      <c r="G447" s="1" t="s">
        <v>46</v>
      </c>
      <c r="H447" s="1" t="s">
        <v>27</v>
      </c>
      <c r="I447" s="1">
        <v>7</v>
      </c>
      <c r="J447" s="3">
        <v>880</v>
      </c>
      <c r="K447" s="4">
        <v>713.02</v>
      </c>
      <c r="L447" s="5">
        <v>0</v>
      </c>
      <c r="M447" s="3">
        <f t="shared" si="24"/>
        <v>6160</v>
      </c>
      <c r="N447" s="3">
        <f t="shared" si="25"/>
        <v>4991.1399999999994</v>
      </c>
      <c r="O447" s="3">
        <f t="shared" si="26"/>
        <v>1168.8600000000006</v>
      </c>
      <c r="P447" s="6">
        <f t="shared" si="27"/>
        <v>0.18975000000000009</v>
      </c>
    </row>
    <row r="448" spans="1:16" x14ac:dyDescent="0.35">
      <c r="A448" s="1" t="s">
        <v>512</v>
      </c>
      <c r="B448" s="2">
        <v>45728</v>
      </c>
      <c r="C448" s="1" t="s">
        <v>36</v>
      </c>
      <c r="D448" s="1" t="s">
        <v>37</v>
      </c>
      <c r="E448" s="1" t="s">
        <v>18</v>
      </c>
      <c r="F448" s="1" t="s">
        <v>51</v>
      </c>
      <c r="G448" s="1" t="s">
        <v>39</v>
      </c>
      <c r="H448" s="1" t="s">
        <v>21</v>
      </c>
      <c r="I448" s="1">
        <v>5</v>
      </c>
      <c r="J448" s="3">
        <v>769</v>
      </c>
      <c r="K448" s="4">
        <v>615.47</v>
      </c>
      <c r="L448" s="5">
        <v>0</v>
      </c>
      <c r="M448" s="3">
        <f t="shared" si="24"/>
        <v>3845</v>
      </c>
      <c r="N448" s="3">
        <f t="shared" si="25"/>
        <v>3077.3500000000004</v>
      </c>
      <c r="O448" s="3">
        <f t="shared" si="26"/>
        <v>767.64999999999964</v>
      </c>
      <c r="P448" s="6">
        <f t="shared" si="27"/>
        <v>0.19964889466840041</v>
      </c>
    </row>
    <row r="449" spans="1:16" x14ac:dyDescent="0.35">
      <c r="A449" s="1" t="s">
        <v>513</v>
      </c>
      <c r="B449" s="2">
        <v>45728</v>
      </c>
      <c r="C449" s="1" t="s">
        <v>41</v>
      </c>
      <c r="D449" s="1" t="s">
        <v>103</v>
      </c>
      <c r="E449" s="1" t="s">
        <v>24</v>
      </c>
      <c r="F449" s="1" t="s">
        <v>61</v>
      </c>
      <c r="G449" s="1" t="s">
        <v>43</v>
      </c>
      <c r="H449" s="1" t="s">
        <v>27</v>
      </c>
      <c r="I449" s="1">
        <v>7</v>
      </c>
      <c r="J449" s="3">
        <v>2096</v>
      </c>
      <c r="K449" s="4">
        <v>1071.29</v>
      </c>
      <c r="L449" s="5">
        <v>0.15</v>
      </c>
      <c r="M449" s="3">
        <f t="shared" si="24"/>
        <v>12471.199999999999</v>
      </c>
      <c r="N449" s="3">
        <f t="shared" si="25"/>
        <v>7499.03</v>
      </c>
      <c r="O449" s="3">
        <f t="shared" si="26"/>
        <v>4972.1699999999992</v>
      </c>
      <c r="P449" s="6">
        <f t="shared" si="27"/>
        <v>0.39869218679838342</v>
      </c>
    </row>
    <row r="450" spans="1:16" x14ac:dyDescent="0.35">
      <c r="A450" s="1" t="s">
        <v>514</v>
      </c>
      <c r="B450" s="2">
        <v>45728</v>
      </c>
      <c r="C450" s="1" t="s">
        <v>41</v>
      </c>
      <c r="D450" s="1" t="s">
        <v>42</v>
      </c>
      <c r="E450" s="1" t="s">
        <v>24</v>
      </c>
      <c r="F450" s="1" t="s">
        <v>64</v>
      </c>
      <c r="G450" s="1" t="s">
        <v>43</v>
      </c>
      <c r="H450" s="1" t="s">
        <v>27</v>
      </c>
      <c r="I450" s="1">
        <v>8</v>
      </c>
      <c r="J450" s="3">
        <v>1463</v>
      </c>
      <c r="K450" s="4">
        <v>755.97</v>
      </c>
      <c r="L450" s="5">
        <v>0</v>
      </c>
      <c r="M450" s="3">
        <f t="shared" ref="M450:M513" si="28">I450*J450*(1-L450)</f>
        <v>11704</v>
      </c>
      <c r="N450" s="3">
        <f t="shared" ref="N450:N513" si="29">I450*K450</f>
        <v>6047.76</v>
      </c>
      <c r="O450" s="3">
        <f t="shared" ref="O450:O513" si="30">M450-N450</f>
        <v>5656.24</v>
      </c>
      <c r="P450" s="6">
        <f t="shared" ref="P450:P513" si="31">O450/M450</f>
        <v>0.48327409432672591</v>
      </c>
    </row>
    <row r="451" spans="1:16" x14ac:dyDescent="0.35">
      <c r="A451" s="1" t="s">
        <v>515</v>
      </c>
      <c r="B451" s="2">
        <v>45729</v>
      </c>
      <c r="C451" s="1" t="s">
        <v>36</v>
      </c>
      <c r="D451" s="1" t="s">
        <v>63</v>
      </c>
      <c r="E451" s="1" t="s">
        <v>31</v>
      </c>
      <c r="F451" s="1" t="s">
        <v>85</v>
      </c>
      <c r="G451" s="1" t="s">
        <v>69</v>
      </c>
      <c r="H451" s="1" t="s">
        <v>21</v>
      </c>
      <c r="I451" s="1">
        <v>1</v>
      </c>
      <c r="J451" s="3">
        <v>1838</v>
      </c>
      <c r="K451" s="4">
        <v>1369.34</v>
      </c>
      <c r="L451" s="5">
        <v>0.05</v>
      </c>
      <c r="M451" s="3">
        <f t="shared" si="28"/>
        <v>1746.1</v>
      </c>
      <c r="N451" s="3">
        <f t="shared" si="29"/>
        <v>1369.34</v>
      </c>
      <c r="O451" s="3">
        <f t="shared" si="30"/>
        <v>376.76</v>
      </c>
      <c r="P451" s="6">
        <f t="shared" si="31"/>
        <v>0.21577229253765534</v>
      </c>
    </row>
    <row r="452" spans="1:16" x14ac:dyDescent="0.35">
      <c r="A452" s="1" t="s">
        <v>516</v>
      </c>
      <c r="B452" s="2">
        <v>45729</v>
      </c>
      <c r="C452" s="1" t="s">
        <v>36</v>
      </c>
      <c r="D452" s="1" t="s">
        <v>76</v>
      </c>
      <c r="E452" s="1" t="s">
        <v>31</v>
      </c>
      <c r="F452" s="1" t="s">
        <v>53</v>
      </c>
      <c r="G452" s="1" t="s">
        <v>39</v>
      </c>
      <c r="H452" s="1" t="s">
        <v>21</v>
      </c>
      <c r="I452" s="1">
        <v>8</v>
      </c>
      <c r="J452" s="3">
        <v>15052</v>
      </c>
      <c r="K452" s="4">
        <v>11157.57</v>
      </c>
      <c r="L452" s="5">
        <v>0</v>
      </c>
      <c r="M452" s="3">
        <f t="shared" si="28"/>
        <v>120416</v>
      </c>
      <c r="N452" s="3">
        <f t="shared" si="29"/>
        <v>89260.56</v>
      </c>
      <c r="O452" s="3">
        <f t="shared" si="30"/>
        <v>31155.440000000002</v>
      </c>
      <c r="P452" s="6">
        <f t="shared" si="31"/>
        <v>0.25873173000265748</v>
      </c>
    </row>
    <row r="453" spans="1:16" x14ac:dyDescent="0.35">
      <c r="A453" s="1" t="s">
        <v>517</v>
      </c>
      <c r="B453" s="2">
        <v>45729</v>
      </c>
      <c r="C453" s="1" t="s">
        <v>29</v>
      </c>
      <c r="D453" s="1" t="s">
        <v>72</v>
      </c>
      <c r="E453" s="1" t="s">
        <v>31</v>
      </c>
      <c r="F453" s="1" t="s">
        <v>53</v>
      </c>
      <c r="G453" s="1" t="s">
        <v>33</v>
      </c>
      <c r="H453" s="1" t="s">
        <v>27</v>
      </c>
      <c r="I453" s="1">
        <v>5</v>
      </c>
      <c r="J453" s="3">
        <v>15589</v>
      </c>
      <c r="K453" s="4">
        <v>11732.03</v>
      </c>
      <c r="L453" s="5">
        <v>0.05</v>
      </c>
      <c r="M453" s="3">
        <f t="shared" si="28"/>
        <v>74047.75</v>
      </c>
      <c r="N453" s="3">
        <f t="shared" si="29"/>
        <v>58660.15</v>
      </c>
      <c r="O453" s="3">
        <f t="shared" si="30"/>
        <v>15387.599999999999</v>
      </c>
      <c r="P453" s="6">
        <f t="shared" si="31"/>
        <v>0.20780644921689043</v>
      </c>
    </row>
    <row r="454" spans="1:16" x14ac:dyDescent="0.35">
      <c r="A454" s="1" t="s">
        <v>518</v>
      </c>
      <c r="B454" s="2">
        <v>45729</v>
      </c>
      <c r="C454" s="1" t="s">
        <v>16</v>
      </c>
      <c r="D454" s="1" t="s">
        <v>84</v>
      </c>
      <c r="E454" s="1" t="s">
        <v>31</v>
      </c>
      <c r="F454" s="1" t="s">
        <v>53</v>
      </c>
      <c r="G454" s="1" t="s">
        <v>20</v>
      </c>
      <c r="H454" s="1" t="s">
        <v>21</v>
      </c>
      <c r="I454" s="1">
        <v>4</v>
      </c>
      <c r="J454" s="3">
        <v>14323</v>
      </c>
      <c r="K454" s="4">
        <v>10601.76</v>
      </c>
      <c r="L454" s="5">
        <v>0</v>
      </c>
      <c r="M454" s="3">
        <f t="shared" si="28"/>
        <v>57292</v>
      </c>
      <c r="N454" s="3">
        <f t="shared" si="29"/>
        <v>42407.040000000001</v>
      </c>
      <c r="O454" s="3">
        <f t="shared" si="30"/>
        <v>14884.96</v>
      </c>
      <c r="P454" s="6">
        <f t="shared" si="31"/>
        <v>0.25980869929484046</v>
      </c>
    </row>
    <row r="455" spans="1:16" x14ac:dyDescent="0.35">
      <c r="A455" s="1" t="s">
        <v>519</v>
      </c>
      <c r="B455" s="2">
        <v>45729</v>
      </c>
      <c r="C455" s="1" t="s">
        <v>36</v>
      </c>
      <c r="D455" s="1" t="s">
        <v>76</v>
      </c>
      <c r="E455" s="1" t="s">
        <v>31</v>
      </c>
      <c r="F455" s="1" t="s">
        <v>53</v>
      </c>
      <c r="G455" s="1" t="s">
        <v>69</v>
      </c>
      <c r="H455" s="1" t="s">
        <v>21</v>
      </c>
      <c r="I455" s="1">
        <v>3</v>
      </c>
      <c r="J455" s="3">
        <v>15734</v>
      </c>
      <c r="K455" s="4">
        <v>11595.48</v>
      </c>
      <c r="L455" s="5">
        <v>0</v>
      </c>
      <c r="M455" s="3">
        <f t="shared" si="28"/>
        <v>47202</v>
      </c>
      <c r="N455" s="3">
        <f t="shared" si="29"/>
        <v>34786.44</v>
      </c>
      <c r="O455" s="3">
        <f t="shared" si="30"/>
        <v>12415.559999999998</v>
      </c>
      <c r="P455" s="6">
        <f t="shared" si="31"/>
        <v>0.2630303800686411</v>
      </c>
    </row>
    <row r="456" spans="1:16" x14ac:dyDescent="0.35">
      <c r="A456" s="1" t="s">
        <v>520</v>
      </c>
      <c r="B456" s="2">
        <v>45730</v>
      </c>
      <c r="C456" s="1" t="s">
        <v>41</v>
      </c>
      <c r="D456" s="1" t="s">
        <v>55</v>
      </c>
      <c r="E456" s="1" t="s">
        <v>31</v>
      </c>
      <c r="F456" s="1" t="s">
        <v>53</v>
      </c>
      <c r="G456" s="1" t="s">
        <v>46</v>
      </c>
      <c r="H456" s="1" t="s">
        <v>34</v>
      </c>
      <c r="I456" s="1">
        <v>7</v>
      </c>
      <c r="J456" s="3">
        <v>15473</v>
      </c>
      <c r="K456" s="4">
        <v>11385.26</v>
      </c>
      <c r="L456" s="5">
        <v>0.15</v>
      </c>
      <c r="M456" s="3">
        <f t="shared" si="28"/>
        <v>92064.349999999991</v>
      </c>
      <c r="N456" s="3">
        <f t="shared" si="29"/>
        <v>79696.820000000007</v>
      </c>
      <c r="O456" s="3">
        <f t="shared" si="30"/>
        <v>12367.529999999984</v>
      </c>
      <c r="P456" s="6">
        <f t="shared" si="31"/>
        <v>0.13433571192323615</v>
      </c>
    </row>
    <row r="457" spans="1:16" x14ac:dyDescent="0.35">
      <c r="A457" s="1" t="s">
        <v>521</v>
      </c>
      <c r="B457" s="2">
        <v>45730</v>
      </c>
      <c r="C457" s="1" t="s">
        <v>16</v>
      </c>
      <c r="D457" s="1" t="s">
        <v>23</v>
      </c>
      <c r="E457" s="1" t="s">
        <v>31</v>
      </c>
      <c r="F457" s="1" t="s">
        <v>85</v>
      </c>
      <c r="G457" s="1" t="s">
        <v>20</v>
      </c>
      <c r="H457" s="1" t="s">
        <v>21</v>
      </c>
      <c r="I457" s="1">
        <v>7</v>
      </c>
      <c r="J457" s="3">
        <v>1729</v>
      </c>
      <c r="K457" s="4">
        <v>1272.32</v>
      </c>
      <c r="L457" s="5">
        <v>0</v>
      </c>
      <c r="M457" s="3">
        <f t="shared" si="28"/>
        <v>12103</v>
      </c>
      <c r="N457" s="3">
        <f t="shared" si="29"/>
        <v>8906.24</v>
      </c>
      <c r="O457" s="3">
        <f t="shared" si="30"/>
        <v>3196.76</v>
      </c>
      <c r="P457" s="6">
        <f t="shared" si="31"/>
        <v>0.26412955465587046</v>
      </c>
    </row>
    <row r="458" spans="1:16" x14ac:dyDescent="0.35">
      <c r="A458" s="1" t="s">
        <v>522</v>
      </c>
      <c r="B458" s="2">
        <v>45730</v>
      </c>
      <c r="C458" s="1" t="s">
        <v>41</v>
      </c>
      <c r="D458" s="1" t="s">
        <v>42</v>
      </c>
      <c r="E458" s="1" t="s">
        <v>24</v>
      </c>
      <c r="F458" s="1" t="s">
        <v>64</v>
      </c>
      <c r="G458" s="1" t="s">
        <v>46</v>
      </c>
      <c r="H458" s="1" t="s">
        <v>21</v>
      </c>
      <c r="I458" s="1">
        <v>4</v>
      </c>
      <c r="J458" s="3">
        <v>1524</v>
      </c>
      <c r="K458" s="4">
        <v>734.99</v>
      </c>
      <c r="L458" s="5">
        <v>0.1</v>
      </c>
      <c r="M458" s="3">
        <f t="shared" si="28"/>
        <v>5486.4000000000005</v>
      </c>
      <c r="N458" s="3">
        <f t="shared" si="29"/>
        <v>2939.96</v>
      </c>
      <c r="O458" s="3">
        <f t="shared" si="30"/>
        <v>2546.4400000000005</v>
      </c>
      <c r="P458" s="6">
        <f t="shared" si="31"/>
        <v>0.46413677456984548</v>
      </c>
    </row>
    <row r="459" spans="1:16" x14ac:dyDescent="0.35">
      <c r="A459" s="1" t="s">
        <v>523</v>
      </c>
      <c r="B459" s="2">
        <v>45730</v>
      </c>
      <c r="C459" s="1" t="s">
        <v>16</v>
      </c>
      <c r="D459" s="1" t="s">
        <v>84</v>
      </c>
      <c r="E459" s="1" t="s">
        <v>79</v>
      </c>
      <c r="F459" s="1" t="s">
        <v>91</v>
      </c>
      <c r="G459" s="1" t="s">
        <v>20</v>
      </c>
      <c r="H459" s="1" t="s">
        <v>21</v>
      </c>
      <c r="I459" s="1">
        <v>6</v>
      </c>
      <c r="J459" s="3">
        <v>12580</v>
      </c>
      <c r="K459" s="4">
        <v>7398.87</v>
      </c>
      <c r="L459" s="5">
        <v>0.1</v>
      </c>
      <c r="M459" s="3">
        <f t="shared" si="28"/>
        <v>67932</v>
      </c>
      <c r="N459" s="3">
        <f t="shared" si="29"/>
        <v>44393.22</v>
      </c>
      <c r="O459" s="3">
        <f t="shared" si="30"/>
        <v>23538.78</v>
      </c>
      <c r="P459" s="6">
        <f t="shared" si="31"/>
        <v>0.34650503444621089</v>
      </c>
    </row>
    <row r="460" spans="1:16" x14ac:dyDescent="0.35">
      <c r="A460" s="1" t="s">
        <v>524</v>
      </c>
      <c r="B460" s="2">
        <v>45730</v>
      </c>
      <c r="C460" s="1" t="s">
        <v>16</v>
      </c>
      <c r="D460" s="1" t="s">
        <v>17</v>
      </c>
      <c r="E460" s="1" t="s">
        <v>18</v>
      </c>
      <c r="F460" s="1" t="s">
        <v>19</v>
      </c>
      <c r="G460" s="1" t="s">
        <v>20</v>
      </c>
      <c r="H460" s="1" t="s">
        <v>21</v>
      </c>
      <c r="I460" s="1">
        <v>6</v>
      </c>
      <c r="J460" s="3">
        <v>885</v>
      </c>
      <c r="K460" s="4">
        <v>717.58</v>
      </c>
      <c r="L460" s="5">
        <v>0.15</v>
      </c>
      <c r="M460" s="3">
        <f t="shared" si="28"/>
        <v>4513.5</v>
      </c>
      <c r="N460" s="3">
        <f t="shared" si="29"/>
        <v>4305.4800000000005</v>
      </c>
      <c r="O460" s="3">
        <f t="shared" si="30"/>
        <v>208.01999999999953</v>
      </c>
      <c r="P460" s="6">
        <f t="shared" si="31"/>
        <v>4.6088401462279723E-2</v>
      </c>
    </row>
    <row r="461" spans="1:16" x14ac:dyDescent="0.35">
      <c r="A461" s="1" t="s">
        <v>525</v>
      </c>
      <c r="B461" s="2">
        <v>45730</v>
      </c>
      <c r="C461" s="1" t="s">
        <v>36</v>
      </c>
      <c r="D461" s="1" t="s">
        <v>76</v>
      </c>
      <c r="E461" s="1" t="s">
        <v>24</v>
      </c>
      <c r="F461" s="1" t="s">
        <v>61</v>
      </c>
      <c r="G461" s="1" t="s">
        <v>69</v>
      </c>
      <c r="H461" s="1" t="s">
        <v>21</v>
      </c>
      <c r="I461" s="1">
        <v>2</v>
      </c>
      <c r="J461" s="3">
        <v>2174</v>
      </c>
      <c r="K461" s="4">
        <v>1111.45</v>
      </c>
      <c r="L461" s="5">
        <v>0</v>
      </c>
      <c r="M461" s="3">
        <f t="shared" si="28"/>
        <v>4348</v>
      </c>
      <c r="N461" s="3">
        <f t="shared" si="29"/>
        <v>2222.9</v>
      </c>
      <c r="O461" s="3">
        <f t="shared" si="30"/>
        <v>2125.1</v>
      </c>
      <c r="P461" s="6">
        <f t="shared" si="31"/>
        <v>0.48875344986200547</v>
      </c>
    </row>
    <row r="462" spans="1:16" x14ac:dyDescent="0.35">
      <c r="A462" s="1" t="s">
        <v>526</v>
      </c>
      <c r="B462" s="2">
        <v>45731</v>
      </c>
      <c r="C462" s="1" t="s">
        <v>29</v>
      </c>
      <c r="D462" s="1" t="s">
        <v>66</v>
      </c>
      <c r="E462" s="1" t="s">
        <v>79</v>
      </c>
      <c r="F462" s="1" t="s">
        <v>91</v>
      </c>
      <c r="G462" s="1" t="s">
        <v>58</v>
      </c>
      <c r="H462" s="1" t="s">
        <v>27</v>
      </c>
      <c r="I462" s="1">
        <v>5</v>
      </c>
      <c r="J462" s="3">
        <v>12309</v>
      </c>
      <c r="K462" s="4">
        <v>7749.52</v>
      </c>
      <c r="L462" s="5">
        <v>0</v>
      </c>
      <c r="M462" s="3">
        <f t="shared" si="28"/>
        <v>61545</v>
      </c>
      <c r="N462" s="3">
        <f t="shared" si="29"/>
        <v>38747.600000000006</v>
      </c>
      <c r="O462" s="3">
        <f t="shared" si="30"/>
        <v>22797.399999999994</v>
      </c>
      <c r="P462" s="6">
        <f t="shared" si="31"/>
        <v>0.37041839304573881</v>
      </c>
    </row>
    <row r="463" spans="1:16" x14ac:dyDescent="0.35">
      <c r="A463" s="1" t="s">
        <v>527</v>
      </c>
      <c r="B463" s="2">
        <v>45731</v>
      </c>
      <c r="C463" s="1" t="s">
        <v>41</v>
      </c>
      <c r="D463" s="1" t="s">
        <v>103</v>
      </c>
      <c r="E463" s="1" t="s">
        <v>31</v>
      </c>
      <c r="F463" s="1" t="s">
        <v>85</v>
      </c>
      <c r="G463" s="1" t="s">
        <v>43</v>
      </c>
      <c r="H463" s="1" t="s">
        <v>21</v>
      </c>
      <c r="I463" s="1">
        <v>5</v>
      </c>
      <c r="J463" s="3">
        <v>1826</v>
      </c>
      <c r="K463" s="4">
        <v>1331.24</v>
      </c>
      <c r="L463" s="5">
        <v>0.15</v>
      </c>
      <c r="M463" s="3">
        <f t="shared" si="28"/>
        <v>7760.5</v>
      </c>
      <c r="N463" s="3">
        <f t="shared" si="29"/>
        <v>6656.2</v>
      </c>
      <c r="O463" s="3">
        <f t="shared" si="30"/>
        <v>1104.3000000000002</v>
      </c>
      <c r="P463" s="6">
        <f t="shared" si="31"/>
        <v>0.14229753237549128</v>
      </c>
    </row>
    <row r="464" spans="1:16" x14ac:dyDescent="0.35">
      <c r="A464" s="1" t="s">
        <v>528</v>
      </c>
      <c r="B464" s="2">
        <v>45731</v>
      </c>
      <c r="C464" s="1" t="s">
        <v>29</v>
      </c>
      <c r="D464" s="1" t="s">
        <v>57</v>
      </c>
      <c r="E464" s="1" t="s">
        <v>18</v>
      </c>
      <c r="F464" s="1" t="s">
        <v>51</v>
      </c>
      <c r="G464" s="1" t="s">
        <v>33</v>
      </c>
      <c r="H464" s="1" t="s">
        <v>21</v>
      </c>
      <c r="I464" s="1">
        <v>6</v>
      </c>
      <c r="J464" s="3">
        <v>752</v>
      </c>
      <c r="K464" s="4">
        <v>630.33000000000004</v>
      </c>
      <c r="L464" s="5">
        <v>0.15</v>
      </c>
      <c r="M464" s="3">
        <f t="shared" si="28"/>
        <v>3835.2</v>
      </c>
      <c r="N464" s="3">
        <f t="shared" si="29"/>
        <v>3781.9800000000005</v>
      </c>
      <c r="O464" s="3">
        <f t="shared" si="30"/>
        <v>53.219999999999345</v>
      </c>
      <c r="P464" s="6">
        <f t="shared" si="31"/>
        <v>1.3876720901126238E-2</v>
      </c>
    </row>
    <row r="465" spans="1:16" x14ac:dyDescent="0.35">
      <c r="A465" s="1" t="s">
        <v>529</v>
      </c>
      <c r="B465" s="2">
        <v>45732</v>
      </c>
      <c r="C465" s="1" t="s">
        <v>29</v>
      </c>
      <c r="D465" s="1" t="s">
        <v>66</v>
      </c>
      <c r="E465" s="1" t="s">
        <v>79</v>
      </c>
      <c r="F465" s="1" t="s">
        <v>96</v>
      </c>
      <c r="G465" s="1" t="s">
        <v>58</v>
      </c>
      <c r="H465" s="1" t="s">
        <v>34</v>
      </c>
      <c r="I465" s="1">
        <v>6</v>
      </c>
      <c r="J465" s="3">
        <v>6764</v>
      </c>
      <c r="K465" s="4">
        <v>4282.97</v>
      </c>
      <c r="L465" s="5">
        <v>0</v>
      </c>
      <c r="M465" s="3">
        <f t="shared" si="28"/>
        <v>40584</v>
      </c>
      <c r="N465" s="3">
        <f t="shared" si="29"/>
        <v>25697.82</v>
      </c>
      <c r="O465" s="3">
        <f t="shared" si="30"/>
        <v>14886.18</v>
      </c>
      <c r="P465" s="6">
        <f t="shared" si="31"/>
        <v>0.36679923122412772</v>
      </c>
    </row>
    <row r="466" spans="1:16" x14ac:dyDescent="0.35">
      <c r="A466" s="1" t="s">
        <v>530</v>
      </c>
      <c r="B466" s="2">
        <v>45732</v>
      </c>
      <c r="C466" s="1" t="s">
        <v>41</v>
      </c>
      <c r="D466" s="1" t="s">
        <v>50</v>
      </c>
      <c r="E466" s="1" t="s">
        <v>24</v>
      </c>
      <c r="F466" s="1" t="s">
        <v>64</v>
      </c>
      <c r="G466" s="1" t="s">
        <v>46</v>
      </c>
      <c r="H466" s="1" t="s">
        <v>21</v>
      </c>
      <c r="I466" s="1">
        <v>3</v>
      </c>
      <c r="J466" s="3">
        <v>1435</v>
      </c>
      <c r="K466" s="4">
        <v>716.54</v>
      </c>
      <c r="L466" s="5">
        <v>0</v>
      </c>
      <c r="M466" s="3">
        <f t="shared" si="28"/>
        <v>4305</v>
      </c>
      <c r="N466" s="3">
        <f t="shared" si="29"/>
        <v>2149.62</v>
      </c>
      <c r="O466" s="3">
        <f t="shared" si="30"/>
        <v>2155.38</v>
      </c>
      <c r="P466" s="6">
        <f t="shared" si="31"/>
        <v>0.50066898954703831</v>
      </c>
    </row>
    <row r="467" spans="1:16" x14ac:dyDescent="0.35">
      <c r="A467" s="1" t="s">
        <v>531</v>
      </c>
      <c r="B467" s="2">
        <v>45732</v>
      </c>
      <c r="C467" s="1" t="s">
        <v>36</v>
      </c>
      <c r="D467" s="1" t="s">
        <v>37</v>
      </c>
      <c r="E467" s="1" t="s">
        <v>31</v>
      </c>
      <c r="F467" s="1" t="s">
        <v>85</v>
      </c>
      <c r="G467" s="1" t="s">
        <v>39</v>
      </c>
      <c r="H467" s="1" t="s">
        <v>21</v>
      </c>
      <c r="I467" s="1">
        <v>4</v>
      </c>
      <c r="J467" s="3">
        <v>1753</v>
      </c>
      <c r="K467" s="4">
        <v>1255.5899999999999</v>
      </c>
      <c r="L467" s="5">
        <v>0.15</v>
      </c>
      <c r="M467" s="3">
        <f t="shared" si="28"/>
        <v>5960.2</v>
      </c>
      <c r="N467" s="3">
        <f t="shared" si="29"/>
        <v>5022.3599999999997</v>
      </c>
      <c r="O467" s="3">
        <f t="shared" si="30"/>
        <v>937.84000000000015</v>
      </c>
      <c r="P467" s="6">
        <f t="shared" si="31"/>
        <v>0.15735042448239994</v>
      </c>
    </row>
    <row r="468" spans="1:16" x14ac:dyDescent="0.35">
      <c r="A468" s="1" t="s">
        <v>532</v>
      </c>
      <c r="B468" s="2">
        <v>45732</v>
      </c>
      <c r="C468" s="1" t="s">
        <v>41</v>
      </c>
      <c r="D468" s="1" t="s">
        <v>55</v>
      </c>
      <c r="E468" s="1" t="s">
        <v>24</v>
      </c>
      <c r="F468" s="1" t="s">
        <v>25</v>
      </c>
      <c r="G468" s="1" t="s">
        <v>43</v>
      </c>
      <c r="H468" s="1" t="s">
        <v>27</v>
      </c>
      <c r="I468" s="1">
        <v>2</v>
      </c>
      <c r="J468" s="3">
        <v>588</v>
      </c>
      <c r="K468" s="4">
        <v>297.58999999999997</v>
      </c>
      <c r="L468" s="5">
        <v>0.15</v>
      </c>
      <c r="M468" s="3">
        <f t="shared" si="28"/>
        <v>999.6</v>
      </c>
      <c r="N468" s="3">
        <f t="shared" si="29"/>
        <v>595.17999999999995</v>
      </c>
      <c r="O468" s="3">
        <f t="shared" si="30"/>
        <v>404.42000000000007</v>
      </c>
      <c r="P468" s="6">
        <f t="shared" si="31"/>
        <v>0.40458183273309328</v>
      </c>
    </row>
    <row r="469" spans="1:16" x14ac:dyDescent="0.35">
      <c r="A469" s="1" t="s">
        <v>533</v>
      </c>
      <c r="B469" s="2">
        <v>45732</v>
      </c>
      <c r="C469" s="1" t="s">
        <v>29</v>
      </c>
      <c r="D469" s="1" t="s">
        <v>30</v>
      </c>
      <c r="E469" s="1" t="s">
        <v>24</v>
      </c>
      <c r="F469" s="1" t="s">
        <v>25</v>
      </c>
      <c r="G469" s="1" t="s">
        <v>33</v>
      </c>
      <c r="H469" s="1" t="s">
        <v>27</v>
      </c>
      <c r="I469" s="1">
        <v>1</v>
      </c>
      <c r="J469" s="3">
        <v>598</v>
      </c>
      <c r="K469" s="4">
        <v>295.3</v>
      </c>
      <c r="L469" s="5">
        <v>0.1</v>
      </c>
      <c r="M469" s="3">
        <f t="shared" si="28"/>
        <v>538.20000000000005</v>
      </c>
      <c r="N469" s="3">
        <f t="shared" si="29"/>
        <v>295.3</v>
      </c>
      <c r="O469" s="3">
        <f t="shared" si="30"/>
        <v>242.90000000000003</v>
      </c>
      <c r="P469" s="6">
        <f t="shared" si="31"/>
        <v>0.45131921218877741</v>
      </c>
    </row>
    <row r="470" spans="1:16" x14ac:dyDescent="0.35">
      <c r="A470" s="1" t="s">
        <v>534</v>
      </c>
      <c r="B470" s="2">
        <v>45732</v>
      </c>
      <c r="C470" s="1" t="s">
        <v>16</v>
      </c>
      <c r="D470" s="1" t="s">
        <v>84</v>
      </c>
      <c r="E470" s="1" t="s">
        <v>24</v>
      </c>
      <c r="F470" s="1" t="s">
        <v>64</v>
      </c>
      <c r="G470" s="1" t="s">
        <v>26</v>
      </c>
      <c r="H470" s="1" t="s">
        <v>27</v>
      </c>
      <c r="I470" s="1">
        <v>7</v>
      </c>
      <c r="J470" s="3">
        <v>1539</v>
      </c>
      <c r="K470" s="4">
        <v>821.4</v>
      </c>
      <c r="L470" s="5">
        <v>0.1</v>
      </c>
      <c r="M470" s="3">
        <f t="shared" si="28"/>
        <v>9695.7000000000007</v>
      </c>
      <c r="N470" s="3">
        <f t="shared" si="29"/>
        <v>5749.8</v>
      </c>
      <c r="O470" s="3">
        <f t="shared" si="30"/>
        <v>3945.9000000000005</v>
      </c>
      <c r="P470" s="6">
        <f t="shared" si="31"/>
        <v>0.40697422568767599</v>
      </c>
    </row>
    <row r="471" spans="1:16" x14ac:dyDescent="0.35">
      <c r="A471" s="1" t="s">
        <v>535</v>
      </c>
      <c r="B471" s="2">
        <v>45732</v>
      </c>
      <c r="C471" s="1" t="s">
        <v>16</v>
      </c>
      <c r="D471" s="1" t="s">
        <v>17</v>
      </c>
      <c r="E471" s="1" t="s">
        <v>79</v>
      </c>
      <c r="F471" s="1" t="s">
        <v>109</v>
      </c>
      <c r="G471" s="1" t="s">
        <v>26</v>
      </c>
      <c r="H471" s="1" t="s">
        <v>34</v>
      </c>
      <c r="I471" s="1">
        <v>8</v>
      </c>
      <c r="J471" s="3">
        <v>4444</v>
      </c>
      <c r="K471" s="4">
        <v>2792.97</v>
      </c>
      <c r="L471" s="5">
        <v>0</v>
      </c>
      <c r="M471" s="3">
        <f t="shared" si="28"/>
        <v>35552</v>
      </c>
      <c r="N471" s="3">
        <f t="shared" si="29"/>
        <v>22343.759999999998</v>
      </c>
      <c r="O471" s="3">
        <f t="shared" si="30"/>
        <v>13208.240000000002</v>
      </c>
      <c r="P471" s="6">
        <f t="shared" si="31"/>
        <v>0.37151890189018905</v>
      </c>
    </row>
    <row r="472" spans="1:16" x14ac:dyDescent="0.35">
      <c r="A472" s="1" t="s">
        <v>536</v>
      </c>
      <c r="B472" s="2">
        <v>45733</v>
      </c>
      <c r="C472" s="1" t="s">
        <v>41</v>
      </c>
      <c r="D472" s="1" t="s">
        <v>42</v>
      </c>
      <c r="E472" s="1" t="s">
        <v>31</v>
      </c>
      <c r="F472" s="1" t="s">
        <v>85</v>
      </c>
      <c r="G472" s="1" t="s">
        <v>43</v>
      </c>
      <c r="H472" s="1" t="s">
        <v>27</v>
      </c>
      <c r="I472" s="1">
        <v>7</v>
      </c>
      <c r="J472" s="3">
        <v>1711</v>
      </c>
      <c r="K472" s="4">
        <v>1332.75</v>
      </c>
      <c r="L472" s="5">
        <v>0.15</v>
      </c>
      <c r="M472" s="3">
        <f t="shared" si="28"/>
        <v>10180.449999999999</v>
      </c>
      <c r="N472" s="3">
        <f t="shared" si="29"/>
        <v>9329.25</v>
      </c>
      <c r="O472" s="3">
        <f t="shared" si="30"/>
        <v>851.19999999999891</v>
      </c>
      <c r="P472" s="6">
        <f t="shared" si="31"/>
        <v>8.3611235259737932E-2</v>
      </c>
    </row>
    <row r="473" spans="1:16" x14ac:dyDescent="0.35">
      <c r="A473" s="1" t="s">
        <v>537</v>
      </c>
      <c r="B473" s="2">
        <v>45733</v>
      </c>
      <c r="C473" s="1" t="s">
        <v>16</v>
      </c>
      <c r="D473" s="1" t="s">
        <v>48</v>
      </c>
      <c r="E473" s="1" t="s">
        <v>18</v>
      </c>
      <c r="F473" s="1" t="s">
        <v>38</v>
      </c>
      <c r="G473" s="1" t="s">
        <v>20</v>
      </c>
      <c r="H473" s="1" t="s">
        <v>21</v>
      </c>
      <c r="I473" s="1">
        <v>2</v>
      </c>
      <c r="J473" s="3">
        <v>346</v>
      </c>
      <c r="K473" s="4">
        <v>271.48</v>
      </c>
      <c r="L473" s="5">
        <v>0.1</v>
      </c>
      <c r="M473" s="3">
        <f t="shared" si="28"/>
        <v>622.80000000000007</v>
      </c>
      <c r="N473" s="3">
        <f t="shared" si="29"/>
        <v>542.96</v>
      </c>
      <c r="O473" s="3">
        <f t="shared" si="30"/>
        <v>79.840000000000032</v>
      </c>
      <c r="P473" s="6">
        <f t="shared" si="31"/>
        <v>0.1281952472703918</v>
      </c>
    </row>
    <row r="474" spans="1:16" x14ac:dyDescent="0.35">
      <c r="A474" s="1" t="s">
        <v>538</v>
      </c>
      <c r="B474" s="2">
        <v>45733</v>
      </c>
      <c r="C474" s="1" t="s">
        <v>16</v>
      </c>
      <c r="D474" s="1" t="s">
        <v>17</v>
      </c>
      <c r="E474" s="1" t="s">
        <v>18</v>
      </c>
      <c r="F474" s="1" t="s">
        <v>19</v>
      </c>
      <c r="G474" s="1" t="s">
        <v>20</v>
      </c>
      <c r="H474" s="1" t="s">
        <v>34</v>
      </c>
      <c r="I474" s="1">
        <v>6</v>
      </c>
      <c r="J474" s="3">
        <v>872</v>
      </c>
      <c r="K474" s="4">
        <v>693.16</v>
      </c>
      <c r="L474" s="5">
        <v>0</v>
      </c>
      <c r="M474" s="3">
        <f t="shared" si="28"/>
        <v>5232</v>
      </c>
      <c r="N474" s="3">
        <f t="shared" si="29"/>
        <v>4158.96</v>
      </c>
      <c r="O474" s="3">
        <f t="shared" si="30"/>
        <v>1073.04</v>
      </c>
      <c r="P474" s="6">
        <f t="shared" si="31"/>
        <v>0.20509174311926603</v>
      </c>
    </row>
    <row r="475" spans="1:16" x14ac:dyDescent="0.35">
      <c r="A475" s="1" t="s">
        <v>539</v>
      </c>
      <c r="B475" s="2">
        <v>45733</v>
      </c>
      <c r="C475" s="1" t="s">
        <v>36</v>
      </c>
      <c r="D475" s="1" t="s">
        <v>63</v>
      </c>
      <c r="E475" s="1" t="s">
        <v>18</v>
      </c>
      <c r="F475" s="1" t="s">
        <v>68</v>
      </c>
      <c r="G475" s="1" t="s">
        <v>69</v>
      </c>
      <c r="H475" s="1" t="s">
        <v>34</v>
      </c>
      <c r="I475" s="1">
        <v>3</v>
      </c>
      <c r="J475" s="3">
        <v>461</v>
      </c>
      <c r="K475" s="4">
        <v>359.3</v>
      </c>
      <c r="L475" s="5">
        <v>0</v>
      </c>
      <c r="M475" s="3">
        <f t="shared" si="28"/>
        <v>1383</v>
      </c>
      <c r="N475" s="3">
        <f t="shared" si="29"/>
        <v>1077.9000000000001</v>
      </c>
      <c r="O475" s="3">
        <f t="shared" si="30"/>
        <v>305.09999999999991</v>
      </c>
      <c r="P475" s="6">
        <f t="shared" si="31"/>
        <v>0.2206073752711496</v>
      </c>
    </row>
    <row r="476" spans="1:16" x14ac:dyDescent="0.35">
      <c r="A476" s="1" t="s">
        <v>540</v>
      </c>
      <c r="B476" s="2">
        <v>45733</v>
      </c>
      <c r="C476" s="1" t="s">
        <v>29</v>
      </c>
      <c r="D476" s="1" t="s">
        <v>66</v>
      </c>
      <c r="E476" s="1" t="s">
        <v>24</v>
      </c>
      <c r="F476" s="1" t="s">
        <v>25</v>
      </c>
      <c r="G476" s="1" t="s">
        <v>33</v>
      </c>
      <c r="H476" s="1" t="s">
        <v>21</v>
      </c>
      <c r="I476" s="1">
        <v>2</v>
      </c>
      <c r="J476" s="3">
        <v>585</v>
      </c>
      <c r="K476" s="4">
        <v>297.27999999999997</v>
      </c>
      <c r="L476" s="5">
        <v>0.15</v>
      </c>
      <c r="M476" s="3">
        <f t="shared" si="28"/>
        <v>994.5</v>
      </c>
      <c r="N476" s="3">
        <f t="shared" si="29"/>
        <v>594.55999999999995</v>
      </c>
      <c r="O476" s="3">
        <f t="shared" si="30"/>
        <v>399.94000000000005</v>
      </c>
      <c r="P476" s="6">
        <f t="shared" si="31"/>
        <v>0.40215183509301161</v>
      </c>
    </row>
    <row r="477" spans="1:16" x14ac:dyDescent="0.35">
      <c r="A477" s="1" t="s">
        <v>541</v>
      </c>
      <c r="B477" s="2">
        <v>45733</v>
      </c>
      <c r="C477" s="1" t="s">
        <v>16</v>
      </c>
      <c r="D477" s="1" t="s">
        <v>84</v>
      </c>
      <c r="E477" s="1" t="s">
        <v>24</v>
      </c>
      <c r="F477" s="1" t="s">
        <v>64</v>
      </c>
      <c r="G477" s="1" t="s">
        <v>20</v>
      </c>
      <c r="H477" s="1" t="s">
        <v>27</v>
      </c>
      <c r="I477" s="1">
        <v>5</v>
      </c>
      <c r="J477" s="3">
        <v>1503</v>
      </c>
      <c r="K477" s="4">
        <v>714.08</v>
      </c>
      <c r="L477" s="5">
        <v>0.05</v>
      </c>
      <c r="M477" s="3">
        <f t="shared" si="28"/>
        <v>7139.25</v>
      </c>
      <c r="N477" s="3">
        <f t="shared" si="29"/>
        <v>3570.4</v>
      </c>
      <c r="O477" s="3">
        <f t="shared" si="30"/>
        <v>3568.85</v>
      </c>
      <c r="P477" s="6">
        <f t="shared" si="31"/>
        <v>0.49989144517981582</v>
      </c>
    </row>
    <row r="478" spans="1:16" x14ac:dyDescent="0.35">
      <c r="A478" s="1" t="s">
        <v>542</v>
      </c>
      <c r="B478" s="2">
        <v>45733</v>
      </c>
      <c r="C478" s="1" t="s">
        <v>16</v>
      </c>
      <c r="D478" s="1" t="s">
        <v>48</v>
      </c>
      <c r="E478" s="1" t="s">
        <v>24</v>
      </c>
      <c r="F478" s="1" t="s">
        <v>61</v>
      </c>
      <c r="G478" s="1" t="s">
        <v>20</v>
      </c>
      <c r="H478" s="1" t="s">
        <v>21</v>
      </c>
      <c r="I478" s="1">
        <v>5</v>
      </c>
      <c r="J478" s="3">
        <v>2256</v>
      </c>
      <c r="K478" s="4">
        <v>1204.58</v>
      </c>
      <c r="L478" s="5">
        <v>0</v>
      </c>
      <c r="M478" s="3">
        <f t="shared" si="28"/>
        <v>11280</v>
      </c>
      <c r="N478" s="3">
        <f t="shared" si="29"/>
        <v>6022.9</v>
      </c>
      <c r="O478" s="3">
        <f t="shared" si="30"/>
        <v>5257.1</v>
      </c>
      <c r="P478" s="6">
        <f t="shared" si="31"/>
        <v>0.46605496453900713</v>
      </c>
    </row>
    <row r="479" spans="1:16" x14ac:dyDescent="0.35">
      <c r="A479" s="1" t="s">
        <v>543</v>
      </c>
      <c r="B479" s="2">
        <v>45733</v>
      </c>
      <c r="C479" s="1" t="s">
        <v>41</v>
      </c>
      <c r="D479" s="1" t="s">
        <v>103</v>
      </c>
      <c r="E479" s="1" t="s">
        <v>18</v>
      </c>
      <c r="F479" s="1" t="s">
        <v>68</v>
      </c>
      <c r="G479" s="1" t="s">
        <v>46</v>
      </c>
      <c r="H479" s="1" t="s">
        <v>21</v>
      </c>
      <c r="I479" s="1">
        <v>2</v>
      </c>
      <c r="J479" s="3">
        <v>459</v>
      </c>
      <c r="K479" s="4">
        <v>349.08</v>
      </c>
      <c r="L479" s="5">
        <v>0</v>
      </c>
      <c r="M479" s="3">
        <f t="shared" si="28"/>
        <v>918</v>
      </c>
      <c r="N479" s="3">
        <f t="shared" si="29"/>
        <v>698.16</v>
      </c>
      <c r="O479" s="3">
        <f t="shared" si="30"/>
        <v>219.84000000000003</v>
      </c>
      <c r="P479" s="6">
        <f t="shared" si="31"/>
        <v>0.23947712418300657</v>
      </c>
    </row>
    <row r="480" spans="1:16" x14ac:dyDescent="0.35">
      <c r="A480" s="1" t="s">
        <v>544</v>
      </c>
      <c r="B480" s="2">
        <v>45733</v>
      </c>
      <c r="C480" s="1" t="s">
        <v>16</v>
      </c>
      <c r="D480" s="1" t="s">
        <v>84</v>
      </c>
      <c r="E480" s="1" t="s">
        <v>24</v>
      </c>
      <c r="F480" s="1" t="s">
        <v>131</v>
      </c>
      <c r="G480" s="1" t="s">
        <v>26</v>
      </c>
      <c r="H480" s="1" t="s">
        <v>21</v>
      </c>
      <c r="I480" s="1">
        <v>8</v>
      </c>
      <c r="J480" s="3">
        <v>2865</v>
      </c>
      <c r="K480" s="4">
        <v>1357.01</v>
      </c>
      <c r="L480" s="5">
        <v>0</v>
      </c>
      <c r="M480" s="3">
        <f t="shared" si="28"/>
        <v>22920</v>
      </c>
      <c r="N480" s="3">
        <f t="shared" si="29"/>
        <v>10856.08</v>
      </c>
      <c r="O480" s="3">
        <f t="shared" si="30"/>
        <v>12063.92</v>
      </c>
      <c r="P480" s="6">
        <f t="shared" si="31"/>
        <v>0.52634904013961603</v>
      </c>
    </row>
    <row r="481" spans="1:16" x14ac:dyDescent="0.35">
      <c r="A481" s="1" t="s">
        <v>545</v>
      </c>
      <c r="B481" s="2">
        <v>45733</v>
      </c>
      <c r="C481" s="1" t="s">
        <v>41</v>
      </c>
      <c r="D481" s="1" t="s">
        <v>55</v>
      </c>
      <c r="E481" s="1" t="s">
        <v>24</v>
      </c>
      <c r="F481" s="1" t="s">
        <v>64</v>
      </c>
      <c r="G481" s="1" t="s">
        <v>46</v>
      </c>
      <c r="H481" s="1" t="s">
        <v>34</v>
      </c>
      <c r="I481" s="1">
        <v>3</v>
      </c>
      <c r="J481" s="3">
        <v>1493</v>
      </c>
      <c r="K481" s="4">
        <v>784.05</v>
      </c>
      <c r="L481" s="5">
        <v>0</v>
      </c>
      <c r="M481" s="3">
        <f t="shared" si="28"/>
        <v>4479</v>
      </c>
      <c r="N481" s="3">
        <f t="shared" si="29"/>
        <v>2352.1499999999996</v>
      </c>
      <c r="O481" s="3">
        <f t="shared" si="30"/>
        <v>2126.8500000000004</v>
      </c>
      <c r="P481" s="6">
        <f t="shared" si="31"/>
        <v>0.47484929671801751</v>
      </c>
    </row>
    <row r="482" spans="1:16" x14ac:dyDescent="0.35">
      <c r="A482" s="1" t="s">
        <v>546</v>
      </c>
      <c r="B482" s="2">
        <v>45733</v>
      </c>
      <c r="C482" s="1" t="s">
        <v>41</v>
      </c>
      <c r="D482" s="1" t="s">
        <v>55</v>
      </c>
      <c r="E482" s="1" t="s">
        <v>79</v>
      </c>
      <c r="F482" s="1" t="s">
        <v>91</v>
      </c>
      <c r="G482" s="1" t="s">
        <v>46</v>
      </c>
      <c r="H482" s="1" t="s">
        <v>27</v>
      </c>
      <c r="I482" s="1">
        <v>2</v>
      </c>
      <c r="J482" s="3">
        <v>11929</v>
      </c>
      <c r="K482" s="4">
        <v>7790.09</v>
      </c>
      <c r="L482" s="5">
        <v>0</v>
      </c>
      <c r="M482" s="3">
        <f t="shared" si="28"/>
        <v>23858</v>
      </c>
      <c r="N482" s="3">
        <f t="shared" si="29"/>
        <v>15580.18</v>
      </c>
      <c r="O482" s="3">
        <f t="shared" si="30"/>
        <v>8277.82</v>
      </c>
      <c r="P482" s="6">
        <f t="shared" si="31"/>
        <v>0.3469620253164557</v>
      </c>
    </row>
    <row r="483" spans="1:16" x14ac:dyDescent="0.35">
      <c r="A483" s="1" t="s">
        <v>547</v>
      </c>
      <c r="B483" s="2">
        <v>45733</v>
      </c>
      <c r="C483" s="1" t="s">
        <v>16</v>
      </c>
      <c r="D483" s="1" t="s">
        <v>23</v>
      </c>
      <c r="E483" s="1" t="s">
        <v>31</v>
      </c>
      <c r="F483" s="1" t="s">
        <v>53</v>
      </c>
      <c r="G483" s="1" t="s">
        <v>26</v>
      </c>
      <c r="H483" s="1" t="s">
        <v>21</v>
      </c>
      <c r="I483" s="1">
        <v>1</v>
      </c>
      <c r="J483" s="3">
        <v>14763</v>
      </c>
      <c r="K483" s="4">
        <v>11173.4</v>
      </c>
      <c r="L483" s="5">
        <v>0.05</v>
      </c>
      <c r="M483" s="3">
        <f t="shared" si="28"/>
        <v>14024.849999999999</v>
      </c>
      <c r="N483" s="3">
        <f t="shared" si="29"/>
        <v>11173.4</v>
      </c>
      <c r="O483" s="3">
        <f t="shared" si="30"/>
        <v>2851.4499999999989</v>
      </c>
      <c r="P483" s="6">
        <f t="shared" si="31"/>
        <v>0.20331411744154121</v>
      </c>
    </row>
    <row r="484" spans="1:16" x14ac:dyDescent="0.35">
      <c r="A484" s="1" t="s">
        <v>548</v>
      </c>
      <c r="B484" s="2">
        <v>45733</v>
      </c>
      <c r="C484" s="1" t="s">
        <v>29</v>
      </c>
      <c r="D484" s="1" t="s">
        <v>72</v>
      </c>
      <c r="E484" s="1" t="s">
        <v>18</v>
      </c>
      <c r="F484" s="1" t="s">
        <v>51</v>
      </c>
      <c r="G484" s="1" t="s">
        <v>33</v>
      </c>
      <c r="H484" s="1" t="s">
        <v>34</v>
      </c>
      <c r="I484" s="1">
        <v>1</v>
      </c>
      <c r="J484" s="3">
        <v>762</v>
      </c>
      <c r="K484" s="4">
        <v>627.23</v>
      </c>
      <c r="L484" s="5">
        <v>0</v>
      </c>
      <c r="M484" s="3">
        <f t="shared" si="28"/>
        <v>762</v>
      </c>
      <c r="N484" s="3">
        <f t="shared" si="29"/>
        <v>627.23</v>
      </c>
      <c r="O484" s="3">
        <f t="shared" si="30"/>
        <v>134.76999999999998</v>
      </c>
      <c r="P484" s="6">
        <f t="shared" si="31"/>
        <v>0.17686351706036743</v>
      </c>
    </row>
    <row r="485" spans="1:16" x14ac:dyDescent="0.35">
      <c r="A485" s="1" t="s">
        <v>549</v>
      </c>
      <c r="B485" s="2">
        <v>45734</v>
      </c>
      <c r="C485" s="1" t="s">
        <v>16</v>
      </c>
      <c r="D485" s="1" t="s">
        <v>23</v>
      </c>
      <c r="E485" s="1" t="s">
        <v>24</v>
      </c>
      <c r="F485" s="1" t="s">
        <v>131</v>
      </c>
      <c r="G485" s="1" t="s">
        <v>20</v>
      </c>
      <c r="H485" s="1" t="s">
        <v>27</v>
      </c>
      <c r="I485" s="1">
        <v>6</v>
      </c>
      <c r="J485" s="3">
        <v>2921</v>
      </c>
      <c r="K485" s="4">
        <v>1454.24</v>
      </c>
      <c r="L485" s="5">
        <v>0</v>
      </c>
      <c r="M485" s="3">
        <f t="shared" si="28"/>
        <v>17526</v>
      </c>
      <c r="N485" s="3">
        <f t="shared" si="29"/>
        <v>8725.44</v>
      </c>
      <c r="O485" s="3">
        <f t="shared" si="30"/>
        <v>8800.56</v>
      </c>
      <c r="P485" s="6">
        <f t="shared" si="31"/>
        <v>0.50214310167750764</v>
      </c>
    </row>
    <row r="486" spans="1:16" x14ac:dyDescent="0.35">
      <c r="A486" s="1" t="s">
        <v>550</v>
      </c>
      <c r="B486" s="2">
        <v>45734</v>
      </c>
      <c r="C486" s="1" t="s">
        <v>29</v>
      </c>
      <c r="D486" s="1" t="s">
        <v>57</v>
      </c>
      <c r="E486" s="1" t="s">
        <v>18</v>
      </c>
      <c r="F486" s="1" t="s">
        <v>38</v>
      </c>
      <c r="G486" s="1" t="s">
        <v>58</v>
      </c>
      <c r="H486" s="1" t="s">
        <v>21</v>
      </c>
      <c r="I486" s="1">
        <v>1</v>
      </c>
      <c r="J486" s="3">
        <v>356</v>
      </c>
      <c r="K486" s="4">
        <v>281.33999999999997</v>
      </c>
      <c r="L486" s="5">
        <v>0</v>
      </c>
      <c r="M486" s="3">
        <f t="shared" si="28"/>
        <v>356</v>
      </c>
      <c r="N486" s="3">
        <f t="shared" si="29"/>
        <v>281.33999999999997</v>
      </c>
      <c r="O486" s="3">
        <f t="shared" si="30"/>
        <v>74.660000000000025</v>
      </c>
      <c r="P486" s="6">
        <f t="shared" si="31"/>
        <v>0.20971910112359557</v>
      </c>
    </row>
    <row r="487" spans="1:16" x14ac:dyDescent="0.35">
      <c r="A487" s="1" t="s">
        <v>551</v>
      </c>
      <c r="B487" s="2">
        <v>45734</v>
      </c>
      <c r="C487" s="1" t="s">
        <v>16</v>
      </c>
      <c r="D487" s="1" t="s">
        <v>48</v>
      </c>
      <c r="E487" s="1" t="s">
        <v>18</v>
      </c>
      <c r="F487" s="1" t="s">
        <v>68</v>
      </c>
      <c r="G487" s="1" t="s">
        <v>26</v>
      </c>
      <c r="H487" s="1" t="s">
        <v>34</v>
      </c>
      <c r="I487" s="1">
        <v>5</v>
      </c>
      <c r="J487" s="3">
        <v>460</v>
      </c>
      <c r="K487" s="4">
        <v>382.28</v>
      </c>
      <c r="L487" s="5">
        <v>0</v>
      </c>
      <c r="M487" s="3">
        <f t="shared" si="28"/>
        <v>2300</v>
      </c>
      <c r="N487" s="3">
        <f t="shared" si="29"/>
        <v>1911.3999999999999</v>
      </c>
      <c r="O487" s="3">
        <f t="shared" si="30"/>
        <v>388.60000000000014</v>
      </c>
      <c r="P487" s="6">
        <f t="shared" si="31"/>
        <v>0.16895652173913051</v>
      </c>
    </row>
    <row r="488" spans="1:16" x14ac:dyDescent="0.35">
      <c r="A488" s="1" t="s">
        <v>552</v>
      </c>
      <c r="B488" s="2">
        <v>45734</v>
      </c>
      <c r="C488" s="1" t="s">
        <v>41</v>
      </c>
      <c r="D488" s="1" t="s">
        <v>42</v>
      </c>
      <c r="E488" s="1" t="s">
        <v>24</v>
      </c>
      <c r="F488" s="1" t="s">
        <v>61</v>
      </c>
      <c r="G488" s="1" t="s">
        <v>46</v>
      </c>
      <c r="H488" s="1" t="s">
        <v>34</v>
      </c>
      <c r="I488" s="1">
        <v>6</v>
      </c>
      <c r="J488" s="3">
        <v>2203</v>
      </c>
      <c r="K488" s="4">
        <v>1129.74</v>
      </c>
      <c r="L488" s="5">
        <v>0</v>
      </c>
      <c r="M488" s="3">
        <f t="shared" si="28"/>
        <v>13218</v>
      </c>
      <c r="N488" s="3">
        <f t="shared" si="29"/>
        <v>6778.4400000000005</v>
      </c>
      <c r="O488" s="3">
        <f t="shared" si="30"/>
        <v>6439.5599999999995</v>
      </c>
      <c r="P488" s="6">
        <f t="shared" si="31"/>
        <v>0.48718111665910119</v>
      </c>
    </row>
    <row r="489" spans="1:16" x14ac:dyDescent="0.35">
      <c r="A489" s="1" t="s">
        <v>553</v>
      </c>
      <c r="B489" s="2">
        <v>45734</v>
      </c>
      <c r="C489" s="1" t="s">
        <v>36</v>
      </c>
      <c r="D489" s="1" t="s">
        <v>37</v>
      </c>
      <c r="E489" s="1" t="s">
        <v>18</v>
      </c>
      <c r="F489" s="1" t="s">
        <v>38</v>
      </c>
      <c r="G489" s="1" t="s">
        <v>69</v>
      </c>
      <c r="H489" s="1" t="s">
        <v>27</v>
      </c>
      <c r="I489" s="1">
        <v>7</v>
      </c>
      <c r="J489" s="3">
        <v>356</v>
      </c>
      <c r="K489" s="4">
        <v>277.20999999999998</v>
      </c>
      <c r="L489" s="5">
        <v>0.05</v>
      </c>
      <c r="M489" s="3">
        <f t="shared" si="28"/>
        <v>2367.4</v>
      </c>
      <c r="N489" s="3">
        <f t="shared" si="29"/>
        <v>1940.4699999999998</v>
      </c>
      <c r="O489" s="3">
        <f t="shared" si="30"/>
        <v>426.93000000000029</v>
      </c>
      <c r="P489" s="6">
        <f t="shared" si="31"/>
        <v>0.18033707865168552</v>
      </c>
    </row>
    <row r="490" spans="1:16" x14ac:dyDescent="0.35">
      <c r="A490" s="1" t="s">
        <v>554</v>
      </c>
      <c r="B490" s="2">
        <v>45734</v>
      </c>
      <c r="C490" s="1" t="s">
        <v>16</v>
      </c>
      <c r="D490" s="1" t="s">
        <v>84</v>
      </c>
      <c r="E490" s="1" t="s">
        <v>18</v>
      </c>
      <c r="F490" s="1" t="s">
        <v>51</v>
      </c>
      <c r="G490" s="1" t="s">
        <v>26</v>
      </c>
      <c r="H490" s="1" t="s">
        <v>21</v>
      </c>
      <c r="I490" s="1">
        <v>8</v>
      </c>
      <c r="J490" s="3">
        <v>768</v>
      </c>
      <c r="K490" s="4">
        <v>601.73</v>
      </c>
      <c r="L490" s="5">
        <v>0</v>
      </c>
      <c r="M490" s="3">
        <f t="shared" si="28"/>
        <v>6144</v>
      </c>
      <c r="N490" s="3">
        <f t="shared" si="29"/>
        <v>4813.84</v>
      </c>
      <c r="O490" s="3">
        <f t="shared" si="30"/>
        <v>1330.1599999999999</v>
      </c>
      <c r="P490" s="6">
        <f t="shared" si="31"/>
        <v>0.2164973958333333</v>
      </c>
    </row>
    <row r="491" spans="1:16" x14ac:dyDescent="0.35">
      <c r="A491" s="1" t="s">
        <v>555</v>
      </c>
      <c r="B491" s="2">
        <v>45734</v>
      </c>
      <c r="C491" s="1" t="s">
        <v>36</v>
      </c>
      <c r="D491" s="1" t="s">
        <v>37</v>
      </c>
      <c r="E491" s="1" t="s">
        <v>79</v>
      </c>
      <c r="F491" s="1" t="s">
        <v>91</v>
      </c>
      <c r="G491" s="1" t="s">
        <v>69</v>
      </c>
      <c r="H491" s="1" t="s">
        <v>21</v>
      </c>
      <c r="I491" s="1">
        <v>4</v>
      </c>
      <c r="J491" s="3">
        <v>11602</v>
      </c>
      <c r="K491" s="4">
        <v>7143.39</v>
      </c>
      <c r="L491" s="5">
        <v>0</v>
      </c>
      <c r="M491" s="3">
        <f t="shared" si="28"/>
        <v>46408</v>
      </c>
      <c r="N491" s="3">
        <f t="shared" si="29"/>
        <v>28573.56</v>
      </c>
      <c r="O491" s="3">
        <f t="shared" si="30"/>
        <v>17834.439999999999</v>
      </c>
      <c r="P491" s="6">
        <f t="shared" si="31"/>
        <v>0.38429667298741593</v>
      </c>
    </row>
    <row r="492" spans="1:16" x14ac:dyDescent="0.35">
      <c r="A492" s="1" t="s">
        <v>556</v>
      </c>
      <c r="B492" s="2">
        <v>45734</v>
      </c>
      <c r="C492" s="1" t="s">
        <v>41</v>
      </c>
      <c r="D492" s="1" t="s">
        <v>55</v>
      </c>
      <c r="E492" s="1" t="s">
        <v>18</v>
      </c>
      <c r="F492" s="1" t="s">
        <v>51</v>
      </c>
      <c r="G492" s="1" t="s">
        <v>43</v>
      </c>
      <c r="H492" s="1" t="s">
        <v>27</v>
      </c>
      <c r="I492" s="1">
        <v>5</v>
      </c>
      <c r="J492" s="3">
        <v>720</v>
      </c>
      <c r="K492" s="4">
        <v>604.41999999999996</v>
      </c>
      <c r="L492" s="5">
        <v>0</v>
      </c>
      <c r="M492" s="3">
        <f t="shared" si="28"/>
        <v>3600</v>
      </c>
      <c r="N492" s="3">
        <f t="shared" si="29"/>
        <v>3022.1</v>
      </c>
      <c r="O492" s="3">
        <f t="shared" si="30"/>
        <v>577.90000000000009</v>
      </c>
      <c r="P492" s="6">
        <f t="shared" si="31"/>
        <v>0.1605277777777778</v>
      </c>
    </row>
    <row r="493" spans="1:16" x14ac:dyDescent="0.35">
      <c r="A493" s="1" t="s">
        <v>557</v>
      </c>
      <c r="B493" s="2">
        <v>45734</v>
      </c>
      <c r="C493" s="1" t="s">
        <v>41</v>
      </c>
      <c r="D493" s="1" t="s">
        <v>55</v>
      </c>
      <c r="E493" s="1" t="s">
        <v>18</v>
      </c>
      <c r="F493" s="1" t="s">
        <v>68</v>
      </c>
      <c r="G493" s="1" t="s">
        <v>43</v>
      </c>
      <c r="H493" s="1" t="s">
        <v>21</v>
      </c>
      <c r="I493" s="1">
        <v>6</v>
      </c>
      <c r="J493" s="3">
        <v>470</v>
      </c>
      <c r="K493" s="4">
        <v>382.41</v>
      </c>
      <c r="L493" s="5">
        <v>0.15</v>
      </c>
      <c r="M493" s="3">
        <f t="shared" si="28"/>
        <v>2397</v>
      </c>
      <c r="N493" s="3">
        <f t="shared" si="29"/>
        <v>2294.46</v>
      </c>
      <c r="O493" s="3">
        <f t="shared" si="30"/>
        <v>102.53999999999996</v>
      </c>
      <c r="P493" s="6">
        <f t="shared" si="31"/>
        <v>4.2778473091364191E-2</v>
      </c>
    </row>
    <row r="494" spans="1:16" x14ac:dyDescent="0.35">
      <c r="A494" s="1" t="s">
        <v>558</v>
      </c>
      <c r="B494" s="2">
        <v>45734</v>
      </c>
      <c r="C494" s="1" t="s">
        <v>41</v>
      </c>
      <c r="D494" s="1" t="s">
        <v>103</v>
      </c>
      <c r="E494" s="1" t="s">
        <v>18</v>
      </c>
      <c r="F494" s="1" t="s">
        <v>51</v>
      </c>
      <c r="G494" s="1" t="s">
        <v>43</v>
      </c>
      <c r="H494" s="1" t="s">
        <v>21</v>
      </c>
      <c r="I494" s="1">
        <v>4</v>
      </c>
      <c r="J494" s="3">
        <v>761</v>
      </c>
      <c r="K494" s="4">
        <v>601.30999999999995</v>
      </c>
      <c r="L494" s="5">
        <v>0.15</v>
      </c>
      <c r="M494" s="3">
        <f t="shared" si="28"/>
        <v>2587.4</v>
      </c>
      <c r="N494" s="3">
        <f t="shared" si="29"/>
        <v>2405.2399999999998</v>
      </c>
      <c r="O494" s="3">
        <f t="shared" si="30"/>
        <v>182.16000000000031</v>
      </c>
      <c r="P494" s="6">
        <f t="shared" si="31"/>
        <v>7.0402720878101691E-2</v>
      </c>
    </row>
    <row r="495" spans="1:16" x14ac:dyDescent="0.35">
      <c r="A495" s="1" t="s">
        <v>559</v>
      </c>
      <c r="B495" s="2">
        <v>45735</v>
      </c>
      <c r="C495" s="1" t="s">
        <v>29</v>
      </c>
      <c r="D495" s="1" t="s">
        <v>66</v>
      </c>
      <c r="E495" s="1" t="s">
        <v>31</v>
      </c>
      <c r="F495" s="1" t="s">
        <v>53</v>
      </c>
      <c r="G495" s="1" t="s">
        <v>33</v>
      </c>
      <c r="H495" s="1" t="s">
        <v>34</v>
      </c>
      <c r="I495" s="1">
        <v>6</v>
      </c>
      <c r="J495" s="3">
        <v>14417</v>
      </c>
      <c r="K495" s="4">
        <v>10628.49</v>
      </c>
      <c r="L495" s="5">
        <v>0.1</v>
      </c>
      <c r="M495" s="3">
        <f t="shared" si="28"/>
        <v>77851.8</v>
      </c>
      <c r="N495" s="3">
        <f t="shared" si="29"/>
        <v>63770.94</v>
      </c>
      <c r="O495" s="3">
        <f t="shared" si="30"/>
        <v>14080.86</v>
      </c>
      <c r="P495" s="6">
        <f t="shared" si="31"/>
        <v>0.18086749439319322</v>
      </c>
    </row>
    <row r="496" spans="1:16" x14ac:dyDescent="0.35">
      <c r="A496" s="1" t="s">
        <v>560</v>
      </c>
      <c r="B496" s="2">
        <v>45735</v>
      </c>
      <c r="C496" s="1" t="s">
        <v>41</v>
      </c>
      <c r="D496" s="1" t="s">
        <v>55</v>
      </c>
      <c r="E496" s="1" t="s">
        <v>18</v>
      </c>
      <c r="F496" s="1" t="s">
        <v>68</v>
      </c>
      <c r="G496" s="1" t="s">
        <v>43</v>
      </c>
      <c r="H496" s="1" t="s">
        <v>27</v>
      </c>
      <c r="I496" s="1">
        <v>6</v>
      </c>
      <c r="J496" s="3">
        <v>453</v>
      </c>
      <c r="K496" s="4">
        <v>344.34</v>
      </c>
      <c r="L496" s="5">
        <v>0</v>
      </c>
      <c r="M496" s="3">
        <f t="shared" si="28"/>
        <v>2718</v>
      </c>
      <c r="N496" s="3">
        <f t="shared" si="29"/>
        <v>2066.04</v>
      </c>
      <c r="O496" s="3">
        <f t="shared" si="30"/>
        <v>651.96</v>
      </c>
      <c r="P496" s="6">
        <f t="shared" si="31"/>
        <v>0.23986754966887419</v>
      </c>
    </row>
    <row r="497" spans="1:16" x14ac:dyDescent="0.35">
      <c r="A497" s="1" t="s">
        <v>561</v>
      </c>
      <c r="B497" s="2">
        <v>45735</v>
      </c>
      <c r="C497" s="1" t="s">
        <v>29</v>
      </c>
      <c r="D497" s="1" t="s">
        <v>72</v>
      </c>
      <c r="E497" s="1" t="s">
        <v>18</v>
      </c>
      <c r="F497" s="1" t="s">
        <v>19</v>
      </c>
      <c r="G497" s="1" t="s">
        <v>58</v>
      </c>
      <c r="H497" s="1" t="s">
        <v>21</v>
      </c>
      <c r="I497" s="1">
        <v>8</v>
      </c>
      <c r="J497" s="3">
        <v>902</v>
      </c>
      <c r="K497" s="4">
        <v>728.93</v>
      </c>
      <c r="L497" s="5">
        <v>0</v>
      </c>
      <c r="M497" s="3">
        <f t="shared" si="28"/>
        <v>7216</v>
      </c>
      <c r="N497" s="3">
        <f t="shared" si="29"/>
        <v>5831.44</v>
      </c>
      <c r="O497" s="3">
        <f t="shared" si="30"/>
        <v>1384.5600000000004</v>
      </c>
      <c r="P497" s="6">
        <f t="shared" si="31"/>
        <v>0.19187361419068741</v>
      </c>
    </row>
    <row r="498" spans="1:16" x14ac:dyDescent="0.35">
      <c r="A498" s="1" t="s">
        <v>562</v>
      </c>
      <c r="B498" s="2">
        <v>45735</v>
      </c>
      <c r="C498" s="1" t="s">
        <v>29</v>
      </c>
      <c r="D498" s="1" t="s">
        <v>66</v>
      </c>
      <c r="E498" s="1" t="s">
        <v>31</v>
      </c>
      <c r="F498" s="1" t="s">
        <v>45</v>
      </c>
      <c r="G498" s="1" t="s">
        <v>58</v>
      </c>
      <c r="H498" s="1" t="s">
        <v>21</v>
      </c>
      <c r="I498" s="1">
        <v>1</v>
      </c>
      <c r="J498" s="3">
        <v>3618</v>
      </c>
      <c r="K498" s="4">
        <v>2713.45</v>
      </c>
      <c r="L498" s="5">
        <v>0.05</v>
      </c>
      <c r="M498" s="3">
        <f t="shared" si="28"/>
        <v>3437.1</v>
      </c>
      <c r="N498" s="3">
        <f t="shared" si="29"/>
        <v>2713.45</v>
      </c>
      <c r="O498" s="3">
        <f t="shared" si="30"/>
        <v>723.65000000000009</v>
      </c>
      <c r="P498" s="6">
        <f t="shared" si="31"/>
        <v>0.21054086293677812</v>
      </c>
    </row>
    <row r="499" spans="1:16" x14ac:dyDescent="0.35">
      <c r="A499" s="1" t="s">
        <v>563</v>
      </c>
      <c r="B499" s="2">
        <v>45735</v>
      </c>
      <c r="C499" s="1" t="s">
        <v>29</v>
      </c>
      <c r="D499" s="1" t="s">
        <v>30</v>
      </c>
      <c r="E499" s="1" t="s">
        <v>79</v>
      </c>
      <c r="F499" s="1" t="s">
        <v>96</v>
      </c>
      <c r="G499" s="1" t="s">
        <v>33</v>
      </c>
      <c r="H499" s="1" t="s">
        <v>27</v>
      </c>
      <c r="I499" s="1">
        <v>5</v>
      </c>
      <c r="J499" s="3">
        <v>6353</v>
      </c>
      <c r="K499" s="4">
        <v>4115.5600000000004</v>
      </c>
      <c r="L499" s="5">
        <v>0.1</v>
      </c>
      <c r="M499" s="3">
        <f t="shared" si="28"/>
        <v>28588.5</v>
      </c>
      <c r="N499" s="3">
        <f t="shared" si="29"/>
        <v>20577.800000000003</v>
      </c>
      <c r="O499" s="3">
        <f t="shared" si="30"/>
        <v>8010.6999999999971</v>
      </c>
      <c r="P499" s="6">
        <f t="shared" si="31"/>
        <v>0.28020707627192742</v>
      </c>
    </row>
    <row r="500" spans="1:16" x14ac:dyDescent="0.35">
      <c r="A500" s="1" t="s">
        <v>564</v>
      </c>
      <c r="B500" s="2">
        <v>45735</v>
      </c>
      <c r="C500" s="1" t="s">
        <v>16</v>
      </c>
      <c r="D500" s="1" t="s">
        <v>84</v>
      </c>
      <c r="E500" s="1" t="s">
        <v>31</v>
      </c>
      <c r="F500" s="1" t="s">
        <v>45</v>
      </c>
      <c r="G500" s="1" t="s">
        <v>26</v>
      </c>
      <c r="H500" s="1" t="s">
        <v>21</v>
      </c>
      <c r="I500" s="1">
        <v>8</v>
      </c>
      <c r="J500" s="3">
        <v>3378</v>
      </c>
      <c r="K500" s="4">
        <v>2592.08</v>
      </c>
      <c r="L500" s="5">
        <v>0.15</v>
      </c>
      <c r="M500" s="3">
        <f t="shared" si="28"/>
        <v>22970.399999999998</v>
      </c>
      <c r="N500" s="3">
        <f t="shared" si="29"/>
        <v>20736.64</v>
      </c>
      <c r="O500" s="3">
        <f t="shared" si="30"/>
        <v>2233.7599999999984</v>
      </c>
      <c r="P500" s="6">
        <f t="shared" si="31"/>
        <v>9.7245150280360751E-2</v>
      </c>
    </row>
    <row r="501" spans="1:16" x14ac:dyDescent="0.35">
      <c r="A501" s="1" t="s">
        <v>565</v>
      </c>
      <c r="B501" s="2">
        <v>45735</v>
      </c>
      <c r="C501" s="1" t="s">
        <v>16</v>
      </c>
      <c r="D501" s="1" t="s">
        <v>23</v>
      </c>
      <c r="E501" s="1" t="s">
        <v>79</v>
      </c>
      <c r="F501" s="1" t="s">
        <v>80</v>
      </c>
      <c r="G501" s="1" t="s">
        <v>20</v>
      </c>
      <c r="H501" s="1" t="s">
        <v>27</v>
      </c>
      <c r="I501" s="1">
        <v>7</v>
      </c>
      <c r="J501" s="3">
        <v>8393</v>
      </c>
      <c r="K501" s="4">
        <v>5235.8500000000004</v>
      </c>
      <c r="L501" s="5">
        <v>0</v>
      </c>
      <c r="M501" s="3">
        <f t="shared" si="28"/>
        <v>58751</v>
      </c>
      <c r="N501" s="3">
        <f t="shared" si="29"/>
        <v>36650.950000000004</v>
      </c>
      <c r="O501" s="3">
        <f t="shared" si="30"/>
        <v>22100.049999999996</v>
      </c>
      <c r="P501" s="6">
        <f t="shared" si="31"/>
        <v>0.37616466102704627</v>
      </c>
    </row>
    <row r="502" spans="1:16" x14ac:dyDescent="0.35">
      <c r="A502" s="1" t="s">
        <v>566</v>
      </c>
      <c r="B502" s="2">
        <v>45736</v>
      </c>
      <c r="C502" s="1" t="s">
        <v>16</v>
      </c>
      <c r="D502" s="1" t="s">
        <v>23</v>
      </c>
      <c r="E502" s="1" t="s">
        <v>31</v>
      </c>
      <c r="F502" s="1" t="s">
        <v>45</v>
      </c>
      <c r="G502" s="1" t="s">
        <v>26</v>
      </c>
      <c r="H502" s="1" t="s">
        <v>21</v>
      </c>
      <c r="I502" s="1">
        <v>6</v>
      </c>
      <c r="J502" s="3">
        <v>3424</v>
      </c>
      <c r="K502" s="4">
        <v>2683.89</v>
      </c>
      <c r="L502" s="5">
        <v>0.15</v>
      </c>
      <c r="M502" s="3">
        <f t="shared" si="28"/>
        <v>17462.399999999998</v>
      </c>
      <c r="N502" s="3">
        <f t="shared" si="29"/>
        <v>16103.34</v>
      </c>
      <c r="O502" s="3">
        <f t="shared" si="30"/>
        <v>1359.0599999999977</v>
      </c>
      <c r="P502" s="6">
        <f t="shared" si="31"/>
        <v>7.782778999450235E-2</v>
      </c>
    </row>
    <row r="503" spans="1:16" x14ac:dyDescent="0.35">
      <c r="A503" s="1" t="s">
        <v>567</v>
      </c>
      <c r="B503" s="2">
        <v>45736</v>
      </c>
      <c r="C503" s="1" t="s">
        <v>36</v>
      </c>
      <c r="D503" s="1" t="s">
        <v>37</v>
      </c>
      <c r="E503" s="1" t="s">
        <v>18</v>
      </c>
      <c r="F503" s="1" t="s">
        <v>38</v>
      </c>
      <c r="G503" s="1" t="s">
        <v>39</v>
      </c>
      <c r="H503" s="1" t="s">
        <v>27</v>
      </c>
      <c r="I503" s="1">
        <v>3</v>
      </c>
      <c r="J503" s="3">
        <v>349</v>
      </c>
      <c r="K503" s="4">
        <v>269.81</v>
      </c>
      <c r="L503" s="5">
        <v>0</v>
      </c>
      <c r="M503" s="3">
        <f t="shared" si="28"/>
        <v>1047</v>
      </c>
      <c r="N503" s="3">
        <f t="shared" si="29"/>
        <v>809.43000000000006</v>
      </c>
      <c r="O503" s="3">
        <f t="shared" si="30"/>
        <v>237.56999999999994</v>
      </c>
      <c r="P503" s="6">
        <f t="shared" si="31"/>
        <v>0.22690544412607444</v>
      </c>
    </row>
    <row r="504" spans="1:16" x14ac:dyDescent="0.35">
      <c r="A504" s="1" t="s">
        <v>568</v>
      </c>
      <c r="B504" s="2">
        <v>45736</v>
      </c>
      <c r="C504" s="1" t="s">
        <v>41</v>
      </c>
      <c r="D504" s="1" t="s">
        <v>50</v>
      </c>
      <c r="E504" s="1" t="s">
        <v>79</v>
      </c>
      <c r="F504" s="1" t="s">
        <v>80</v>
      </c>
      <c r="G504" s="1" t="s">
        <v>46</v>
      </c>
      <c r="H504" s="1" t="s">
        <v>27</v>
      </c>
      <c r="I504" s="1">
        <v>7</v>
      </c>
      <c r="J504" s="3">
        <v>8188</v>
      </c>
      <c r="K504" s="4">
        <v>4755.0200000000004</v>
      </c>
      <c r="L504" s="5">
        <v>0.15</v>
      </c>
      <c r="M504" s="3">
        <f t="shared" si="28"/>
        <v>48718.6</v>
      </c>
      <c r="N504" s="3">
        <f t="shared" si="29"/>
        <v>33285.14</v>
      </c>
      <c r="O504" s="3">
        <f t="shared" si="30"/>
        <v>15433.46</v>
      </c>
      <c r="P504" s="6">
        <f t="shared" si="31"/>
        <v>0.31678783873099803</v>
      </c>
    </row>
    <row r="505" spans="1:16" x14ac:dyDescent="0.35">
      <c r="A505" s="1" t="s">
        <v>569</v>
      </c>
      <c r="B505" s="2">
        <v>45736</v>
      </c>
      <c r="C505" s="1" t="s">
        <v>41</v>
      </c>
      <c r="D505" s="1" t="s">
        <v>50</v>
      </c>
      <c r="E505" s="1" t="s">
        <v>18</v>
      </c>
      <c r="F505" s="1" t="s">
        <v>51</v>
      </c>
      <c r="G505" s="1" t="s">
        <v>43</v>
      </c>
      <c r="H505" s="1" t="s">
        <v>34</v>
      </c>
      <c r="I505" s="1">
        <v>7</v>
      </c>
      <c r="J505" s="3">
        <v>739</v>
      </c>
      <c r="K505" s="4">
        <v>589.66</v>
      </c>
      <c r="L505" s="5">
        <v>0</v>
      </c>
      <c r="M505" s="3">
        <f t="shared" si="28"/>
        <v>5173</v>
      </c>
      <c r="N505" s="3">
        <f t="shared" si="29"/>
        <v>4127.62</v>
      </c>
      <c r="O505" s="3">
        <f t="shared" si="30"/>
        <v>1045.3800000000001</v>
      </c>
      <c r="P505" s="6">
        <f t="shared" si="31"/>
        <v>0.20208389715832209</v>
      </c>
    </row>
    <row r="506" spans="1:16" x14ac:dyDescent="0.35">
      <c r="A506" s="1" t="s">
        <v>570</v>
      </c>
      <c r="B506" s="2">
        <v>45736</v>
      </c>
      <c r="C506" s="1" t="s">
        <v>41</v>
      </c>
      <c r="D506" s="1" t="s">
        <v>103</v>
      </c>
      <c r="E506" s="1" t="s">
        <v>24</v>
      </c>
      <c r="F506" s="1" t="s">
        <v>61</v>
      </c>
      <c r="G506" s="1" t="s">
        <v>43</v>
      </c>
      <c r="H506" s="1" t="s">
        <v>34</v>
      </c>
      <c r="I506" s="1">
        <v>3</v>
      </c>
      <c r="J506" s="3">
        <v>2144</v>
      </c>
      <c r="K506" s="4">
        <v>1006.62</v>
      </c>
      <c r="L506" s="5">
        <v>0.05</v>
      </c>
      <c r="M506" s="3">
        <f t="shared" si="28"/>
        <v>6110.4</v>
      </c>
      <c r="N506" s="3">
        <f t="shared" si="29"/>
        <v>3019.86</v>
      </c>
      <c r="O506" s="3">
        <f t="shared" si="30"/>
        <v>3090.5399999999995</v>
      </c>
      <c r="P506" s="6">
        <f t="shared" si="31"/>
        <v>0.50578358208955221</v>
      </c>
    </row>
    <row r="507" spans="1:16" x14ac:dyDescent="0.35">
      <c r="A507" s="1" t="s">
        <v>571</v>
      </c>
      <c r="B507" s="2">
        <v>45736</v>
      </c>
      <c r="C507" s="1" t="s">
        <v>16</v>
      </c>
      <c r="D507" s="1" t="s">
        <v>23</v>
      </c>
      <c r="E507" s="1" t="s">
        <v>18</v>
      </c>
      <c r="F507" s="1" t="s">
        <v>51</v>
      </c>
      <c r="G507" s="1" t="s">
        <v>20</v>
      </c>
      <c r="H507" s="1" t="s">
        <v>34</v>
      </c>
      <c r="I507" s="1">
        <v>8</v>
      </c>
      <c r="J507" s="3">
        <v>771</v>
      </c>
      <c r="K507" s="4">
        <v>639.30999999999995</v>
      </c>
      <c r="L507" s="5">
        <v>0.15</v>
      </c>
      <c r="M507" s="3">
        <f t="shared" si="28"/>
        <v>5242.8</v>
      </c>
      <c r="N507" s="3">
        <f t="shared" si="29"/>
        <v>5114.4799999999996</v>
      </c>
      <c r="O507" s="3">
        <f t="shared" si="30"/>
        <v>128.32000000000062</v>
      </c>
      <c r="P507" s="6">
        <f t="shared" si="31"/>
        <v>2.4475471122301178E-2</v>
      </c>
    </row>
    <row r="508" spans="1:16" x14ac:dyDescent="0.35">
      <c r="A508" s="1" t="s">
        <v>572</v>
      </c>
      <c r="B508" s="2">
        <v>45737</v>
      </c>
      <c r="C508" s="1" t="s">
        <v>29</v>
      </c>
      <c r="D508" s="1" t="s">
        <v>66</v>
      </c>
      <c r="E508" s="1" t="s">
        <v>31</v>
      </c>
      <c r="F508" s="1" t="s">
        <v>53</v>
      </c>
      <c r="G508" s="1" t="s">
        <v>33</v>
      </c>
      <c r="H508" s="1" t="s">
        <v>34</v>
      </c>
      <c r="I508" s="1">
        <v>8</v>
      </c>
      <c r="J508" s="3">
        <v>14374</v>
      </c>
      <c r="K508" s="4">
        <v>10768.1</v>
      </c>
      <c r="L508" s="5">
        <v>0.15</v>
      </c>
      <c r="M508" s="3">
        <f t="shared" si="28"/>
        <v>97743.2</v>
      </c>
      <c r="N508" s="3">
        <f t="shared" si="29"/>
        <v>86144.8</v>
      </c>
      <c r="O508" s="3">
        <f t="shared" si="30"/>
        <v>11598.399999999994</v>
      </c>
      <c r="P508" s="6">
        <f t="shared" si="31"/>
        <v>0.1186619631851627</v>
      </c>
    </row>
    <row r="509" spans="1:16" x14ac:dyDescent="0.35">
      <c r="A509" s="1" t="s">
        <v>573</v>
      </c>
      <c r="B509" s="2">
        <v>45737</v>
      </c>
      <c r="C509" s="1" t="s">
        <v>29</v>
      </c>
      <c r="D509" s="1" t="s">
        <v>30</v>
      </c>
      <c r="E509" s="1" t="s">
        <v>18</v>
      </c>
      <c r="F509" s="1" t="s">
        <v>51</v>
      </c>
      <c r="G509" s="1" t="s">
        <v>58</v>
      </c>
      <c r="H509" s="1" t="s">
        <v>34</v>
      </c>
      <c r="I509" s="1">
        <v>3</v>
      </c>
      <c r="J509" s="3">
        <v>772</v>
      </c>
      <c r="K509" s="4">
        <v>597.9</v>
      </c>
      <c r="L509" s="5">
        <v>0.05</v>
      </c>
      <c r="M509" s="3">
        <f t="shared" si="28"/>
        <v>2200.1999999999998</v>
      </c>
      <c r="N509" s="3">
        <f t="shared" si="29"/>
        <v>1793.6999999999998</v>
      </c>
      <c r="O509" s="3">
        <f t="shared" si="30"/>
        <v>406.5</v>
      </c>
      <c r="P509" s="6">
        <f t="shared" si="31"/>
        <v>0.18475593127897466</v>
      </c>
    </row>
    <row r="510" spans="1:16" x14ac:dyDescent="0.35">
      <c r="A510" s="1" t="s">
        <v>574</v>
      </c>
      <c r="B510" s="2">
        <v>45737</v>
      </c>
      <c r="C510" s="1" t="s">
        <v>36</v>
      </c>
      <c r="D510" s="1" t="s">
        <v>37</v>
      </c>
      <c r="E510" s="1" t="s">
        <v>79</v>
      </c>
      <c r="F510" s="1" t="s">
        <v>80</v>
      </c>
      <c r="G510" s="1" t="s">
        <v>69</v>
      </c>
      <c r="H510" s="1" t="s">
        <v>34</v>
      </c>
      <c r="I510" s="1">
        <v>2</v>
      </c>
      <c r="J510" s="3">
        <v>7924</v>
      </c>
      <c r="K510" s="4">
        <v>5040.13</v>
      </c>
      <c r="L510" s="5">
        <v>0.05</v>
      </c>
      <c r="M510" s="3">
        <f t="shared" si="28"/>
        <v>15055.599999999999</v>
      </c>
      <c r="N510" s="3">
        <f t="shared" si="29"/>
        <v>10080.26</v>
      </c>
      <c r="O510" s="3">
        <f t="shared" si="30"/>
        <v>4975.3399999999983</v>
      </c>
      <c r="P510" s="6">
        <f t="shared" si="31"/>
        <v>0.3304644119131751</v>
      </c>
    </row>
    <row r="511" spans="1:16" x14ac:dyDescent="0.35">
      <c r="A511" s="1" t="s">
        <v>575</v>
      </c>
      <c r="B511" s="2">
        <v>45737</v>
      </c>
      <c r="C511" s="1" t="s">
        <v>41</v>
      </c>
      <c r="D511" s="1" t="s">
        <v>50</v>
      </c>
      <c r="E511" s="1" t="s">
        <v>18</v>
      </c>
      <c r="F511" s="1" t="s">
        <v>51</v>
      </c>
      <c r="G511" s="1" t="s">
        <v>43</v>
      </c>
      <c r="H511" s="1" t="s">
        <v>27</v>
      </c>
      <c r="I511" s="1">
        <v>2</v>
      </c>
      <c r="J511" s="3">
        <v>726</v>
      </c>
      <c r="K511" s="4">
        <v>586.55999999999995</v>
      </c>
      <c r="L511" s="5">
        <v>0</v>
      </c>
      <c r="M511" s="3">
        <f t="shared" si="28"/>
        <v>1452</v>
      </c>
      <c r="N511" s="3">
        <f t="shared" si="29"/>
        <v>1173.1199999999999</v>
      </c>
      <c r="O511" s="3">
        <f t="shared" si="30"/>
        <v>278.88000000000011</v>
      </c>
      <c r="P511" s="6">
        <f t="shared" si="31"/>
        <v>0.19206611570247942</v>
      </c>
    </row>
    <row r="512" spans="1:16" x14ac:dyDescent="0.35">
      <c r="A512" s="1" t="s">
        <v>576</v>
      </c>
      <c r="B512" s="2">
        <v>45737</v>
      </c>
      <c r="C512" s="1" t="s">
        <v>36</v>
      </c>
      <c r="D512" s="1" t="s">
        <v>76</v>
      </c>
      <c r="E512" s="1" t="s">
        <v>31</v>
      </c>
      <c r="F512" s="1" t="s">
        <v>85</v>
      </c>
      <c r="G512" s="1" t="s">
        <v>69</v>
      </c>
      <c r="H512" s="1" t="s">
        <v>21</v>
      </c>
      <c r="I512" s="1">
        <v>5</v>
      </c>
      <c r="J512" s="3">
        <v>1827</v>
      </c>
      <c r="K512" s="4">
        <v>1310.01</v>
      </c>
      <c r="L512" s="5">
        <v>0</v>
      </c>
      <c r="M512" s="3">
        <f t="shared" si="28"/>
        <v>9135</v>
      </c>
      <c r="N512" s="3">
        <f t="shared" si="29"/>
        <v>6550.05</v>
      </c>
      <c r="O512" s="3">
        <f t="shared" si="30"/>
        <v>2584.9499999999998</v>
      </c>
      <c r="P512" s="6">
        <f t="shared" si="31"/>
        <v>0.28297208538587848</v>
      </c>
    </row>
    <row r="513" spans="1:16" x14ac:dyDescent="0.35">
      <c r="A513" s="1" t="s">
        <v>577</v>
      </c>
      <c r="B513" s="2">
        <v>45737</v>
      </c>
      <c r="C513" s="1" t="s">
        <v>29</v>
      </c>
      <c r="D513" s="1" t="s">
        <v>66</v>
      </c>
      <c r="E513" s="1" t="s">
        <v>18</v>
      </c>
      <c r="F513" s="1" t="s">
        <v>19</v>
      </c>
      <c r="G513" s="1" t="s">
        <v>58</v>
      </c>
      <c r="H513" s="1" t="s">
        <v>21</v>
      </c>
      <c r="I513" s="1">
        <v>5</v>
      </c>
      <c r="J513" s="3">
        <v>893</v>
      </c>
      <c r="K513" s="4">
        <v>746.21</v>
      </c>
      <c r="L513" s="5">
        <v>0</v>
      </c>
      <c r="M513" s="3">
        <f t="shared" si="28"/>
        <v>4465</v>
      </c>
      <c r="N513" s="3">
        <f t="shared" si="29"/>
        <v>3731.05</v>
      </c>
      <c r="O513" s="3">
        <f t="shared" si="30"/>
        <v>733.94999999999982</v>
      </c>
      <c r="P513" s="6">
        <f t="shared" si="31"/>
        <v>0.16437849944008953</v>
      </c>
    </row>
    <row r="514" spans="1:16" x14ac:dyDescent="0.35">
      <c r="A514" s="1" t="s">
        <v>578</v>
      </c>
      <c r="B514" s="2">
        <v>45737</v>
      </c>
      <c r="C514" s="1" t="s">
        <v>16</v>
      </c>
      <c r="D514" s="1" t="s">
        <v>84</v>
      </c>
      <c r="E514" s="1" t="s">
        <v>31</v>
      </c>
      <c r="F514" s="1" t="s">
        <v>32</v>
      </c>
      <c r="G514" s="1" t="s">
        <v>26</v>
      </c>
      <c r="H514" s="1" t="s">
        <v>34</v>
      </c>
      <c r="I514" s="1">
        <v>1</v>
      </c>
      <c r="J514" s="3">
        <v>1223</v>
      </c>
      <c r="K514" s="4">
        <v>919.47</v>
      </c>
      <c r="L514" s="5">
        <v>0</v>
      </c>
      <c r="M514" s="3">
        <f t="shared" ref="M514:M577" si="32">I514*J514*(1-L514)</f>
        <v>1223</v>
      </c>
      <c r="N514" s="3">
        <f t="shared" ref="N514:N577" si="33">I514*K514</f>
        <v>919.47</v>
      </c>
      <c r="O514" s="3">
        <f t="shared" ref="O514:O577" si="34">M514-N514</f>
        <v>303.52999999999997</v>
      </c>
      <c r="P514" s="6">
        <f t="shared" ref="P514:P577" si="35">O514/M514</f>
        <v>0.2481847914963205</v>
      </c>
    </row>
    <row r="515" spans="1:16" x14ac:dyDescent="0.35">
      <c r="A515" s="1" t="s">
        <v>579</v>
      </c>
      <c r="B515" s="2">
        <v>45738</v>
      </c>
      <c r="C515" s="1" t="s">
        <v>41</v>
      </c>
      <c r="D515" s="1" t="s">
        <v>55</v>
      </c>
      <c r="E515" s="1" t="s">
        <v>31</v>
      </c>
      <c r="F515" s="1" t="s">
        <v>85</v>
      </c>
      <c r="G515" s="1" t="s">
        <v>43</v>
      </c>
      <c r="H515" s="1" t="s">
        <v>27</v>
      </c>
      <c r="I515" s="1">
        <v>3</v>
      </c>
      <c r="J515" s="3">
        <v>1764</v>
      </c>
      <c r="K515" s="4">
        <v>1369.94</v>
      </c>
      <c r="L515" s="5">
        <v>0</v>
      </c>
      <c r="M515" s="3">
        <f t="shared" si="32"/>
        <v>5292</v>
      </c>
      <c r="N515" s="3">
        <f t="shared" si="33"/>
        <v>4109.82</v>
      </c>
      <c r="O515" s="3">
        <f t="shared" si="34"/>
        <v>1182.1800000000003</v>
      </c>
      <c r="P515" s="6">
        <f t="shared" si="35"/>
        <v>0.22339002267573702</v>
      </c>
    </row>
    <row r="516" spans="1:16" x14ac:dyDescent="0.35">
      <c r="A516" s="1" t="s">
        <v>580</v>
      </c>
      <c r="B516" s="2">
        <v>45738</v>
      </c>
      <c r="C516" s="1" t="s">
        <v>16</v>
      </c>
      <c r="D516" s="1" t="s">
        <v>23</v>
      </c>
      <c r="E516" s="1" t="s">
        <v>31</v>
      </c>
      <c r="F516" s="1" t="s">
        <v>45</v>
      </c>
      <c r="G516" s="1" t="s">
        <v>20</v>
      </c>
      <c r="H516" s="1" t="s">
        <v>21</v>
      </c>
      <c r="I516" s="1">
        <v>5</v>
      </c>
      <c r="J516" s="3">
        <v>3416</v>
      </c>
      <c r="K516" s="4">
        <v>2602.9299999999998</v>
      </c>
      <c r="L516" s="5">
        <v>0</v>
      </c>
      <c r="M516" s="3">
        <f t="shared" si="32"/>
        <v>17080</v>
      </c>
      <c r="N516" s="3">
        <f t="shared" si="33"/>
        <v>13014.65</v>
      </c>
      <c r="O516" s="3">
        <f t="shared" si="34"/>
        <v>4065.3500000000004</v>
      </c>
      <c r="P516" s="6">
        <f t="shared" si="35"/>
        <v>0.23801814988290401</v>
      </c>
    </row>
    <row r="517" spans="1:16" x14ac:dyDescent="0.35">
      <c r="A517" s="1" t="s">
        <v>581</v>
      </c>
      <c r="B517" s="2">
        <v>45738</v>
      </c>
      <c r="C517" s="1" t="s">
        <v>16</v>
      </c>
      <c r="D517" s="1" t="s">
        <v>17</v>
      </c>
      <c r="E517" s="1" t="s">
        <v>18</v>
      </c>
      <c r="F517" s="1" t="s">
        <v>19</v>
      </c>
      <c r="G517" s="1" t="s">
        <v>26</v>
      </c>
      <c r="H517" s="1" t="s">
        <v>34</v>
      </c>
      <c r="I517" s="1">
        <v>6</v>
      </c>
      <c r="J517" s="3">
        <v>903</v>
      </c>
      <c r="K517" s="4">
        <v>691.38</v>
      </c>
      <c r="L517" s="5">
        <v>0.15</v>
      </c>
      <c r="M517" s="3">
        <f t="shared" si="32"/>
        <v>4605.3</v>
      </c>
      <c r="N517" s="3">
        <f t="shared" si="33"/>
        <v>4148.28</v>
      </c>
      <c r="O517" s="3">
        <f t="shared" si="34"/>
        <v>457.02000000000044</v>
      </c>
      <c r="P517" s="6">
        <f t="shared" si="35"/>
        <v>9.9237834668751315E-2</v>
      </c>
    </row>
    <row r="518" spans="1:16" x14ac:dyDescent="0.35">
      <c r="A518" s="1" t="s">
        <v>582</v>
      </c>
      <c r="B518" s="2">
        <v>45738</v>
      </c>
      <c r="C518" s="1" t="s">
        <v>41</v>
      </c>
      <c r="D518" s="1" t="s">
        <v>50</v>
      </c>
      <c r="E518" s="1" t="s">
        <v>24</v>
      </c>
      <c r="F518" s="1" t="s">
        <v>25</v>
      </c>
      <c r="G518" s="1" t="s">
        <v>46</v>
      </c>
      <c r="H518" s="1" t="s">
        <v>21</v>
      </c>
      <c r="I518" s="1">
        <v>5</v>
      </c>
      <c r="J518" s="3">
        <v>589</v>
      </c>
      <c r="K518" s="4">
        <v>308.06</v>
      </c>
      <c r="L518" s="5">
        <v>0.05</v>
      </c>
      <c r="M518" s="3">
        <f t="shared" si="32"/>
        <v>2797.75</v>
      </c>
      <c r="N518" s="3">
        <f t="shared" si="33"/>
        <v>1540.3</v>
      </c>
      <c r="O518" s="3">
        <f t="shared" si="34"/>
        <v>1257.45</v>
      </c>
      <c r="P518" s="6">
        <f t="shared" si="35"/>
        <v>0.44945045125547317</v>
      </c>
    </row>
    <row r="519" spans="1:16" x14ac:dyDescent="0.35">
      <c r="A519" s="1" t="s">
        <v>583</v>
      </c>
      <c r="B519" s="2">
        <v>45738</v>
      </c>
      <c r="C519" s="1" t="s">
        <v>36</v>
      </c>
      <c r="D519" s="1" t="s">
        <v>63</v>
      </c>
      <c r="E519" s="1" t="s">
        <v>24</v>
      </c>
      <c r="F519" s="1" t="s">
        <v>61</v>
      </c>
      <c r="G519" s="1" t="s">
        <v>39</v>
      </c>
      <c r="H519" s="1" t="s">
        <v>21</v>
      </c>
      <c r="I519" s="1">
        <v>4</v>
      </c>
      <c r="J519" s="3">
        <v>2105</v>
      </c>
      <c r="K519" s="4">
        <v>1076.1099999999999</v>
      </c>
      <c r="L519" s="5">
        <v>0</v>
      </c>
      <c r="M519" s="3">
        <f t="shared" si="32"/>
        <v>8420</v>
      </c>
      <c r="N519" s="3">
        <f t="shared" si="33"/>
        <v>4304.4399999999996</v>
      </c>
      <c r="O519" s="3">
        <f t="shared" si="34"/>
        <v>4115.5600000000004</v>
      </c>
      <c r="P519" s="6">
        <f t="shared" si="35"/>
        <v>0.48878384798099767</v>
      </c>
    </row>
    <row r="520" spans="1:16" x14ac:dyDescent="0.35">
      <c r="A520" s="1" t="s">
        <v>584</v>
      </c>
      <c r="B520" s="2">
        <v>45738</v>
      </c>
      <c r="C520" s="1" t="s">
        <v>29</v>
      </c>
      <c r="D520" s="1" t="s">
        <v>72</v>
      </c>
      <c r="E520" s="1" t="s">
        <v>31</v>
      </c>
      <c r="F520" s="1" t="s">
        <v>32</v>
      </c>
      <c r="G520" s="1" t="s">
        <v>33</v>
      </c>
      <c r="H520" s="1" t="s">
        <v>34</v>
      </c>
      <c r="I520" s="1">
        <v>5</v>
      </c>
      <c r="J520" s="3">
        <v>1258</v>
      </c>
      <c r="K520" s="4">
        <v>915.54</v>
      </c>
      <c r="L520" s="5">
        <v>0</v>
      </c>
      <c r="M520" s="3">
        <f t="shared" si="32"/>
        <v>6290</v>
      </c>
      <c r="N520" s="3">
        <f t="shared" si="33"/>
        <v>4577.7</v>
      </c>
      <c r="O520" s="3">
        <f t="shared" si="34"/>
        <v>1712.3000000000002</v>
      </c>
      <c r="P520" s="6">
        <f t="shared" si="35"/>
        <v>0.27222575516693165</v>
      </c>
    </row>
    <row r="521" spans="1:16" x14ac:dyDescent="0.35">
      <c r="A521" s="1" t="s">
        <v>585</v>
      </c>
      <c r="B521" s="2">
        <v>45738</v>
      </c>
      <c r="C521" s="1" t="s">
        <v>16</v>
      </c>
      <c r="D521" s="1" t="s">
        <v>17</v>
      </c>
      <c r="E521" s="1" t="s">
        <v>31</v>
      </c>
      <c r="F521" s="1" t="s">
        <v>45</v>
      </c>
      <c r="G521" s="1" t="s">
        <v>26</v>
      </c>
      <c r="H521" s="1" t="s">
        <v>21</v>
      </c>
      <c r="I521" s="1">
        <v>3</v>
      </c>
      <c r="J521" s="3">
        <v>3570</v>
      </c>
      <c r="K521" s="4">
        <v>2781.86</v>
      </c>
      <c r="L521" s="5">
        <v>0.1</v>
      </c>
      <c r="M521" s="3">
        <f t="shared" si="32"/>
        <v>9639</v>
      </c>
      <c r="N521" s="3">
        <f t="shared" si="33"/>
        <v>8345.58</v>
      </c>
      <c r="O521" s="3">
        <f t="shared" si="34"/>
        <v>1293.42</v>
      </c>
      <c r="P521" s="6">
        <f t="shared" si="35"/>
        <v>0.13418611889200124</v>
      </c>
    </row>
    <row r="522" spans="1:16" x14ac:dyDescent="0.35">
      <c r="A522" s="1" t="s">
        <v>586</v>
      </c>
      <c r="B522" s="2">
        <v>45738</v>
      </c>
      <c r="C522" s="1" t="s">
        <v>29</v>
      </c>
      <c r="D522" s="1" t="s">
        <v>30</v>
      </c>
      <c r="E522" s="1" t="s">
        <v>18</v>
      </c>
      <c r="F522" s="1" t="s">
        <v>68</v>
      </c>
      <c r="G522" s="1" t="s">
        <v>58</v>
      </c>
      <c r="H522" s="1" t="s">
        <v>34</v>
      </c>
      <c r="I522" s="1">
        <v>3</v>
      </c>
      <c r="J522" s="3">
        <v>436</v>
      </c>
      <c r="K522" s="4">
        <v>359.48</v>
      </c>
      <c r="L522" s="5">
        <v>0.15</v>
      </c>
      <c r="M522" s="3">
        <f t="shared" si="32"/>
        <v>1111.8</v>
      </c>
      <c r="N522" s="3">
        <f t="shared" si="33"/>
        <v>1078.44</v>
      </c>
      <c r="O522" s="3">
        <f t="shared" si="34"/>
        <v>33.3599999999999</v>
      </c>
      <c r="P522" s="6">
        <f t="shared" si="35"/>
        <v>3.0005396654074385E-2</v>
      </c>
    </row>
    <row r="523" spans="1:16" x14ac:dyDescent="0.35">
      <c r="A523" s="1" t="s">
        <v>587</v>
      </c>
      <c r="B523" s="2">
        <v>45738</v>
      </c>
      <c r="C523" s="1" t="s">
        <v>29</v>
      </c>
      <c r="D523" s="1" t="s">
        <v>57</v>
      </c>
      <c r="E523" s="1" t="s">
        <v>31</v>
      </c>
      <c r="F523" s="1" t="s">
        <v>85</v>
      </c>
      <c r="G523" s="1" t="s">
        <v>33</v>
      </c>
      <c r="H523" s="1" t="s">
        <v>34</v>
      </c>
      <c r="I523" s="1">
        <v>6</v>
      </c>
      <c r="J523" s="3">
        <v>1828</v>
      </c>
      <c r="K523" s="4">
        <v>1318.74</v>
      </c>
      <c r="L523" s="5">
        <v>0.1</v>
      </c>
      <c r="M523" s="3">
        <f t="shared" si="32"/>
        <v>9871.2000000000007</v>
      </c>
      <c r="N523" s="3">
        <f t="shared" si="33"/>
        <v>7912.4400000000005</v>
      </c>
      <c r="O523" s="3">
        <f t="shared" si="34"/>
        <v>1958.7600000000002</v>
      </c>
      <c r="P523" s="6">
        <f t="shared" si="35"/>
        <v>0.19843180160466814</v>
      </c>
    </row>
    <row r="524" spans="1:16" x14ac:dyDescent="0.35">
      <c r="A524" s="1" t="s">
        <v>588</v>
      </c>
      <c r="B524" s="2">
        <v>45738</v>
      </c>
      <c r="C524" s="1" t="s">
        <v>41</v>
      </c>
      <c r="D524" s="1" t="s">
        <v>103</v>
      </c>
      <c r="E524" s="1" t="s">
        <v>18</v>
      </c>
      <c r="F524" s="1" t="s">
        <v>68</v>
      </c>
      <c r="G524" s="1" t="s">
        <v>43</v>
      </c>
      <c r="H524" s="1" t="s">
        <v>27</v>
      </c>
      <c r="I524" s="1">
        <v>7</v>
      </c>
      <c r="J524" s="3">
        <v>459</v>
      </c>
      <c r="K524" s="4">
        <v>355.56</v>
      </c>
      <c r="L524" s="5">
        <v>0</v>
      </c>
      <c r="M524" s="3">
        <f t="shared" si="32"/>
        <v>3213</v>
      </c>
      <c r="N524" s="3">
        <f t="shared" si="33"/>
        <v>2488.92</v>
      </c>
      <c r="O524" s="3">
        <f t="shared" si="34"/>
        <v>724.07999999999993</v>
      </c>
      <c r="P524" s="6">
        <f t="shared" si="35"/>
        <v>0.22535947712418297</v>
      </c>
    </row>
    <row r="525" spans="1:16" x14ac:dyDescent="0.35">
      <c r="A525" s="1" t="s">
        <v>589</v>
      </c>
      <c r="B525" s="2">
        <v>45738</v>
      </c>
      <c r="C525" s="1" t="s">
        <v>41</v>
      </c>
      <c r="D525" s="1" t="s">
        <v>50</v>
      </c>
      <c r="E525" s="1" t="s">
        <v>79</v>
      </c>
      <c r="F525" s="1" t="s">
        <v>96</v>
      </c>
      <c r="G525" s="1" t="s">
        <v>46</v>
      </c>
      <c r="H525" s="1" t="s">
        <v>21</v>
      </c>
      <c r="I525" s="1">
        <v>4</v>
      </c>
      <c r="J525" s="3">
        <v>6791</v>
      </c>
      <c r="K525" s="4">
        <v>4159.63</v>
      </c>
      <c r="L525" s="5">
        <v>0</v>
      </c>
      <c r="M525" s="3">
        <f t="shared" si="32"/>
        <v>27164</v>
      </c>
      <c r="N525" s="3">
        <f t="shared" si="33"/>
        <v>16638.52</v>
      </c>
      <c r="O525" s="3">
        <f t="shared" si="34"/>
        <v>10525.48</v>
      </c>
      <c r="P525" s="6">
        <f t="shared" si="35"/>
        <v>0.38747901634516269</v>
      </c>
    </row>
    <row r="526" spans="1:16" x14ac:dyDescent="0.35">
      <c r="A526" s="1" t="s">
        <v>590</v>
      </c>
      <c r="B526" s="2">
        <v>45738</v>
      </c>
      <c r="C526" s="1" t="s">
        <v>36</v>
      </c>
      <c r="D526" s="1" t="s">
        <v>76</v>
      </c>
      <c r="E526" s="1" t="s">
        <v>31</v>
      </c>
      <c r="F526" s="1" t="s">
        <v>53</v>
      </c>
      <c r="G526" s="1" t="s">
        <v>39</v>
      </c>
      <c r="H526" s="1" t="s">
        <v>34</v>
      </c>
      <c r="I526" s="1">
        <v>3</v>
      </c>
      <c r="J526" s="3">
        <v>14377</v>
      </c>
      <c r="K526" s="4">
        <v>10536.44</v>
      </c>
      <c r="L526" s="5">
        <v>0.05</v>
      </c>
      <c r="M526" s="3">
        <f t="shared" si="32"/>
        <v>40974.449999999997</v>
      </c>
      <c r="N526" s="3">
        <f t="shared" si="33"/>
        <v>31609.32</v>
      </c>
      <c r="O526" s="3">
        <f t="shared" si="34"/>
        <v>9365.1299999999974</v>
      </c>
      <c r="P526" s="6">
        <f t="shared" si="35"/>
        <v>0.22856023692813443</v>
      </c>
    </row>
    <row r="527" spans="1:16" x14ac:dyDescent="0.35">
      <c r="A527" s="1" t="s">
        <v>591</v>
      </c>
      <c r="B527" s="2">
        <v>45738</v>
      </c>
      <c r="C527" s="1" t="s">
        <v>16</v>
      </c>
      <c r="D527" s="1" t="s">
        <v>48</v>
      </c>
      <c r="E527" s="1" t="s">
        <v>24</v>
      </c>
      <c r="F527" s="1" t="s">
        <v>64</v>
      </c>
      <c r="G527" s="1" t="s">
        <v>20</v>
      </c>
      <c r="H527" s="1" t="s">
        <v>34</v>
      </c>
      <c r="I527" s="1">
        <v>6</v>
      </c>
      <c r="J527" s="3">
        <v>1486</v>
      </c>
      <c r="K527" s="4">
        <v>756.82</v>
      </c>
      <c r="L527" s="5">
        <v>0.15</v>
      </c>
      <c r="M527" s="3">
        <f t="shared" si="32"/>
        <v>7578.5999999999995</v>
      </c>
      <c r="N527" s="3">
        <f t="shared" si="33"/>
        <v>4540.92</v>
      </c>
      <c r="O527" s="3">
        <f t="shared" si="34"/>
        <v>3037.6799999999994</v>
      </c>
      <c r="P527" s="6">
        <f t="shared" si="35"/>
        <v>0.40082337107117405</v>
      </c>
    </row>
    <row r="528" spans="1:16" x14ac:dyDescent="0.35">
      <c r="A528" s="1" t="s">
        <v>592</v>
      </c>
      <c r="B528" s="2">
        <v>45739</v>
      </c>
      <c r="C528" s="1" t="s">
        <v>41</v>
      </c>
      <c r="D528" s="1" t="s">
        <v>55</v>
      </c>
      <c r="E528" s="1" t="s">
        <v>18</v>
      </c>
      <c r="F528" s="1" t="s">
        <v>51</v>
      </c>
      <c r="G528" s="1" t="s">
        <v>46</v>
      </c>
      <c r="H528" s="1" t="s">
        <v>21</v>
      </c>
      <c r="I528" s="1">
        <v>6</v>
      </c>
      <c r="J528" s="3">
        <v>758</v>
      </c>
      <c r="K528" s="4">
        <v>634.58000000000004</v>
      </c>
      <c r="L528" s="5">
        <v>0.15</v>
      </c>
      <c r="M528" s="3">
        <f t="shared" si="32"/>
        <v>3865.7999999999997</v>
      </c>
      <c r="N528" s="3">
        <f t="shared" si="33"/>
        <v>3807.4800000000005</v>
      </c>
      <c r="O528" s="3">
        <f t="shared" si="34"/>
        <v>58.319999999999254</v>
      </c>
      <c r="P528" s="6">
        <f t="shared" si="35"/>
        <v>1.5086139996895663E-2</v>
      </c>
    </row>
    <row r="529" spans="1:16" x14ac:dyDescent="0.35">
      <c r="A529" s="1" t="s">
        <v>593</v>
      </c>
      <c r="B529" s="2">
        <v>45739</v>
      </c>
      <c r="C529" s="1" t="s">
        <v>41</v>
      </c>
      <c r="D529" s="1" t="s">
        <v>50</v>
      </c>
      <c r="E529" s="1" t="s">
        <v>24</v>
      </c>
      <c r="F529" s="1" t="s">
        <v>64</v>
      </c>
      <c r="G529" s="1" t="s">
        <v>43</v>
      </c>
      <c r="H529" s="1" t="s">
        <v>34</v>
      </c>
      <c r="I529" s="1">
        <v>4</v>
      </c>
      <c r="J529" s="3">
        <v>1488</v>
      </c>
      <c r="K529" s="4">
        <v>729.61</v>
      </c>
      <c r="L529" s="5">
        <v>0</v>
      </c>
      <c r="M529" s="3">
        <f t="shared" si="32"/>
        <v>5952</v>
      </c>
      <c r="N529" s="3">
        <f t="shared" si="33"/>
        <v>2918.44</v>
      </c>
      <c r="O529" s="3">
        <f t="shared" si="34"/>
        <v>3033.56</v>
      </c>
      <c r="P529" s="6">
        <f t="shared" si="35"/>
        <v>0.50967069892473116</v>
      </c>
    </row>
    <row r="530" spans="1:16" x14ac:dyDescent="0.35">
      <c r="A530" s="1" t="s">
        <v>594</v>
      </c>
      <c r="B530" s="2">
        <v>45739</v>
      </c>
      <c r="C530" s="1" t="s">
        <v>36</v>
      </c>
      <c r="D530" s="1" t="s">
        <v>37</v>
      </c>
      <c r="E530" s="1" t="s">
        <v>79</v>
      </c>
      <c r="F530" s="1" t="s">
        <v>91</v>
      </c>
      <c r="G530" s="1" t="s">
        <v>69</v>
      </c>
      <c r="H530" s="1" t="s">
        <v>27</v>
      </c>
      <c r="I530" s="1">
        <v>1</v>
      </c>
      <c r="J530" s="3">
        <v>11752</v>
      </c>
      <c r="K530" s="4">
        <v>7016.48</v>
      </c>
      <c r="L530" s="5">
        <v>0.15</v>
      </c>
      <c r="M530" s="3">
        <f t="shared" si="32"/>
        <v>9989.1999999999989</v>
      </c>
      <c r="N530" s="3">
        <f t="shared" si="33"/>
        <v>7016.48</v>
      </c>
      <c r="O530" s="3">
        <f t="shared" si="34"/>
        <v>2972.7199999999993</v>
      </c>
      <c r="P530" s="6">
        <f t="shared" si="35"/>
        <v>0.29759340087294273</v>
      </c>
    </row>
    <row r="531" spans="1:16" x14ac:dyDescent="0.35">
      <c r="A531" s="1" t="s">
        <v>595</v>
      </c>
      <c r="B531" s="2">
        <v>45740</v>
      </c>
      <c r="C531" s="1" t="s">
        <v>16</v>
      </c>
      <c r="D531" s="1" t="s">
        <v>17</v>
      </c>
      <c r="E531" s="1" t="s">
        <v>18</v>
      </c>
      <c r="F531" s="1" t="s">
        <v>68</v>
      </c>
      <c r="G531" s="1" t="s">
        <v>20</v>
      </c>
      <c r="H531" s="1" t="s">
        <v>27</v>
      </c>
      <c r="I531" s="1">
        <v>2</v>
      </c>
      <c r="J531" s="3">
        <v>430</v>
      </c>
      <c r="K531" s="4">
        <v>327</v>
      </c>
      <c r="L531" s="5">
        <v>0.05</v>
      </c>
      <c r="M531" s="3">
        <f t="shared" si="32"/>
        <v>817</v>
      </c>
      <c r="N531" s="3">
        <f t="shared" si="33"/>
        <v>654</v>
      </c>
      <c r="O531" s="3">
        <f t="shared" si="34"/>
        <v>163</v>
      </c>
      <c r="P531" s="6">
        <f t="shared" si="35"/>
        <v>0.19951040391676866</v>
      </c>
    </row>
    <row r="532" spans="1:16" x14ac:dyDescent="0.35">
      <c r="A532" s="1" t="s">
        <v>596</v>
      </c>
      <c r="B532" s="2">
        <v>45740</v>
      </c>
      <c r="C532" s="1" t="s">
        <v>36</v>
      </c>
      <c r="D532" s="1" t="s">
        <v>37</v>
      </c>
      <c r="E532" s="1" t="s">
        <v>79</v>
      </c>
      <c r="F532" s="1" t="s">
        <v>80</v>
      </c>
      <c r="G532" s="1" t="s">
        <v>69</v>
      </c>
      <c r="H532" s="1" t="s">
        <v>21</v>
      </c>
      <c r="I532" s="1">
        <v>3</v>
      </c>
      <c r="J532" s="3">
        <v>7922</v>
      </c>
      <c r="K532" s="4">
        <v>4600.38</v>
      </c>
      <c r="L532" s="5">
        <v>0.05</v>
      </c>
      <c r="M532" s="3">
        <f t="shared" si="32"/>
        <v>22577.7</v>
      </c>
      <c r="N532" s="3">
        <f t="shared" si="33"/>
        <v>13801.14</v>
      </c>
      <c r="O532" s="3">
        <f t="shared" si="34"/>
        <v>8776.5600000000013</v>
      </c>
      <c r="P532" s="6">
        <f t="shared" si="35"/>
        <v>0.38872692966954125</v>
      </c>
    </row>
    <row r="533" spans="1:16" x14ac:dyDescent="0.35">
      <c r="A533" s="1" t="s">
        <v>597</v>
      </c>
      <c r="B533" s="2">
        <v>45740</v>
      </c>
      <c r="C533" s="1" t="s">
        <v>16</v>
      </c>
      <c r="D533" s="1" t="s">
        <v>84</v>
      </c>
      <c r="E533" s="1" t="s">
        <v>31</v>
      </c>
      <c r="F533" s="1" t="s">
        <v>32</v>
      </c>
      <c r="G533" s="1" t="s">
        <v>20</v>
      </c>
      <c r="H533" s="1" t="s">
        <v>27</v>
      </c>
      <c r="I533" s="1">
        <v>6</v>
      </c>
      <c r="J533" s="3">
        <v>1141</v>
      </c>
      <c r="K533" s="4">
        <v>880.35</v>
      </c>
      <c r="L533" s="5">
        <v>0</v>
      </c>
      <c r="M533" s="3">
        <f t="shared" si="32"/>
        <v>6846</v>
      </c>
      <c r="N533" s="3">
        <f t="shared" si="33"/>
        <v>5282.1</v>
      </c>
      <c r="O533" s="3">
        <f t="shared" si="34"/>
        <v>1563.8999999999996</v>
      </c>
      <c r="P533" s="6">
        <f t="shared" si="35"/>
        <v>0.22843996494303237</v>
      </c>
    </row>
    <row r="534" spans="1:16" x14ac:dyDescent="0.35">
      <c r="A534" s="1" t="s">
        <v>598</v>
      </c>
      <c r="B534" s="2">
        <v>45740</v>
      </c>
      <c r="C534" s="1" t="s">
        <v>29</v>
      </c>
      <c r="D534" s="1" t="s">
        <v>30</v>
      </c>
      <c r="E534" s="1" t="s">
        <v>24</v>
      </c>
      <c r="F534" s="1" t="s">
        <v>25</v>
      </c>
      <c r="G534" s="1" t="s">
        <v>33</v>
      </c>
      <c r="H534" s="1" t="s">
        <v>21</v>
      </c>
      <c r="I534" s="1">
        <v>6</v>
      </c>
      <c r="J534" s="3">
        <v>602</v>
      </c>
      <c r="K534" s="4">
        <v>289.89999999999998</v>
      </c>
      <c r="L534" s="5">
        <v>0.05</v>
      </c>
      <c r="M534" s="3">
        <f t="shared" si="32"/>
        <v>3431.3999999999996</v>
      </c>
      <c r="N534" s="3">
        <f t="shared" si="33"/>
        <v>1739.3999999999999</v>
      </c>
      <c r="O534" s="3">
        <f t="shared" si="34"/>
        <v>1691.9999999999998</v>
      </c>
      <c r="P534" s="6">
        <f t="shared" si="35"/>
        <v>0.49309319811155794</v>
      </c>
    </row>
    <row r="535" spans="1:16" x14ac:dyDescent="0.35">
      <c r="A535" s="1" t="s">
        <v>599</v>
      </c>
      <c r="B535" s="2">
        <v>45740</v>
      </c>
      <c r="C535" s="1" t="s">
        <v>16</v>
      </c>
      <c r="D535" s="1" t="s">
        <v>23</v>
      </c>
      <c r="E535" s="1" t="s">
        <v>31</v>
      </c>
      <c r="F535" s="1" t="s">
        <v>85</v>
      </c>
      <c r="G535" s="1" t="s">
        <v>20</v>
      </c>
      <c r="H535" s="1" t="s">
        <v>34</v>
      </c>
      <c r="I535" s="1">
        <v>6</v>
      </c>
      <c r="J535" s="3">
        <v>1730</v>
      </c>
      <c r="K535" s="4">
        <v>1267.73</v>
      </c>
      <c r="L535" s="5">
        <v>0</v>
      </c>
      <c r="M535" s="3">
        <f t="shared" si="32"/>
        <v>10380</v>
      </c>
      <c r="N535" s="3">
        <f t="shared" si="33"/>
        <v>7606.38</v>
      </c>
      <c r="O535" s="3">
        <f t="shared" si="34"/>
        <v>2773.62</v>
      </c>
      <c r="P535" s="6">
        <f t="shared" si="35"/>
        <v>0.26720809248554911</v>
      </c>
    </row>
    <row r="536" spans="1:16" x14ac:dyDescent="0.35">
      <c r="A536" s="1" t="s">
        <v>600</v>
      </c>
      <c r="B536" s="2">
        <v>45740</v>
      </c>
      <c r="C536" s="1" t="s">
        <v>36</v>
      </c>
      <c r="D536" s="1" t="s">
        <v>76</v>
      </c>
      <c r="E536" s="1" t="s">
        <v>31</v>
      </c>
      <c r="F536" s="1" t="s">
        <v>85</v>
      </c>
      <c r="G536" s="1" t="s">
        <v>39</v>
      </c>
      <c r="H536" s="1" t="s">
        <v>27</v>
      </c>
      <c r="I536" s="1">
        <v>8</v>
      </c>
      <c r="J536" s="3">
        <v>1881</v>
      </c>
      <c r="K536" s="4">
        <v>1479.93</v>
      </c>
      <c r="L536" s="5">
        <v>0</v>
      </c>
      <c r="M536" s="3">
        <f t="shared" si="32"/>
        <v>15048</v>
      </c>
      <c r="N536" s="3">
        <f t="shared" si="33"/>
        <v>11839.44</v>
      </c>
      <c r="O536" s="3">
        <f t="shared" si="34"/>
        <v>3208.5599999999995</v>
      </c>
      <c r="P536" s="6">
        <f t="shared" si="35"/>
        <v>0.21322169059011162</v>
      </c>
    </row>
    <row r="537" spans="1:16" x14ac:dyDescent="0.35">
      <c r="A537" s="1" t="s">
        <v>601</v>
      </c>
      <c r="B537" s="2">
        <v>45740</v>
      </c>
      <c r="C537" s="1" t="s">
        <v>41</v>
      </c>
      <c r="D537" s="1" t="s">
        <v>55</v>
      </c>
      <c r="E537" s="1" t="s">
        <v>79</v>
      </c>
      <c r="F537" s="1" t="s">
        <v>91</v>
      </c>
      <c r="G537" s="1" t="s">
        <v>46</v>
      </c>
      <c r="H537" s="1" t="s">
        <v>21</v>
      </c>
      <c r="I537" s="1">
        <v>1</v>
      </c>
      <c r="J537" s="3">
        <v>12002</v>
      </c>
      <c r="K537" s="4">
        <v>7847.93</v>
      </c>
      <c r="L537" s="5">
        <v>0.05</v>
      </c>
      <c r="M537" s="3">
        <f t="shared" si="32"/>
        <v>11401.9</v>
      </c>
      <c r="N537" s="3">
        <f t="shared" si="33"/>
        <v>7847.93</v>
      </c>
      <c r="O537" s="3">
        <f t="shared" si="34"/>
        <v>3553.9699999999993</v>
      </c>
      <c r="P537" s="6">
        <f t="shared" si="35"/>
        <v>0.31169980441856177</v>
      </c>
    </row>
    <row r="538" spans="1:16" x14ac:dyDescent="0.35">
      <c r="A538" s="1" t="s">
        <v>602</v>
      </c>
      <c r="B538" s="2">
        <v>45740</v>
      </c>
      <c r="C538" s="1" t="s">
        <v>41</v>
      </c>
      <c r="D538" s="1" t="s">
        <v>42</v>
      </c>
      <c r="E538" s="1" t="s">
        <v>31</v>
      </c>
      <c r="F538" s="1" t="s">
        <v>53</v>
      </c>
      <c r="G538" s="1" t="s">
        <v>43</v>
      </c>
      <c r="H538" s="1" t="s">
        <v>34</v>
      </c>
      <c r="I538" s="1">
        <v>1</v>
      </c>
      <c r="J538" s="3">
        <v>15401</v>
      </c>
      <c r="K538" s="4">
        <v>11226.1</v>
      </c>
      <c r="L538" s="5">
        <v>0.15</v>
      </c>
      <c r="M538" s="3">
        <f t="shared" si="32"/>
        <v>13090.85</v>
      </c>
      <c r="N538" s="3">
        <f t="shared" si="33"/>
        <v>11226.1</v>
      </c>
      <c r="O538" s="3">
        <f t="shared" si="34"/>
        <v>1864.75</v>
      </c>
      <c r="P538" s="6">
        <f t="shared" si="35"/>
        <v>0.1424468235446896</v>
      </c>
    </row>
    <row r="539" spans="1:16" x14ac:dyDescent="0.35">
      <c r="A539" s="1" t="s">
        <v>603</v>
      </c>
      <c r="B539" s="2">
        <v>45741</v>
      </c>
      <c r="C539" s="1" t="s">
        <v>16</v>
      </c>
      <c r="D539" s="1" t="s">
        <v>84</v>
      </c>
      <c r="E539" s="1" t="s">
        <v>24</v>
      </c>
      <c r="F539" s="1" t="s">
        <v>131</v>
      </c>
      <c r="G539" s="1" t="s">
        <v>26</v>
      </c>
      <c r="H539" s="1" t="s">
        <v>21</v>
      </c>
      <c r="I539" s="1">
        <v>5</v>
      </c>
      <c r="J539" s="3">
        <v>2796</v>
      </c>
      <c r="K539" s="4">
        <v>1456.36</v>
      </c>
      <c r="L539" s="5">
        <v>0</v>
      </c>
      <c r="M539" s="3">
        <f t="shared" si="32"/>
        <v>13980</v>
      </c>
      <c r="N539" s="3">
        <f t="shared" si="33"/>
        <v>7281.7999999999993</v>
      </c>
      <c r="O539" s="3">
        <f t="shared" si="34"/>
        <v>6698.2000000000007</v>
      </c>
      <c r="P539" s="6">
        <f t="shared" si="35"/>
        <v>0.47912732474964242</v>
      </c>
    </row>
    <row r="540" spans="1:16" x14ac:dyDescent="0.35">
      <c r="A540" s="1" t="s">
        <v>604</v>
      </c>
      <c r="B540" s="2">
        <v>45741</v>
      </c>
      <c r="C540" s="1" t="s">
        <v>36</v>
      </c>
      <c r="D540" s="1" t="s">
        <v>76</v>
      </c>
      <c r="E540" s="1" t="s">
        <v>18</v>
      </c>
      <c r="F540" s="1" t="s">
        <v>19</v>
      </c>
      <c r="G540" s="1" t="s">
        <v>69</v>
      </c>
      <c r="H540" s="1" t="s">
        <v>21</v>
      </c>
      <c r="I540" s="1">
        <v>3</v>
      </c>
      <c r="J540" s="3">
        <v>915</v>
      </c>
      <c r="K540" s="4">
        <v>726.81</v>
      </c>
      <c r="L540" s="5">
        <v>0.05</v>
      </c>
      <c r="M540" s="3">
        <f t="shared" si="32"/>
        <v>2607.75</v>
      </c>
      <c r="N540" s="3">
        <f t="shared" si="33"/>
        <v>2180.4299999999998</v>
      </c>
      <c r="O540" s="3">
        <f t="shared" si="34"/>
        <v>427.32000000000016</v>
      </c>
      <c r="P540" s="6">
        <f t="shared" si="35"/>
        <v>0.16386540120793794</v>
      </c>
    </row>
    <row r="541" spans="1:16" x14ac:dyDescent="0.35">
      <c r="A541" s="1" t="s">
        <v>605</v>
      </c>
      <c r="B541" s="2">
        <v>45741</v>
      </c>
      <c r="C541" s="1" t="s">
        <v>41</v>
      </c>
      <c r="D541" s="1" t="s">
        <v>103</v>
      </c>
      <c r="E541" s="1" t="s">
        <v>31</v>
      </c>
      <c r="F541" s="1" t="s">
        <v>32</v>
      </c>
      <c r="G541" s="1" t="s">
        <v>46</v>
      </c>
      <c r="H541" s="1" t="s">
        <v>34</v>
      </c>
      <c r="I541" s="1">
        <v>4</v>
      </c>
      <c r="J541" s="3">
        <v>1145</v>
      </c>
      <c r="K541" s="4">
        <v>903.67</v>
      </c>
      <c r="L541" s="5">
        <v>0</v>
      </c>
      <c r="M541" s="3">
        <f t="shared" si="32"/>
        <v>4580</v>
      </c>
      <c r="N541" s="3">
        <f t="shared" si="33"/>
        <v>3614.68</v>
      </c>
      <c r="O541" s="3">
        <f t="shared" si="34"/>
        <v>965.32000000000016</v>
      </c>
      <c r="P541" s="6">
        <f t="shared" si="35"/>
        <v>0.21076855895196511</v>
      </c>
    </row>
    <row r="542" spans="1:16" x14ac:dyDescent="0.35">
      <c r="A542" s="1" t="s">
        <v>606</v>
      </c>
      <c r="B542" s="2">
        <v>45741</v>
      </c>
      <c r="C542" s="1" t="s">
        <v>36</v>
      </c>
      <c r="D542" s="1" t="s">
        <v>78</v>
      </c>
      <c r="E542" s="1" t="s">
        <v>18</v>
      </c>
      <c r="F542" s="1" t="s">
        <v>68</v>
      </c>
      <c r="G542" s="1" t="s">
        <v>69</v>
      </c>
      <c r="H542" s="1" t="s">
        <v>27</v>
      </c>
      <c r="I542" s="1">
        <v>7</v>
      </c>
      <c r="J542" s="3">
        <v>446</v>
      </c>
      <c r="K542" s="4">
        <v>349.89</v>
      </c>
      <c r="L542" s="5">
        <v>0.15</v>
      </c>
      <c r="M542" s="3">
        <f t="shared" si="32"/>
        <v>2653.7</v>
      </c>
      <c r="N542" s="3">
        <f t="shared" si="33"/>
        <v>2449.23</v>
      </c>
      <c r="O542" s="3">
        <f t="shared" si="34"/>
        <v>204.4699999999998</v>
      </c>
      <c r="P542" s="6">
        <f t="shared" si="35"/>
        <v>7.7050910050118632E-2</v>
      </c>
    </row>
    <row r="543" spans="1:16" x14ac:dyDescent="0.35">
      <c r="A543" s="1" t="s">
        <v>607</v>
      </c>
      <c r="B543" s="2">
        <v>45741</v>
      </c>
      <c r="C543" s="1" t="s">
        <v>16</v>
      </c>
      <c r="D543" s="1" t="s">
        <v>17</v>
      </c>
      <c r="E543" s="1" t="s">
        <v>31</v>
      </c>
      <c r="F543" s="1" t="s">
        <v>32</v>
      </c>
      <c r="G543" s="1" t="s">
        <v>20</v>
      </c>
      <c r="H543" s="1" t="s">
        <v>27</v>
      </c>
      <c r="I543" s="1">
        <v>7</v>
      </c>
      <c r="J543" s="3">
        <v>1217</v>
      </c>
      <c r="K543" s="4">
        <v>893.7</v>
      </c>
      <c r="L543" s="5">
        <v>0</v>
      </c>
      <c r="M543" s="3">
        <f t="shared" si="32"/>
        <v>8519</v>
      </c>
      <c r="N543" s="3">
        <f t="shared" si="33"/>
        <v>6255.9000000000005</v>
      </c>
      <c r="O543" s="3">
        <f t="shared" si="34"/>
        <v>2263.0999999999995</v>
      </c>
      <c r="P543" s="6">
        <f t="shared" si="35"/>
        <v>0.26565324568611332</v>
      </c>
    </row>
    <row r="544" spans="1:16" x14ac:dyDescent="0.35">
      <c r="A544" s="1" t="s">
        <v>608</v>
      </c>
      <c r="B544" s="2">
        <v>45741</v>
      </c>
      <c r="C544" s="1" t="s">
        <v>41</v>
      </c>
      <c r="D544" s="1" t="s">
        <v>42</v>
      </c>
      <c r="E544" s="1" t="s">
        <v>79</v>
      </c>
      <c r="F544" s="1" t="s">
        <v>96</v>
      </c>
      <c r="G544" s="1" t="s">
        <v>46</v>
      </c>
      <c r="H544" s="1" t="s">
        <v>27</v>
      </c>
      <c r="I544" s="1">
        <v>8</v>
      </c>
      <c r="J544" s="3">
        <v>6293</v>
      </c>
      <c r="K544" s="4">
        <v>3650.21</v>
      </c>
      <c r="L544" s="5">
        <v>0.15</v>
      </c>
      <c r="M544" s="3">
        <f t="shared" si="32"/>
        <v>42792.4</v>
      </c>
      <c r="N544" s="3">
        <f t="shared" si="33"/>
        <v>29201.68</v>
      </c>
      <c r="O544" s="3">
        <f t="shared" si="34"/>
        <v>13590.720000000001</v>
      </c>
      <c r="P544" s="6">
        <f t="shared" si="35"/>
        <v>0.31759658257073686</v>
      </c>
    </row>
    <row r="545" spans="1:16" x14ac:dyDescent="0.35">
      <c r="A545" s="1" t="s">
        <v>609</v>
      </c>
      <c r="B545" s="2">
        <v>45741</v>
      </c>
      <c r="C545" s="1" t="s">
        <v>29</v>
      </c>
      <c r="D545" s="1" t="s">
        <v>57</v>
      </c>
      <c r="E545" s="1" t="s">
        <v>18</v>
      </c>
      <c r="F545" s="1" t="s">
        <v>51</v>
      </c>
      <c r="G545" s="1" t="s">
        <v>58</v>
      </c>
      <c r="H545" s="1" t="s">
        <v>27</v>
      </c>
      <c r="I545" s="1">
        <v>2</v>
      </c>
      <c r="J545" s="3">
        <v>745</v>
      </c>
      <c r="K545" s="4">
        <v>581.23</v>
      </c>
      <c r="L545" s="5">
        <v>0.05</v>
      </c>
      <c r="M545" s="3">
        <f t="shared" si="32"/>
        <v>1415.5</v>
      </c>
      <c r="N545" s="3">
        <f t="shared" si="33"/>
        <v>1162.46</v>
      </c>
      <c r="O545" s="3">
        <f t="shared" si="34"/>
        <v>253.03999999999996</v>
      </c>
      <c r="P545" s="6">
        <f t="shared" si="35"/>
        <v>0.17876368774284704</v>
      </c>
    </row>
    <row r="546" spans="1:16" x14ac:dyDescent="0.35">
      <c r="A546" s="1" t="s">
        <v>610</v>
      </c>
      <c r="B546" s="2">
        <v>45741</v>
      </c>
      <c r="C546" s="1" t="s">
        <v>36</v>
      </c>
      <c r="D546" s="1" t="s">
        <v>63</v>
      </c>
      <c r="E546" s="1" t="s">
        <v>18</v>
      </c>
      <c r="F546" s="1" t="s">
        <v>19</v>
      </c>
      <c r="G546" s="1" t="s">
        <v>69</v>
      </c>
      <c r="H546" s="1" t="s">
        <v>34</v>
      </c>
      <c r="I546" s="1">
        <v>5</v>
      </c>
      <c r="J546" s="3">
        <v>885</v>
      </c>
      <c r="K546" s="4">
        <v>725.08</v>
      </c>
      <c r="L546" s="5">
        <v>0</v>
      </c>
      <c r="M546" s="3">
        <f t="shared" si="32"/>
        <v>4425</v>
      </c>
      <c r="N546" s="3">
        <f t="shared" si="33"/>
        <v>3625.4</v>
      </c>
      <c r="O546" s="3">
        <f t="shared" si="34"/>
        <v>799.59999999999991</v>
      </c>
      <c r="P546" s="6">
        <f t="shared" si="35"/>
        <v>0.18070056497175138</v>
      </c>
    </row>
    <row r="547" spans="1:16" x14ac:dyDescent="0.35">
      <c r="A547" s="1" t="s">
        <v>611</v>
      </c>
      <c r="B547" s="2">
        <v>45741</v>
      </c>
      <c r="C547" s="1" t="s">
        <v>41</v>
      </c>
      <c r="D547" s="1" t="s">
        <v>50</v>
      </c>
      <c r="E547" s="1" t="s">
        <v>24</v>
      </c>
      <c r="F547" s="1" t="s">
        <v>64</v>
      </c>
      <c r="G547" s="1" t="s">
        <v>46</v>
      </c>
      <c r="H547" s="1" t="s">
        <v>34</v>
      </c>
      <c r="I547" s="1">
        <v>4</v>
      </c>
      <c r="J547" s="3">
        <v>1558</v>
      </c>
      <c r="K547" s="4">
        <v>732.94</v>
      </c>
      <c r="L547" s="5">
        <v>0.15</v>
      </c>
      <c r="M547" s="3">
        <f t="shared" si="32"/>
        <v>5297.2</v>
      </c>
      <c r="N547" s="3">
        <f t="shared" si="33"/>
        <v>2931.76</v>
      </c>
      <c r="O547" s="3">
        <f t="shared" si="34"/>
        <v>2365.4399999999996</v>
      </c>
      <c r="P547" s="6">
        <f t="shared" si="35"/>
        <v>0.44654534471041296</v>
      </c>
    </row>
    <row r="548" spans="1:16" x14ac:dyDescent="0.35">
      <c r="A548" s="1" t="s">
        <v>612</v>
      </c>
      <c r="B548" s="2">
        <v>45742</v>
      </c>
      <c r="C548" s="1" t="s">
        <v>41</v>
      </c>
      <c r="D548" s="1" t="s">
        <v>42</v>
      </c>
      <c r="E548" s="1" t="s">
        <v>18</v>
      </c>
      <c r="F548" s="1" t="s">
        <v>51</v>
      </c>
      <c r="G548" s="1" t="s">
        <v>43</v>
      </c>
      <c r="H548" s="1" t="s">
        <v>21</v>
      </c>
      <c r="I548" s="1">
        <v>3</v>
      </c>
      <c r="J548" s="3">
        <v>718</v>
      </c>
      <c r="K548" s="4">
        <v>577.08000000000004</v>
      </c>
      <c r="L548" s="5">
        <v>0</v>
      </c>
      <c r="M548" s="3">
        <f t="shared" si="32"/>
        <v>2154</v>
      </c>
      <c r="N548" s="3">
        <f t="shared" si="33"/>
        <v>1731.2400000000002</v>
      </c>
      <c r="O548" s="3">
        <f t="shared" si="34"/>
        <v>422.75999999999976</v>
      </c>
      <c r="P548" s="6">
        <f t="shared" si="35"/>
        <v>0.19626740947075197</v>
      </c>
    </row>
    <row r="549" spans="1:16" x14ac:dyDescent="0.35">
      <c r="A549" s="1" t="s">
        <v>613</v>
      </c>
      <c r="B549" s="2">
        <v>45742</v>
      </c>
      <c r="C549" s="1" t="s">
        <v>36</v>
      </c>
      <c r="D549" s="1" t="s">
        <v>63</v>
      </c>
      <c r="E549" s="1" t="s">
        <v>31</v>
      </c>
      <c r="F549" s="1" t="s">
        <v>32</v>
      </c>
      <c r="G549" s="1" t="s">
        <v>39</v>
      </c>
      <c r="H549" s="1" t="s">
        <v>27</v>
      </c>
      <c r="I549" s="1">
        <v>2</v>
      </c>
      <c r="J549" s="3">
        <v>1206</v>
      </c>
      <c r="K549" s="4">
        <v>880.62</v>
      </c>
      <c r="L549" s="5">
        <v>0.1</v>
      </c>
      <c r="M549" s="3">
        <f t="shared" si="32"/>
        <v>2170.8000000000002</v>
      </c>
      <c r="N549" s="3">
        <f t="shared" si="33"/>
        <v>1761.24</v>
      </c>
      <c r="O549" s="3">
        <f t="shared" si="34"/>
        <v>409.56000000000017</v>
      </c>
      <c r="P549" s="6">
        <f t="shared" si="35"/>
        <v>0.18866777224986186</v>
      </c>
    </row>
    <row r="550" spans="1:16" x14ac:dyDescent="0.35">
      <c r="A550" s="1" t="s">
        <v>614</v>
      </c>
      <c r="B550" s="2">
        <v>45742</v>
      </c>
      <c r="C550" s="1" t="s">
        <v>16</v>
      </c>
      <c r="D550" s="1" t="s">
        <v>84</v>
      </c>
      <c r="E550" s="1" t="s">
        <v>31</v>
      </c>
      <c r="F550" s="1" t="s">
        <v>32</v>
      </c>
      <c r="G550" s="1" t="s">
        <v>20</v>
      </c>
      <c r="H550" s="1" t="s">
        <v>34</v>
      </c>
      <c r="I550" s="1">
        <v>3</v>
      </c>
      <c r="J550" s="3">
        <v>1203</v>
      </c>
      <c r="K550" s="4">
        <v>945.79</v>
      </c>
      <c r="L550" s="5">
        <v>0</v>
      </c>
      <c r="M550" s="3">
        <f t="shared" si="32"/>
        <v>3609</v>
      </c>
      <c r="N550" s="3">
        <f t="shared" si="33"/>
        <v>2837.37</v>
      </c>
      <c r="O550" s="3">
        <f t="shared" si="34"/>
        <v>771.63000000000011</v>
      </c>
      <c r="P550" s="6">
        <f t="shared" si="35"/>
        <v>0.21380714879467999</v>
      </c>
    </row>
    <row r="551" spans="1:16" x14ac:dyDescent="0.35">
      <c r="A551" s="1" t="s">
        <v>615</v>
      </c>
      <c r="B551" s="2">
        <v>45742</v>
      </c>
      <c r="C551" s="1" t="s">
        <v>29</v>
      </c>
      <c r="D551" s="1" t="s">
        <v>30</v>
      </c>
      <c r="E551" s="1" t="s">
        <v>31</v>
      </c>
      <c r="F551" s="1" t="s">
        <v>53</v>
      </c>
      <c r="G551" s="1" t="s">
        <v>58</v>
      </c>
      <c r="H551" s="1" t="s">
        <v>34</v>
      </c>
      <c r="I551" s="1">
        <v>2</v>
      </c>
      <c r="J551" s="3">
        <v>15442</v>
      </c>
      <c r="K551" s="4">
        <v>11820.92</v>
      </c>
      <c r="L551" s="5">
        <v>0.15</v>
      </c>
      <c r="M551" s="3">
        <f t="shared" si="32"/>
        <v>26251.399999999998</v>
      </c>
      <c r="N551" s="3">
        <f t="shared" si="33"/>
        <v>23641.84</v>
      </c>
      <c r="O551" s="3">
        <f t="shared" si="34"/>
        <v>2609.5599999999977</v>
      </c>
      <c r="P551" s="6">
        <f t="shared" si="35"/>
        <v>9.9406507843391126E-2</v>
      </c>
    </row>
    <row r="552" spans="1:16" x14ac:dyDescent="0.35">
      <c r="A552" s="1" t="s">
        <v>616</v>
      </c>
      <c r="B552" s="2">
        <v>45742</v>
      </c>
      <c r="C552" s="1" t="s">
        <v>41</v>
      </c>
      <c r="D552" s="1" t="s">
        <v>42</v>
      </c>
      <c r="E552" s="1" t="s">
        <v>24</v>
      </c>
      <c r="F552" s="1" t="s">
        <v>61</v>
      </c>
      <c r="G552" s="1" t="s">
        <v>46</v>
      </c>
      <c r="H552" s="1" t="s">
        <v>21</v>
      </c>
      <c r="I552" s="1">
        <v>1</v>
      </c>
      <c r="J552" s="3">
        <v>2214</v>
      </c>
      <c r="K552" s="4">
        <v>1087.56</v>
      </c>
      <c r="L552" s="5">
        <v>0.1</v>
      </c>
      <c r="M552" s="3">
        <f t="shared" si="32"/>
        <v>1992.6000000000001</v>
      </c>
      <c r="N552" s="3">
        <f t="shared" si="33"/>
        <v>1087.56</v>
      </c>
      <c r="O552" s="3">
        <f t="shared" si="34"/>
        <v>905.04000000000019</v>
      </c>
      <c r="P552" s="6">
        <f t="shared" si="35"/>
        <v>0.45420054200542009</v>
      </c>
    </row>
    <row r="553" spans="1:16" x14ac:dyDescent="0.35">
      <c r="A553" s="1" t="s">
        <v>617</v>
      </c>
      <c r="B553" s="2">
        <v>45742</v>
      </c>
      <c r="C553" s="1" t="s">
        <v>41</v>
      </c>
      <c r="D553" s="1" t="s">
        <v>42</v>
      </c>
      <c r="E553" s="1" t="s">
        <v>24</v>
      </c>
      <c r="F553" s="1" t="s">
        <v>64</v>
      </c>
      <c r="G553" s="1" t="s">
        <v>43</v>
      </c>
      <c r="H553" s="1" t="s">
        <v>21</v>
      </c>
      <c r="I553" s="1">
        <v>5</v>
      </c>
      <c r="J553" s="3">
        <v>1557</v>
      </c>
      <c r="K553" s="4">
        <v>814.7</v>
      </c>
      <c r="L553" s="5">
        <v>0.05</v>
      </c>
      <c r="M553" s="3">
        <f t="shared" si="32"/>
        <v>7395.75</v>
      </c>
      <c r="N553" s="3">
        <f t="shared" si="33"/>
        <v>4073.5</v>
      </c>
      <c r="O553" s="3">
        <f t="shared" si="34"/>
        <v>3322.25</v>
      </c>
      <c r="P553" s="6">
        <f t="shared" si="35"/>
        <v>0.44921069533177838</v>
      </c>
    </row>
    <row r="554" spans="1:16" x14ac:dyDescent="0.35">
      <c r="A554" s="1" t="s">
        <v>618</v>
      </c>
      <c r="B554" s="2">
        <v>45743</v>
      </c>
      <c r="C554" s="1" t="s">
        <v>29</v>
      </c>
      <c r="D554" s="1" t="s">
        <v>72</v>
      </c>
      <c r="E554" s="1" t="s">
        <v>24</v>
      </c>
      <c r="F554" s="1" t="s">
        <v>25</v>
      </c>
      <c r="G554" s="1" t="s">
        <v>33</v>
      </c>
      <c r="H554" s="1" t="s">
        <v>27</v>
      </c>
      <c r="I554" s="1">
        <v>3</v>
      </c>
      <c r="J554" s="3">
        <v>583</v>
      </c>
      <c r="K554" s="4">
        <v>293.07</v>
      </c>
      <c r="L554" s="5">
        <v>0</v>
      </c>
      <c r="M554" s="3">
        <f t="shared" si="32"/>
        <v>1749</v>
      </c>
      <c r="N554" s="3">
        <f t="shared" si="33"/>
        <v>879.21</v>
      </c>
      <c r="O554" s="3">
        <f t="shared" si="34"/>
        <v>869.79</v>
      </c>
      <c r="P554" s="6">
        <f t="shared" si="35"/>
        <v>0.49730703259005143</v>
      </c>
    </row>
    <row r="555" spans="1:16" x14ac:dyDescent="0.35">
      <c r="A555" s="1" t="s">
        <v>619</v>
      </c>
      <c r="B555" s="2">
        <v>45743</v>
      </c>
      <c r="C555" s="1" t="s">
        <v>29</v>
      </c>
      <c r="D555" s="1" t="s">
        <v>72</v>
      </c>
      <c r="E555" s="1" t="s">
        <v>18</v>
      </c>
      <c r="F555" s="1" t="s">
        <v>51</v>
      </c>
      <c r="G555" s="1" t="s">
        <v>33</v>
      </c>
      <c r="H555" s="1" t="s">
        <v>34</v>
      </c>
      <c r="I555" s="1">
        <v>6</v>
      </c>
      <c r="J555" s="3">
        <v>761</v>
      </c>
      <c r="K555" s="4">
        <v>593.52</v>
      </c>
      <c r="L555" s="5">
        <v>0</v>
      </c>
      <c r="M555" s="3">
        <f t="shared" si="32"/>
        <v>4566</v>
      </c>
      <c r="N555" s="3">
        <f t="shared" si="33"/>
        <v>3561.12</v>
      </c>
      <c r="O555" s="3">
        <f t="shared" si="34"/>
        <v>1004.8800000000001</v>
      </c>
      <c r="P555" s="6">
        <f t="shared" si="35"/>
        <v>0.22007884362680685</v>
      </c>
    </row>
    <row r="556" spans="1:16" x14ac:dyDescent="0.35">
      <c r="A556" s="1" t="s">
        <v>620</v>
      </c>
      <c r="B556" s="2">
        <v>45743</v>
      </c>
      <c r="C556" s="1" t="s">
        <v>29</v>
      </c>
      <c r="D556" s="1" t="s">
        <v>57</v>
      </c>
      <c r="E556" s="1" t="s">
        <v>79</v>
      </c>
      <c r="F556" s="1" t="s">
        <v>109</v>
      </c>
      <c r="G556" s="1" t="s">
        <v>58</v>
      </c>
      <c r="H556" s="1" t="s">
        <v>21</v>
      </c>
      <c r="I556" s="1">
        <v>1</v>
      </c>
      <c r="J556" s="3">
        <v>4600</v>
      </c>
      <c r="K556" s="4">
        <v>2818.27</v>
      </c>
      <c r="L556" s="5">
        <v>0.1</v>
      </c>
      <c r="M556" s="3">
        <f t="shared" si="32"/>
        <v>4140</v>
      </c>
      <c r="N556" s="3">
        <f t="shared" si="33"/>
        <v>2818.27</v>
      </c>
      <c r="O556" s="3">
        <f t="shared" si="34"/>
        <v>1321.73</v>
      </c>
      <c r="P556" s="6">
        <f t="shared" si="35"/>
        <v>0.31925845410628018</v>
      </c>
    </row>
    <row r="557" spans="1:16" x14ac:dyDescent="0.35">
      <c r="A557" s="1" t="s">
        <v>621</v>
      </c>
      <c r="B557" s="2">
        <v>45744</v>
      </c>
      <c r="C557" s="1" t="s">
        <v>29</v>
      </c>
      <c r="D557" s="1" t="s">
        <v>72</v>
      </c>
      <c r="E557" s="1" t="s">
        <v>79</v>
      </c>
      <c r="F557" s="1" t="s">
        <v>109</v>
      </c>
      <c r="G557" s="1" t="s">
        <v>58</v>
      </c>
      <c r="H557" s="1" t="s">
        <v>34</v>
      </c>
      <c r="I557" s="1">
        <v>5</v>
      </c>
      <c r="J557" s="3">
        <v>4355</v>
      </c>
      <c r="K557" s="4">
        <v>2864.41</v>
      </c>
      <c r="L557" s="5">
        <v>0.1</v>
      </c>
      <c r="M557" s="3">
        <f t="shared" si="32"/>
        <v>19597.5</v>
      </c>
      <c r="N557" s="3">
        <f t="shared" si="33"/>
        <v>14322.05</v>
      </c>
      <c r="O557" s="3">
        <f t="shared" si="34"/>
        <v>5275.4500000000007</v>
      </c>
      <c r="P557" s="6">
        <f t="shared" si="35"/>
        <v>0.26918994769741045</v>
      </c>
    </row>
    <row r="558" spans="1:16" x14ac:dyDescent="0.35">
      <c r="A558" s="1" t="s">
        <v>622</v>
      </c>
      <c r="B558" s="2">
        <v>45744</v>
      </c>
      <c r="C558" s="1" t="s">
        <v>41</v>
      </c>
      <c r="D558" s="1" t="s">
        <v>103</v>
      </c>
      <c r="E558" s="1" t="s">
        <v>18</v>
      </c>
      <c r="F558" s="1" t="s">
        <v>19</v>
      </c>
      <c r="G558" s="1" t="s">
        <v>46</v>
      </c>
      <c r="H558" s="1" t="s">
        <v>27</v>
      </c>
      <c r="I558" s="1">
        <v>4</v>
      </c>
      <c r="J558" s="3">
        <v>884</v>
      </c>
      <c r="K558" s="4">
        <v>686.26</v>
      </c>
      <c r="L558" s="5">
        <v>0.15</v>
      </c>
      <c r="M558" s="3">
        <f t="shared" si="32"/>
        <v>3005.6</v>
      </c>
      <c r="N558" s="3">
        <f t="shared" si="33"/>
        <v>2745.04</v>
      </c>
      <c r="O558" s="3">
        <f t="shared" si="34"/>
        <v>260.55999999999995</v>
      </c>
      <c r="P558" s="6">
        <f t="shared" si="35"/>
        <v>8.6691509182858645E-2</v>
      </c>
    </row>
    <row r="559" spans="1:16" x14ac:dyDescent="0.35">
      <c r="A559" s="1" t="s">
        <v>623</v>
      </c>
      <c r="B559" s="2">
        <v>45744</v>
      </c>
      <c r="C559" s="1" t="s">
        <v>16</v>
      </c>
      <c r="D559" s="1" t="s">
        <v>84</v>
      </c>
      <c r="E559" s="1" t="s">
        <v>24</v>
      </c>
      <c r="F559" s="1" t="s">
        <v>61</v>
      </c>
      <c r="G559" s="1" t="s">
        <v>26</v>
      </c>
      <c r="H559" s="1" t="s">
        <v>34</v>
      </c>
      <c r="I559" s="1">
        <v>8</v>
      </c>
      <c r="J559" s="3">
        <v>2111</v>
      </c>
      <c r="K559" s="4">
        <v>1001.71</v>
      </c>
      <c r="L559" s="5">
        <v>0</v>
      </c>
      <c r="M559" s="3">
        <f t="shared" si="32"/>
        <v>16888</v>
      </c>
      <c r="N559" s="3">
        <f t="shared" si="33"/>
        <v>8013.68</v>
      </c>
      <c r="O559" s="3">
        <f t="shared" si="34"/>
        <v>8874.32</v>
      </c>
      <c r="P559" s="6">
        <f t="shared" si="35"/>
        <v>0.52548081477972519</v>
      </c>
    </row>
    <row r="560" spans="1:16" x14ac:dyDescent="0.35">
      <c r="A560" s="1" t="s">
        <v>624</v>
      </c>
      <c r="B560" s="2">
        <v>45744</v>
      </c>
      <c r="C560" s="1" t="s">
        <v>41</v>
      </c>
      <c r="D560" s="1" t="s">
        <v>55</v>
      </c>
      <c r="E560" s="1" t="s">
        <v>18</v>
      </c>
      <c r="F560" s="1" t="s">
        <v>51</v>
      </c>
      <c r="G560" s="1" t="s">
        <v>46</v>
      </c>
      <c r="H560" s="1" t="s">
        <v>21</v>
      </c>
      <c r="I560" s="1">
        <v>2</v>
      </c>
      <c r="J560" s="3">
        <v>736</v>
      </c>
      <c r="K560" s="4">
        <v>611.48</v>
      </c>
      <c r="L560" s="5">
        <v>0.05</v>
      </c>
      <c r="M560" s="3">
        <f t="shared" si="32"/>
        <v>1398.3999999999999</v>
      </c>
      <c r="N560" s="3">
        <f t="shared" si="33"/>
        <v>1222.96</v>
      </c>
      <c r="O560" s="3">
        <f t="shared" si="34"/>
        <v>175.43999999999983</v>
      </c>
      <c r="P560" s="6">
        <f t="shared" si="35"/>
        <v>0.12545766590389004</v>
      </c>
    </row>
    <row r="561" spans="1:16" x14ac:dyDescent="0.35">
      <c r="A561" s="1" t="s">
        <v>625</v>
      </c>
      <c r="B561" s="2">
        <v>45744</v>
      </c>
      <c r="C561" s="1" t="s">
        <v>16</v>
      </c>
      <c r="D561" s="1" t="s">
        <v>48</v>
      </c>
      <c r="E561" s="1" t="s">
        <v>79</v>
      </c>
      <c r="F561" s="1" t="s">
        <v>91</v>
      </c>
      <c r="G561" s="1" t="s">
        <v>26</v>
      </c>
      <c r="H561" s="1" t="s">
        <v>27</v>
      </c>
      <c r="I561" s="1">
        <v>7</v>
      </c>
      <c r="J561" s="3">
        <v>11520</v>
      </c>
      <c r="K561" s="4">
        <v>7167.08</v>
      </c>
      <c r="L561" s="5">
        <v>0.15</v>
      </c>
      <c r="M561" s="3">
        <f t="shared" si="32"/>
        <v>68544</v>
      </c>
      <c r="N561" s="3">
        <f t="shared" si="33"/>
        <v>50169.56</v>
      </c>
      <c r="O561" s="3">
        <f t="shared" si="34"/>
        <v>18374.440000000002</v>
      </c>
      <c r="P561" s="6">
        <f t="shared" si="35"/>
        <v>0.26806781045751638</v>
      </c>
    </row>
    <row r="562" spans="1:16" x14ac:dyDescent="0.35">
      <c r="A562" s="1" t="s">
        <v>626</v>
      </c>
      <c r="B562" s="2">
        <v>45744</v>
      </c>
      <c r="C562" s="1" t="s">
        <v>36</v>
      </c>
      <c r="D562" s="1" t="s">
        <v>78</v>
      </c>
      <c r="E562" s="1" t="s">
        <v>31</v>
      </c>
      <c r="F562" s="1" t="s">
        <v>53</v>
      </c>
      <c r="G562" s="1" t="s">
        <v>69</v>
      </c>
      <c r="H562" s="1" t="s">
        <v>21</v>
      </c>
      <c r="I562" s="1">
        <v>5</v>
      </c>
      <c r="J562" s="3">
        <v>15395</v>
      </c>
      <c r="K562" s="4">
        <v>11724.19</v>
      </c>
      <c r="L562" s="5">
        <v>0</v>
      </c>
      <c r="M562" s="3">
        <f t="shared" si="32"/>
        <v>76975</v>
      </c>
      <c r="N562" s="3">
        <f t="shared" si="33"/>
        <v>58620.950000000004</v>
      </c>
      <c r="O562" s="3">
        <f t="shared" si="34"/>
        <v>18354.049999999996</v>
      </c>
      <c r="P562" s="6">
        <f t="shared" si="35"/>
        <v>0.23844170185125035</v>
      </c>
    </row>
    <row r="563" spans="1:16" x14ac:dyDescent="0.35">
      <c r="A563" s="1" t="s">
        <v>627</v>
      </c>
      <c r="B563" s="2">
        <v>45744</v>
      </c>
      <c r="C563" s="1" t="s">
        <v>41</v>
      </c>
      <c r="D563" s="1" t="s">
        <v>42</v>
      </c>
      <c r="E563" s="1" t="s">
        <v>18</v>
      </c>
      <c r="F563" s="1" t="s">
        <v>51</v>
      </c>
      <c r="G563" s="1" t="s">
        <v>46</v>
      </c>
      <c r="H563" s="1" t="s">
        <v>21</v>
      </c>
      <c r="I563" s="1">
        <v>3</v>
      </c>
      <c r="J563" s="3">
        <v>772</v>
      </c>
      <c r="K563" s="4">
        <v>587.29999999999995</v>
      </c>
      <c r="L563" s="5">
        <v>0</v>
      </c>
      <c r="M563" s="3">
        <f t="shared" si="32"/>
        <v>2316</v>
      </c>
      <c r="N563" s="3">
        <f t="shared" si="33"/>
        <v>1761.8999999999999</v>
      </c>
      <c r="O563" s="3">
        <f t="shared" si="34"/>
        <v>554.10000000000014</v>
      </c>
      <c r="P563" s="6">
        <f t="shared" si="35"/>
        <v>0.23924870466321249</v>
      </c>
    </row>
    <row r="564" spans="1:16" x14ac:dyDescent="0.35">
      <c r="A564" s="1" t="s">
        <v>628</v>
      </c>
      <c r="B564" s="2">
        <v>45744</v>
      </c>
      <c r="C564" s="1" t="s">
        <v>16</v>
      </c>
      <c r="D564" s="1" t="s">
        <v>84</v>
      </c>
      <c r="E564" s="1" t="s">
        <v>18</v>
      </c>
      <c r="F564" s="1" t="s">
        <v>68</v>
      </c>
      <c r="G564" s="1" t="s">
        <v>26</v>
      </c>
      <c r="H564" s="1" t="s">
        <v>21</v>
      </c>
      <c r="I564" s="1">
        <v>5</v>
      </c>
      <c r="J564" s="3">
        <v>464</v>
      </c>
      <c r="K564" s="4">
        <v>364.05</v>
      </c>
      <c r="L564" s="5">
        <v>0.05</v>
      </c>
      <c r="M564" s="3">
        <f t="shared" si="32"/>
        <v>2204</v>
      </c>
      <c r="N564" s="3">
        <f t="shared" si="33"/>
        <v>1820.25</v>
      </c>
      <c r="O564" s="3">
        <f t="shared" si="34"/>
        <v>383.75</v>
      </c>
      <c r="P564" s="6">
        <f t="shared" si="35"/>
        <v>0.17411524500907441</v>
      </c>
    </row>
    <row r="565" spans="1:16" x14ac:dyDescent="0.35">
      <c r="A565" s="1" t="s">
        <v>629</v>
      </c>
      <c r="B565" s="2">
        <v>45744</v>
      </c>
      <c r="C565" s="1" t="s">
        <v>36</v>
      </c>
      <c r="D565" s="1" t="s">
        <v>37</v>
      </c>
      <c r="E565" s="1" t="s">
        <v>31</v>
      </c>
      <c r="F565" s="1" t="s">
        <v>53</v>
      </c>
      <c r="G565" s="1" t="s">
        <v>69</v>
      </c>
      <c r="H565" s="1" t="s">
        <v>21</v>
      </c>
      <c r="I565" s="1">
        <v>4</v>
      </c>
      <c r="J565" s="3">
        <v>14404</v>
      </c>
      <c r="K565" s="4">
        <v>10568.78</v>
      </c>
      <c r="L565" s="5">
        <v>0.1</v>
      </c>
      <c r="M565" s="3">
        <f t="shared" si="32"/>
        <v>51854.400000000001</v>
      </c>
      <c r="N565" s="3">
        <f t="shared" si="33"/>
        <v>42275.12</v>
      </c>
      <c r="O565" s="3">
        <f t="shared" si="34"/>
        <v>9579.2799999999988</v>
      </c>
      <c r="P565" s="6">
        <f t="shared" si="35"/>
        <v>0.18473417877750006</v>
      </c>
    </row>
    <row r="566" spans="1:16" x14ac:dyDescent="0.35">
      <c r="A566" s="1" t="s">
        <v>630</v>
      </c>
      <c r="B566" s="2">
        <v>45745</v>
      </c>
      <c r="C566" s="1" t="s">
        <v>36</v>
      </c>
      <c r="D566" s="1" t="s">
        <v>37</v>
      </c>
      <c r="E566" s="1" t="s">
        <v>79</v>
      </c>
      <c r="F566" s="1" t="s">
        <v>91</v>
      </c>
      <c r="G566" s="1" t="s">
        <v>69</v>
      </c>
      <c r="H566" s="1" t="s">
        <v>27</v>
      </c>
      <c r="I566" s="1">
        <v>3</v>
      </c>
      <c r="J566" s="3">
        <v>11577</v>
      </c>
      <c r="K566" s="4">
        <v>7321.63</v>
      </c>
      <c r="L566" s="5">
        <v>0</v>
      </c>
      <c r="M566" s="3">
        <f t="shared" si="32"/>
        <v>34731</v>
      </c>
      <c r="N566" s="3">
        <f t="shared" si="33"/>
        <v>21964.89</v>
      </c>
      <c r="O566" s="3">
        <f t="shared" si="34"/>
        <v>12766.11</v>
      </c>
      <c r="P566" s="6">
        <f t="shared" si="35"/>
        <v>0.3675710460395612</v>
      </c>
    </row>
    <row r="567" spans="1:16" x14ac:dyDescent="0.35">
      <c r="A567" s="1" t="s">
        <v>631</v>
      </c>
      <c r="B567" s="2">
        <v>45745</v>
      </c>
      <c r="C567" s="1" t="s">
        <v>36</v>
      </c>
      <c r="D567" s="1" t="s">
        <v>63</v>
      </c>
      <c r="E567" s="1" t="s">
        <v>79</v>
      </c>
      <c r="F567" s="1" t="s">
        <v>109</v>
      </c>
      <c r="G567" s="1" t="s">
        <v>69</v>
      </c>
      <c r="H567" s="1" t="s">
        <v>21</v>
      </c>
      <c r="I567" s="1">
        <v>3</v>
      </c>
      <c r="J567" s="3">
        <v>4436</v>
      </c>
      <c r="K567" s="4">
        <v>2791.38</v>
      </c>
      <c r="L567" s="5">
        <v>0</v>
      </c>
      <c r="M567" s="3">
        <f t="shared" si="32"/>
        <v>13308</v>
      </c>
      <c r="N567" s="3">
        <f t="shared" si="33"/>
        <v>8374.14</v>
      </c>
      <c r="O567" s="3">
        <f t="shared" si="34"/>
        <v>4933.8600000000006</v>
      </c>
      <c r="P567" s="6">
        <f t="shared" si="35"/>
        <v>0.37074391343552754</v>
      </c>
    </row>
    <row r="568" spans="1:16" x14ac:dyDescent="0.35">
      <c r="A568" s="1" t="s">
        <v>632</v>
      </c>
      <c r="B568" s="2">
        <v>45745</v>
      </c>
      <c r="C568" s="1" t="s">
        <v>41</v>
      </c>
      <c r="D568" s="1" t="s">
        <v>42</v>
      </c>
      <c r="E568" s="1" t="s">
        <v>24</v>
      </c>
      <c r="F568" s="1" t="s">
        <v>131</v>
      </c>
      <c r="G568" s="1" t="s">
        <v>43</v>
      </c>
      <c r="H568" s="1" t="s">
        <v>27</v>
      </c>
      <c r="I568" s="1">
        <v>2</v>
      </c>
      <c r="J568" s="3">
        <v>2828</v>
      </c>
      <c r="K568" s="4">
        <v>1454.59</v>
      </c>
      <c r="L568" s="5">
        <v>0</v>
      </c>
      <c r="M568" s="3">
        <f t="shared" si="32"/>
        <v>5656</v>
      </c>
      <c r="N568" s="3">
        <f t="shared" si="33"/>
        <v>2909.18</v>
      </c>
      <c r="O568" s="3">
        <f t="shared" si="34"/>
        <v>2746.82</v>
      </c>
      <c r="P568" s="6">
        <f t="shared" si="35"/>
        <v>0.48564710042432818</v>
      </c>
    </row>
    <row r="569" spans="1:16" x14ac:dyDescent="0.35">
      <c r="A569" s="1" t="s">
        <v>633</v>
      </c>
      <c r="B569" s="2">
        <v>45745</v>
      </c>
      <c r="C569" s="1" t="s">
        <v>29</v>
      </c>
      <c r="D569" s="1" t="s">
        <v>72</v>
      </c>
      <c r="E569" s="1" t="s">
        <v>18</v>
      </c>
      <c r="F569" s="1" t="s">
        <v>38</v>
      </c>
      <c r="G569" s="1" t="s">
        <v>33</v>
      </c>
      <c r="H569" s="1" t="s">
        <v>21</v>
      </c>
      <c r="I569" s="1">
        <v>3</v>
      </c>
      <c r="J569" s="3">
        <v>365</v>
      </c>
      <c r="K569" s="4">
        <v>301.07</v>
      </c>
      <c r="L569" s="5">
        <v>0.15</v>
      </c>
      <c r="M569" s="3">
        <f t="shared" si="32"/>
        <v>930.75</v>
      </c>
      <c r="N569" s="3">
        <f t="shared" si="33"/>
        <v>903.21</v>
      </c>
      <c r="O569" s="3">
        <f t="shared" si="34"/>
        <v>27.539999999999964</v>
      </c>
      <c r="P569" s="6">
        <f t="shared" si="35"/>
        <v>2.9589041095890372E-2</v>
      </c>
    </row>
    <row r="570" spans="1:16" x14ac:dyDescent="0.35">
      <c r="A570" s="1" t="s">
        <v>634</v>
      </c>
      <c r="B570" s="2">
        <v>45745</v>
      </c>
      <c r="C570" s="1" t="s">
        <v>29</v>
      </c>
      <c r="D570" s="1" t="s">
        <v>72</v>
      </c>
      <c r="E570" s="1" t="s">
        <v>31</v>
      </c>
      <c r="F570" s="1" t="s">
        <v>32</v>
      </c>
      <c r="G570" s="1" t="s">
        <v>33</v>
      </c>
      <c r="H570" s="1" t="s">
        <v>34</v>
      </c>
      <c r="I570" s="1">
        <v>7</v>
      </c>
      <c r="J570" s="3">
        <v>1227</v>
      </c>
      <c r="K570" s="4">
        <v>948.28</v>
      </c>
      <c r="L570" s="5">
        <v>0.05</v>
      </c>
      <c r="M570" s="3">
        <f t="shared" si="32"/>
        <v>8159.5499999999993</v>
      </c>
      <c r="N570" s="3">
        <f t="shared" si="33"/>
        <v>6637.96</v>
      </c>
      <c r="O570" s="3">
        <f t="shared" si="34"/>
        <v>1521.5899999999992</v>
      </c>
      <c r="P570" s="6">
        <f t="shared" si="35"/>
        <v>0.1864796465491356</v>
      </c>
    </row>
    <row r="571" spans="1:16" x14ac:dyDescent="0.35">
      <c r="A571" s="1" t="s">
        <v>635</v>
      </c>
      <c r="B571" s="2">
        <v>45745</v>
      </c>
      <c r="C571" s="1" t="s">
        <v>29</v>
      </c>
      <c r="D571" s="1" t="s">
        <v>57</v>
      </c>
      <c r="E571" s="1" t="s">
        <v>31</v>
      </c>
      <c r="F571" s="1" t="s">
        <v>45</v>
      </c>
      <c r="G571" s="1" t="s">
        <v>58</v>
      </c>
      <c r="H571" s="1" t="s">
        <v>27</v>
      </c>
      <c r="I571" s="1">
        <v>7</v>
      </c>
      <c r="J571" s="3">
        <v>3673</v>
      </c>
      <c r="K571" s="4">
        <v>2661.27</v>
      </c>
      <c r="L571" s="5">
        <v>0.05</v>
      </c>
      <c r="M571" s="3">
        <f t="shared" si="32"/>
        <v>24425.449999999997</v>
      </c>
      <c r="N571" s="3">
        <f t="shared" si="33"/>
        <v>18628.89</v>
      </c>
      <c r="O571" s="3">
        <f t="shared" si="34"/>
        <v>5796.5599999999977</v>
      </c>
      <c r="P571" s="6">
        <f t="shared" si="35"/>
        <v>0.23731640563428713</v>
      </c>
    </row>
    <row r="572" spans="1:16" x14ac:dyDescent="0.35">
      <c r="A572" s="1" t="s">
        <v>636</v>
      </c>
      <c r="B572" s="2">
        <v>45745</v>
      </c>
      <c r="C572" s="1" t="s">
        <v>16</v>
      </c>
      <c r="D572" s="1" t="s">
        <v>84</v>
      </c>
      <c r="E572" s="1" t="s">
        <v>18</v>
      </c>
      <c r="F572" s="1" t="s">
        <v>68</v>
      </c>
      <c r="G572" s="1" t="s">
        <v>20</v>
      </c>
      <c r="H572" s="1" t="s">
        <v>27</v>
      </c>
      <c r="I572" s="1">
        <v>8</v>
      </c>
      <c r="J572" s="3">
        <v>455</v>
      </c>
      <c r="K572" s="4">
        <v>368.97</v>
      </c>
      <c r="L572" s="5">
        <v>0</v>
      </c>
      <c r="M572" s="3">
        <f t="shared" si="32"/>
        <v>3640</v>
      </c>
      <c r="N572" s="3">
        <f t="shared" si="33"/>
        <v>2951.76</v>
      </c>
      <c r="O572" s="3">
        <f t="shared" si="34"/>
        <v>688.23999999999978</v>
      </c>
      <c r="P572" s="6">
        <f t="shared" si="35"/>
        <v>0.189076923076923</v>
      </c>
    </row>
    <row r="573" spans="1:16" x14ac:dyDescent="0.35">
      <c r="A573" s="1" t="s">
        <v>637</v>
      </c>
      <c r="B573" s="2">
        <v>45745</v>
      </c>
      <c r="C573" s="1" t="s">
        <v>16</v>
      </c>
      <c r="D573" s="1" t="s">
        <v>84</v>
      </c>
      <c r="E573" s="1" t="s">
        <v>24</v>
      </c>
      <c r="F573" s="1" t="s">
        <v>25</v>
      </c>
      <c r="G573" s="1" t="s">
        <v>26</v>
      </c>
      <c r="H573" s="1" t="s">
        <v>21</v>
      </c>
      <c r="I573" s="1">
        <v>6</v>
      </c>
      <c r="J573" s="3">
        <v>593</v>
      </c>
      <c r="K573" s="4">
        <v>300.33999999999997</v>
      </c>
      <c r="L573" s="5">
        <v>0.05</v>
      </c>
      <c r="M573" s="3">
        <f t="shared" si="32"/>
        <v>3380.1</v>
      </c>
      <c r="N573" s="3">
        <f t="shared" si="33"/>
        <v>1802.04</v>
      </c>
      <c r="O573" s="3">
        <f t="shared" si="34"/>
        <v>1578.06</v>
      </c>
      <c r="P573" s="6">
        <f t="shared" si="35"/>
        <v>0.46686784414662286</v>
      </c>
    </row>
    <row r="574" spans="1:16" x14ac:dyDescent="0.35">
      <c r="A574" s="1" t="s">
        <v>638</v>
      </c>
      <c r="B574" s="2">
        <v>45745</v>
      </c>
      <c r="C574" s="1" t="s">
        <v>36</v>
      </c>
      <c r="D574" s="1" t="s">
        <v>76</v>
      </c>
      <c r="E574" s="1" t="s">
        <v>31</v>
      </c>
      <c r="F574" s="1" t="s">
        <v>53</v>
      </c>
      <c r="G574" s="1" t="s">
        <v>69</v>
      </c>
      <c r="H574" s="1" t="s">
        <v>27</v>
      </c>
      <c r="I574" s="1">
        <v>6</v>
      </c>
      <c r="J574" s="3">
        <v>14794</v>
      </c>
      <c r="K574" s="4">
        <v>11064.64</v>
      </c>
      <c r="L574" s="5">
        <v>0</v>
      </c>
      <c r="M574" s="3">
        <f t="shared" si="32"/>
        <v>88764</v>
      </c>
      <c r="N574" s="3">
        <f t="shared" si="33"/>
        <v>66387.839999999997</v>
      </c>
      <c r="O574" s="3">
        <f t="shared" si="34"/>
        <v>22376.160000000003</v>
      </c>
      <c r="P574" s="6">
        <f t="shared" si="35"/>
        <v>0.2520859808030283</v>
      </c>
    </row>
    <row r="575" spans="1:16" x14ac:dyDescent="0.35">
      <c r="A575" s="1" t="s">
        <v>639</v>
      </c>
      <c r="B575" s="2">
        <v>45746</v>
      </c>
      <c r="C575" s="1" t="s">
        <v>41</v>
      </c>
      <c r="D575" s="1" t="s">
        <v>55</v>
      </c>
      <c r="E575" s="1" t="s">
        <v>79</v>
      </c>
      <c r="F575" s="1" t="s">
        <v>80</v>
      </c>
      <c r="G575" s="1" t="s">
        <v>46</v>
      </c>
      <c r="H575" s="1" t="s">
        <v>21</v>
      </c>
      <c r="I575" s="1">
        <v>1</v>
      </c>
      <c r="J575" s="3">
        <v>8268</v>
      </c>
      <c r="K575" s="4">
        <v>5160.22</v>
      </c>
      <c r="L575" s="5">
        <v>0.05</v>
      </c>
      <c r="M575" s="3">
        <f t="shared" si="32"/>
        <v>7854.5999999999995</v>
      </c>
      <c r="N575" s="3">
        <f t="shared" si="33"/>
        <v>5160.22</v>
      </c>
      <c r="O575" s="3">
        <f t="shared" si="34"/>
        <v>2694.3799999999992</v>
      </c>
      <c r="P575" s="6">
        <f t="shared" si="35"/>
        <v>0.34303210857332</v>
      </c>
    </row>
    <row r="576" spans="1:16" x14ac:dyDescent="0.35">
      <c r="A576" s="1" t="s">
        <v>640</v>
      </c>
      <c r="B576" s="2">
        <v>45746</v>
      </c>
      <c r="C576" s="1" t="s">
        <v>41</v>
      </c>
      <c r="D576" s="1" t="s">
        <v>42</v>
      </c>
      <c r="E576" s="1" t="s">
        <v>31</v>
      </c>
      <c r="F576" s="1" t="s">
        <v>85</v>
      </c>
      <c r="G576" s="1" t="s">
        <v>46</v>
      </c>
      <c r="H576" s="1" t="s">
        <v>34</v>
      </c>
      <c r="I576" s="1">
        <v>2</v>
      </c>
      <c r="J576" s="3">
        <v>1778</v>
      </c>
      <c r="K576" s="4">
        <v>1266.1300000000001</v>
      </c>
      <c r="L576" s="5">
        <v>0.05</v>
      </c>
      <c r="M576" s="3">
        <f t="shared" si="32"/>
        <v>3378.2</v>
      </c>
      <c r="N576" s="3">
        <f t="shared" si="33"/>
        <v>2532.2600000000002</v>
      </c>
      <c r="O576" s="3">
        <f t="shared" si="34"/>
        <v>845.9399999999996</v>
      </c>
      <c r="P576" s="6">
        <f t="shared" si="35"/>
        <v>0.25041146172517897</v>
      </c>
    </row>
    <row r="577" spans="1:16" x14ac:dyDescent="0.35">
      <c r="A577" s="1" t="s">
        <v>641</v>
      </c>
      <c r="B577" s="2">
        <v>45746</v>
      </c>
      <c r="C577" s="1" t="s">
        <v>36</v>
      </c>
      <c r="D577" s="1" t="s">
        <v>78</v>
      </c>
      <c r="E577" s="1" t="s">
        <v>24</v>
      </c>
      <c r="F577" s="1" t="s">
        <v>25</v>
      </c>
      <c r="G577" s="1" t="s">
        <v>69</v>
      </c>
      <c r="H577" s="1" t="s">
        <v>21</v>
      </c>
      <c r="I577" s="1">
        <v>7</v>
      </c>
      <c r="J577" s="3">
        <v>572</v>
      </c>
      <c r="K577" s="4">
        <v>279.83</v>
      </c>
      <c r="L577" s="5">
        <v>0</v>
      </c>
      <c r="M577" s="3">
        <f t="shared" si="32"/>
        <v>4004</v>
      </c>
      <c r="N577" s="3">
        <f t="shared" si="33"/>
        <v>1958.81</v>
      </c>
      <c r="O577" s="3">
        <f t="shared" si="34"/>
        <v>2045.19</v>
      </c>
      <c r="P577" s="6">
        <f t="shared" si="35"/>
        <v>0.51078671328671332</v>
      </c>
    </row>
    <row r="578" spans="1:16" x14ac:dyDescent="0.35">
      <c r="A578" s="1" t="s">
        <v>642</v>
      </c>
      <c r="B578" s="2">
        <v>45746</v>
      </c>
      <c r="C578" s="1" t="s">
        <v>41</v>
      </c>
      <c r="D578" s="1" t="s">
        <v>42</v>
      </c>
      <c r="E578" s="1" t="s">
        <v>18</v>
      </c>
      <c r="F578" s="1" t="s">
        <v>68</v>
      </c>
      <c r="G578" s="1" t="s">
        <v>43</v>
      </c>
      <c r="H578" s="1" t="s">
        <v>27</v>
      </c>
      <c r="I578" s="1">
        <v>6</v>
      </c>
      <c r="J578" s="3">
        <v>461</v>
      </c>
      <c r="K578" s="4">
        <v>377.95</v>
      </c>
      <c r="L578" s="5">
        <v>0.15</v>
      </c>
      <c r="M578" s="3">
        <f t="shared" ref="M578:M641" si="36">I578*J578*(1-L578)</f>
        <v>2351.1</v>
      </c>
      <c r="N578" s="3">
        <f t="shared" ref="N578:N641" si="37">I578*K578</f>
        <v>2267.6999999999998</v>
      </c>
      <c r="O578" s="3">
        <f t="shared" ref="O578:O641" si="38">M578-N578</f>
        <v>83.400000000000091</v>
      </c>
      <c r="P578" s="6">
        <f t="shared" ref="P578:P641" si="39">O578/M578</f>
        <v>3.547275743269112E-2</v>
      </c>
    </row>
    <row r="579" spans="1:16" x14ac:dyDescent="0.35">
      <c r="A579" s="1" t="s">
        <v>643</v>
      </c>
      <c r="B579" s="2">
        <v>45746</v>
      </c>
      <c r="C579" s="1" t="s">
        <v>16</v>
      </c>
      <c r="D579" s="1" t="s">
        <v>48</v>
      </c>
      <c r="E579" s="1" t="s">
        <v>18</v>
      </c>
      <c r="F579" s="1" t="s">
        <v>51</v>
      </c>
      <c r="G579" s="1" t="s">
        <v>26</v>
      </c>
      <c r="H579" s="1" t="s">
        <v>34</v>
      </c>
      <c r="I579" s="1">
        <v>3</v>
      </c>
      <c r="J579" s="3">
        <v>734</v>
      </c>
      <c r="K579" s="4">
        <v>566.99</v>
      </c>
      <c r="L579" s="5">
        <v>0.15</v>
      </c>
      <c r="M579" s="3">
        <f t="shared" si="36"/>
        <v>1871.7</v>
      </c>
      <c r="N579" s="3">
        <f t="shared" si="37"/>
        <v>1700.97</v>
      </c>
      <c r="O579" s="3">
        <f t="shared" si="38"/>
        <v>170.73000000000002</v>
      </c>
      <c r="P579" s="6">
        <f t="shared" si="39"/>
        <v>9.121654111235776E-2</v>
      </c>
    </row>
    <row r="580" spans="1:16" x14ac:dyDescent="0.35">
      <c r="A580" s="1" t="s">
        <v>644</v>
      </c>
      <c r="B580" s="2">
        <v>45746</v>
      </c>
      <c r="C580" s="1" t="s">
        <v>36</v>
      </c>
      <c r="D580" s="1" t="s">
        <v>63</v>
      </c>
      <c r="E580" s="1" t="s">
        <v>24</v>
      </c>
      <c r="F580" s="1" t="s">
        <v>61</v>
      </c>
      <c r="G580" s="1" t="s">
        <v>39</v>
      </c>
      <c r="H580" s="1" t="s">
        <v>34</v>
      </c>
      <c r="I580" s="1">
        <v>4</v>
      </c>
      <c r="J580" s="3">
        <v>2240</v>
      </c>
      <c r="K580" s="4">
        <v>1187.3699999999999</v>
      </c>
      <c r="L580" s="5">
        <v>0.1</v>
      </c>
      <c r="M580" s="3">
        <f t="shared" si="36"/>
        <v>8064</v>
      </c>
      <c r="N580" s="3">
        <f t="shared" si="37"/>
        <v>4749.4799999999996</v>
      </c>
      <c r="O580" s="3">
        <f t="shared" si="38"/>
        <v>3314.5200000000004</v>
      </c>
      <c r="P580" s="6">
        <f t="shared" si="39"/>
        <v>0.41102678571428575</v>
      </c>
    </row>
    <row r="581" spans="1:16" x14ac:dyDescent="0.35">
      <c r="A581" s="1" t="s">
        <v>645</v>
      </c>
      <c r="B581" s="2">
        <v>45747</v>
      </c>
      <c r="C581" s="1" t="s">
        <v>16</v>
      </c>
      <c r="D581" s="1" t="s">
        <v>84</v>
      </c>
      <c r="E581" s="1" t="s">
        <v>18</v>
      </c>
      <c r="F581" s="1" t="s">
        <v>38</v>
      </c>
      <c r="G581" s="1" t="s">
        <v>20</v>
      </c>
      <c r="H581" s="1" t="s">
        <v>34</v>
      </c>
      <c r="I581" s="1">
        <v>1</v>
      </c>
      <c r="J581" s="3">
        <v>367</v>
      </c>
      <c r="K581" s="4">
        <v>294.23</v>
      </c>
      <c r="L581" s="5">
        <v>0</v>
      </c>
      <c r="M581" s="3">
        <f t="shared" si="36"/>
        <v>367</v>
      </c>
      <c r="N581" s="3">
        <f t="shared" si="37"/>
        <v>294.23</v>
      </c>
      <c r="O581" s="3">
        <f t="shared" si="38"/>
        <v>72.769999999999982</v>
      </c>
      <c r="P581" s="6">
        <f t="shared" si="39"/>
        <v>0.19828337874659396</v>
      </c>
    </row>
    <row r="582" spans="1:16" x14ac:dyDescent="0.35">
      <c r="A582" s="1" t="s">
        <v>646</v>
      </c>
      <c r="B582" s="2">
        <v>45747</v>
      </c>
      <c r="C582" s="1" t="s">
        <v>41</v>
      </c>
      <c r="D582" s="1" t="s">
        <v>103</v>
      </c>
      <c r="E582" s="1" t="s">
        <v>24</v>
      </c>
      <c r="F582" s="1" t="s">
        <v>64</v>
      </c>
      <c r="G582" s="1" t="s">
        <v>43</v>
      </c>
      <c r="H582" s="1" t="s">
        <v>21</v>
      </c>
      <c r="I582" s="1">
        <v>1</v>
      </c>
      <c r="J582" s="3">
        <v>1547</v>
      </c>
      <c r="K582" s="4">
        <v>769.59</v>
      </c>
      <c r="L582" s="5">
        <v>0</v>
      </c>
      <c r="M582" s="3">
        <f t="shared" si="36"/>
        <v>1547</v>
      </c>
      <c r="N582" s="3">
        <f t="shared" si="37"/>
        <v>769.59</v>
      </c>
      <c r="O582" s="3">
        <f t="shared" si="38"/>
        <v>777.41</v>
      </c>
      <c r="P582" s="6">
        <f t="shared" si="39"/>
        <v>0.50252747252747254</v>
      </c>
    </row>
    <row r="583" spans="1:16" x14ac:dyDescent="0.35">
      <c r="A583" s="1" t="s">
        <v>647</v>
      </c>
      <c r="B583" s="2">
        <v>45747</v>
      </c>
      <c r="C583" s="1" t="s">
        <v>29</v>
      </c>
      <c r="D583" s="1" t="s">
        <v>57</v>
      </c>
      <c r="E583" s="1" t="s">
        <v>18</v>
      </c>
      <c r="F583" s="1" t="s">
        <v>19</v>
      </c>
      <c r="G583" s="1" t="s">
        <v>33</v>
      </c>
      <c r="H583" s="1" t="s">
        <v>21</v>
      </c>
      <c r="I583" s="1">
        <v>5</v>
      </c>
      <c r="J583" s="3">
        <v>879</v>
      </c>
      <c r="K583" s="4">
        <v>675.38</v>
      </c>
      <c r="L583" s="5">
        <v>0</v>
      </c>
      <c r="M583" s="3">
        <f t="shared" si="36"/>
        <v>4395</v>
      </c>
      <c r="N583" s="3">
        <f t="shared" si="37"/>
        <v>3376.9</v>
      </c>
      <c r="O583" s="3">
        <f t="shared" si="38"/>
        <v>1018.0999999999999</v>
      </c>
      <c r="P583" s="6">
        <f t="shared" si="39"/>
        <v>0.23164960182025027</v>
      </c>
    </row>
    <row r="584" spans="1:16" x14ac:dyDescent="0.35">
      <c r="A584" s="1" t="s">
        <v>648</v>
      </c>
      <c r="B584" s="2">
        <v>45747</v>
      </c>
      <c r="C584" s="1" t="s">
        <v>41</v>
      </c>
      <c r="D584" s="1" t="s">
        <v>55</v>
      </c>
      <c r="E584" s="1" t="s">
        <v>24</v>
      </c>
      <c r="F584" s="1" t="s">
        <v>64</v>
      </c>
      <c r="G584" s="1" t="s">
        <v>46</v>
      </c>
      <c r="H584" s="1" t="s">
        <v>34</v>
      </c>
      <c r="I584" s="1">
        <v>1</v>
      </c>
      <c r="J584" s="3">
        <v>1457</v>
      </c>
      <c r="K584" s="4">
        <v>671.5</v>
      </c>
      <c r="L584" s="5">
        <v>0</v>
      </c>
      <c r="M584" s="3">
        <f t="shared" si="36"/>
        <v>1457</v>
      </c>
      <c r="N584" s="3">
        <f t="shared" si="37"/>
        <v>671.5</v>
      </c>
      <c r="O584" s="3">
        <f t="shared" si="38"/>
        <v>785.5</v>
      </c>
      <c r="P584" s="6">
        <f t="shared" si="39"/>
        <v>0.53912148249828418</v>
      </c>
    </row>
    <row r="585" spans="1:16" x14ac:dyDescent="0.35">
      <c r="A585" s="1" t="s">
        <v>649</v>
      </c>
      <c r="B585" s="2">
        <v>45747</v>
      </c>
      <c r="C585" s="1" t="s">
        <v>41</v>
      </c>
      <c r="D585" s="1" t="s">
        <v>50</v>
      </c>
      <c r="E585" s="1" t="s">
        <v>79</v>
      </c>
      <c r="F585" s="1" t="s">
        <v>96</v>
      </c>
      <c r="G585" s="1" t="s">
        <v>43</v>
      </c>
      <c r="H585" s="1" t="s">
        <v>21</v>
      </c>
      <c r="I585" s="1">
        <v>5</v>
      </c>
      <c r="J585" s="3">
        <v>6541</v>
      </c>
      <c r="K585" s="4">
        <v>4207.29</v>
      </c>
      <c r="L585" s="5">
        <v>0</v>
      </c>
      <c r="M585" s="3">
        <f t="shared" si="36"/>
        <v>32705</v>
      </c>
      <c r="N585" s="3">
        <f t="shared" si="37"/>
        <v>21036.45</v>
      </c>
      <c r="O585" s="3">
        <f t="shared" si="38"/>
        <v>11668.55</v>
      </c>
      <c r="P585" s="6">
        <f t="shared" si="39"/>
        <v>0.35678183763950466</v>
      </c>
    </row>
    <row r="586" spans="1:16" x14ac:dyDescent="0.35">
      <c r="A586" s="1" t="s">
        <v>650</v>
      </c>
      <c r="B586" s="2">
        <v>45747</v>
      </c>
      <c r="C586" s="1" t="s">
        <v>36</v>
      </c>
      <c r="D586" s="1" t="s">
        <v>37</v>
      </c>
      <c r="E586" s="1" t="s">
        <v>18</v>
      </c>
      <c r="F586" s="1" t="s">
        <v>38</v>
      </c>
      <c r="G586" s="1" t="s">
        <v>39</v>
      </c>
      <c r="H586" s="1" t="s">
        <v>21</v>
      </c>
      <c r="I586" s="1">
        <v>2</v>
      </c>
      <c r="J586" s="3">
        <v>366</v>
      </c>
      <c r="K586" s="4">
        <v>292.81</v>
      </c>
      <c r="L586" s="5">
        <v>0</v>
      </c>
      <c r="M586" s="3">
        <f t="shared" si="36"/>
        <v>732</v>
      </c>
      <c r="N586" s="3">
        <f t="shared" si="37"/>
        <v>585.62</v>
      </c>
      <c r="O586" s="3">
        <f t="shared" si="38"/>
        <v>146.38</v>
      </c>
      <c r="P586" s="6">
        <f t="shared" si="39"/>
        <v>0.1999726775956284</v>
      </c>
    </row>
    <row r="587" spans="1:16" x14ac:dyDescent="0.35">
      <c r="A587" s="1" t="s">
        <v>651</v>
      </c>
      <c r="B587" s="2">
        <v>45747</v>
      </c>
      <c r="C587" s="1" t="s">
        <v>29</v>
      </c>
      <c r="D587" s="1" t="s">
        <v>30</v>
      </c>
      <c r="E587" s="1" t="s">
        <v>24</v>
      </c>
      <c r="F587" s="1" t="s">
        <v>64</v>
      </c>
      <c r="G587" s="1" t="s">
        <v>58</v>
      </c>
      <c r="H587" s="1" t="s">
        <v>34</v>
      </c>
      <c r="I587" s="1">
        <v>1</v>
      </c>
      <c r="J587" s="3">
        <v>1500</v>
      </c>
      <c r="K587" s="4">
        <v>783.01</v>
      </c>
      <c r="L587" s="5">
        <v>0</v>
      </c>
      <c r="M587" s="3">
        <f t="shared" si="36"/>
        <v>1500</v>
      </c>
      <c r="N587" s="3">
        <f t="shared" si="37"/>
        <v>783.01</v>
      </c>
      <c r="O587" s="3">
        <f t="shared" si="38"/>
        <v>716.99</v>
      </c>
      <c r="P587" s="6">
        <f t="shared" si="39"/>
        <v>0.47799333333333333</v>
      </c>
    </row>
    <row r="588" spans="1:16" x14ac:dyDescent="0.35">
      <c r="A588" s="1" t="s">
        <v>652</v>
      </c>
      <c r="B588" s="2">
        <v>45748</v>
      </c>
      <c r="C588" s="1" t="s">
        <v>29</v>
      </c>
      <c r="D588" s="1" t="s">
        <v>66</v>
      </c>
      <c r="E588" s="1" t="s">
        <v>31</v>
      </c>
      <c r="F588" s="1" t="s">
        <v>32</v>
      </c>
      <c r="G588" s="1" t="s">
        <v>33</v>
      </c>
      <c r="H588" s="1" t="s">
        <v>34</v>
      </c>
      <c r="I588" s="1">
        <v>3</v>
      </c>
      <c r="J588" s="3">
        <v>1149</v>
      </c>
      <c r="K588" s="4">
        <v>873.33</v>
      </c>
      <c r="L588" s="5">
        <v>0.15</v>
      </c>
      <c r="M588" s="3">
        <f t="shared" si="36"/>
        <v>2929.95</v>
      </c>
      <c r="N588" s="3">
        <f t="shared" si="37"/>
        <v>2619.9900000000002</v>
      </c>
      <c r="O588" s="3">
        <f t="shared" si="38"/>
        <v>309.95999999999958</v>
      </c>
      <c r="P588" s="6">
        <f t="shared" si="39"/>
        <v>0.10579020119797253</v>
      </c>
    </row>
    <row r="589" spans="1:16" x14ac:dyDescent="0.35">
      <c r="A589" s="1" t="s">
        <v>653</v>
      </c>
      <c r="B589" s="2">
        <v>45748</v>
      </c>
      <c r="C589" s="1" t="s">
        <v>41</v>
      </c>
      <c r="D589" s="1" t="s">
        <v>42</v>
      </c>
      <c r="E589" s="1" t="s">
        <v>18</v>
      </c>
      <c r="F589" s="1" t="s">
        <v>38</v>
      </c>
      <c r="G589" s="1" t="s">
        <v>43</v>
      </c>
      <c r="H589" s="1" t="s">
        <v>21</v>
      </c>
      <c r="I589" s="1">
        <v>7</v>
      </c>
      <c r="J589" s="3">
        <v>348</v>
      </c>
      <c r="K589" s="4">
        <v>268.13</v>
      </c>
      <c r="L589" s="5">
        <v>0</v>
      </c>
      <c r="M589" s="3">
        <f t="shared" si="36"/>
        <v>2436</v>
      </c>
      <c r="N589" s="3">
        <f t="shared" si="37"/>
        <v>1876.9099999999999</v>
      </c>
      <c r="O589" s="3">
        <f t="shared" si="38"/>
        <v>559.09000000000015</v>
      </c>
      <c r="P589" s="6">
        <f t="shared" si="39"/>
        <v>0.22951149425287362</v>
      </c>
    </row>
    <row r="590" spans="1:16" x14ac:dyDescent="0.35">
      <c r="A590" s="1" t="s">
        <v>654</v>
      </c>
      <c r="B590" s="2">
        <v>45748</v>
      </c>
      <c r="C590" s="1" t="s">
        <v>41</v>
      </c>
      <c r="D590" s="1" t="s">
        <v>50</v>
      </c>
      <c r="E590" s="1" t="s">
        <v>31</v>
      </c>
      <c r="F590" s="1" t="s">
        <v>53</v>
      </c>
      <c r="G590" s="1" t="s">
        <v>46</v>
      </c>
      <c r="H590" s="1" t="s">
        <v>21</v>
      </c>
      <c r="I590" s="1">
        <v>5</v>
      </c>
      <c r="J590" s="3">
        <v>15687</v>
      </c>
      <c r="K590" s="4">
        <v>11849.21</v>
      </c>
      <c r="L590" s="5">
        <v>0.05</v>
      </c>
      <c r="M590" s="3">
        <f t="shared" si="36"/>
        <v>74513.25</v>
      </c>
      <c r="N590" s="3">
        <f t="shared" si="37"/>
        <v>59246.049999999996</v>
      </c>
      <c r="O590" s="3">
        <f t="shared" si="38"/>
        <v>15267.200000000004</v>
      </c>
      <c r="P590" s="6">
        <f t="shared" si="39"/>
        <v>0.20489241846248826</v>
      </c>
    </row>
    <row r="591" spans="1:16" x14ac:dyDescent="0.35">
      <c r="A591" s="1" t="s">
        <v>655</v>
      </c>
      <c r="B591" s="2">
        <v>45748</v>
      </c>
      <c r="C591" s="1" t="s">
        <v>36</v>
      </c>
      <c r="D591" s="1" t="s">
        <v>76</v>
      </c>
      <c r="E591" s="1" t="s">
        <v>24</v>
      </c>
      <c r="F591" s="1" t="s">
        <v>61</v>
      </c>
      <c r="G591" s="1" t="s">
        <v>39</v>
      </c>
      <c r="H591" s="1" t="s">
        <v>34</v>
      </c>
      <c r="I591" s="1">
        <v>6</v>
      </c>
      <c r="J591" s="3">
        <v>2159</v>
      </c>
      <c r="K591" s="4">
        <v>1154.47</v>
      </c>
      <c r="L591" s="5">
        <v>0</v>
      </c>
      <c r="M591" s="3">
        <f t="shared" si="36"/>
        <v>12954</v>
      </c>
      <c r="N591" s="3">
        <f t="shared" si="37"/>
        <v>6926.82</v>
      </c>
      <c r="O591" s="3">
        <f t="shared" si="38"/>
        <v>6027.18</v>
      </c>
      <c r="P591" s="6">
        <f t="shared" si="39"/>
        <v>0.46527559055118112</v>
      </c>
    </row>
    <row r="592" spans="1:16" x14ac:dyDescent="0.35">
      <c r="A592" s="1" t="s">
        <v>656</v>
      </c>
      <c r="B592" s="2">
        <v>45749</v>
      </c>
      <c r="C592" s="1" t="s">
        <v>29</v>
      </c>
      <c r="D592" s="1" t="s">
        <v>57</v>
      </c>
      <c r="E592" s="1" t="s">
        <v>31</v>
      </c>
      <c r="F592" s="1" t="s">
        <v>85</v>
      </c>
      <c r="G592" s="1" t="s">
        <v>58</v>
      </c>
      <c r="H592" s="1" t="s">
        <v>34</v>
      </c>
      <c r="I592" s="1">
        <v>3</v>
      </c>
      <c r="J592" s="3">
        <v>1838</v>
      </c>
      <c r="K592" s="4">
        <v>1372.73</v>
      </c>
      <c r="L592" s="5">
        <v>0.05</v>
      </c>
      <c r="M592" s="3">
        <f t="shared" si="36"/>
        <v>5238.3</v>
      </c>
      <c r="N592" s="3">
        <f t="shared" si="37"/>
        <v>4118.1900000000005</v>
      </c>
      <c r="O592" s="3">
        <f t="shared" si="38"/>
        <v>1120.1099999999997</v>
      </c>
      <c r="P592" s="6">
        <f t="shared" si="39"/>
        <v>0.21383082297691991</v>
      </c>
    </row>
    <row r="593" spans="1:16" x14ac:dyDescent="0.35">
      <c r="A593" s="1" t="s">
        <v>657</v>
      </c>
      <c r="B593" s="2">
        <v>45749</v>
      </c>
      <c r="C593" s="1" t="s">
        <v>36</v>
      </c>
      <c r="D593" s="1" t="s">
        <v>37</v>
      </c>
      <c r="E593" s="1" t="s">
        <v>18</v>
      </c>
      <c r="F593" s="1" t="s">
        <v>68</v>
      </c>
      <c r="G593" s="1" t="s">
        <v>69</v>
      </c>
      <c r="H593" s="1" t="s">
        <v>27</v>
      </c>
      <c r="I593" s="1">
        <v>6</v>
      </c>
      <c r="J593" s="3">
        <v>429</v>
      </c>
      <c r="K593" s="4">
        <v>355.52</v>
      </c>
      <c r="L593" s="5">
        <v>0.05</v>
      </c>
      <c r="M593" s="3">
        <f t="shared" si="36"/>
        <v>2445.2999999999997</v>
      </c>
      <c r="N593" s="3">
        <f t="shared" si="37"/>
        <v>2133.12</v>
      </c>
      <c r="O593" s="3">
        <f t="shared" si="38"/>
        <v>312.17999999999984</v>
      </c>
      <c r="P593" s="6">
        <f t="shared" si="39"/>
        <v>0.12766531713900128</v>
      </c>
    </row>
    <row r="594" spans="1:16" x14ac:dyDescent="0.35">
      <c r="A594" s="1" t="s">
        <v>658</v>
      </c>
      <c r="B594" s="2">
        <v>45749</v>
      </c>
      <c r="C594" s="1" t="s">
        <v>29</v>
      </c>
      <c r="D594" s="1" t="s">
        <v>72</v>
      </c>
      <c r="E594" s="1" t="s">
        <v>24</v>
      </c>
      <c r="F594" s="1" t="s">
        <v>61</v>
      </c>
      <c r="G594" s="1" t="s">
        <v>33</v>
      </c>
      <c r="H594" s="1" t="s">
        <v>34</v>
      </c>
      <c r="I594" s="1">
        <v>4</v>
      </c>
      <c r="J594" s="3">
        <v>2201</v>
      </c>
      <c r="K594" s="4">
        <v>1058.74</v>
      </c>
      <c r="L594" s="5">
        <v>0.15</v>
      </c>
      <c r="M594" s="3">
        <f t="shared" si="36"/>
        <v>7483.4</v>
      </c>
      <c r="N594" s="3">
        <f t="shared" si="37"/>
        <v>4234.96</v>
      </c>
      <c r="O594" s="3">
        <f t="shared" si="38"/>
        <v>3248.4399999999996</v>
      </c>
      <c r="P594" s="6">
        <f t="shared" si="39"/>
        <v>0.43408611059144236</v>
      </c>
    </row>
    <row r="595" spans="1:16" x14ac:dyDescent="0.35">
      <c r="A595" s="1" t="s">
        <v>659</v>
      </c>
      <c r="B595" s="2">
        <v>45749</v>
      </c>
      <c r="C595" s="1" t="s">
        <v>36</v>
      </c>
      <c r="D595" s="1" t="s">
        <v>76</v>
      </c>
      <c r="E595" s="1" t="s">
        <v>31</v>
      </c>
      <c r="F595" s="1" t="s">
        <v>53</v>
      </c>
      <c r="G595" s="1" t="s">
        <v>69</v>
      </c>
      <c r="H595" s="1" t="s">
        <v>27</v>
      </c>
      <c r="I595" s="1">
        <v>8</v>
      </c>
      <c r="J595" s="3">
        <v>14686</v>
      </c>
      <c r="K595" s="4">
        <v>10612.93</v>
      </c>
      <c r="L595" s="5">
        <v>0.05</v>
      </c>
      <c r="M595" s="3">
        <f t="shared" si="36"/>
        <v>111613.59999999999</v>
      </c>
      <c r="N595" s="3">
        <f t="shared" si="37"/>
        <v>84903.44</v>
      </c>
      <c r="O595" s="3">
        <f t="shared" si="38"/>
        <v>26710.159999999989</v>
      </c>
      <c r="P595" s="6">
        <f t="shared" si="39"/>
        <v>0.23930918812761162</v>
      </c>
    </row>
    <row r="596" spans="1:16" x14ac:dyDescent="0.35">
      <c r="A596" s="1" t="s">
        <v>660</v>
      </c>
      <c r="B596" s="2">
        <v>45749</v>
      </c>
      <c r="C596" s="1" t="s">
        <v>36</v>
      </c>
      <c r="D596" s="1" t="s">
        <v>76</v>
      </c>
      <c r="E596" s="1" t="s">
        <v>79</v>
      </c>
      <c r="F596" s="1" t="s">
        <v>91</v>
      </c>
      <c r="G596" s="1" t="s">
        <v>69</v>
      </c>
      <c r="H596" s="1" t="s">
        <v>21</v>
      </c>
      <c r="I596" s="1">
        <v>2</v>
      </c>
      <c r="J596" s="3">
        <v>12171</v>
      </c>
      <c r="K596" s="4">
        <v>7935.62</v>
      </c>
      <c r="L596" s="5">
        <v>0.05</v>
      </c>
      <c r="M596" s="3">
        <f t="shared" si="36"/>
        <v>23124.899999999998</v>
      </c>
      <c r="N596" s="3">
        <f t="shared" si="37"/>
        <v>15871.24</v>
      </c>
      <c r="O596" s="3">
        <f t="shared" si="38"/>
        <v>7253.659999999998</v>
      </c>
      <c r="P596" s="6">
        <f t="shared" si="39"/>
        <v>0.31367314020817383</v>
      </c>
    </row>
    <row r="597" spans="1:16" x14ac:dyDescent="0.35">
      <c r="A597" s="1" t="s">
        <v>661</v>
      </c>
      <c r="B597" s="2">
        <v>45749</v>
      </c>
      <c r="C597" s="1" t="s">
        <v>16</v>
      </c>
      <c r="D597" s="1" t="s">
        <v>23</v>
      </c>
      <c r="E597" s="1" t="s">
        <v>18</v>
      </c>
      <c r="F597" s="1" t="s">
        <v>19</v>
      </c>
      <c r="G597" s="1" t="s">
        <v>26</v>
      </c>
      <c r="H597" s="1" t="s">
        <v>34</v>
      </c>
      <c r="I597" s="1">
        <v>8</v>
      </c>
      <c r="J597" s="3">
        <v>891</v>
      </c>
      <c r="K597" s="4">
        <v>681.76</v>
      </c>
      <c r="L597" s="5">
        <v>0</v>
      </c>
      <c r="M597" s="3">
        <f t="shared" si="36"/>
        <v>7128</v>
      </c>
      <c r="N597" s="3">
        <f t="shared" si="37"/>
        <v>5454.08</v>
      </c>
      <c r="O597" s="3">
        <f t="shared" si="38"/>
        <v>1673.92</v>
      </c>
      <c r="P597" s="6">
        <f t="shared" si="39"/>
        <v>0.23483726150392817</v>
      </c>
    </row>
    <row r="598" spans="1:16" x14ac:dyDescent="0.35">
      <c r="A598" s="1" t="s">
        <v>662</v>
      </c>
      <c r="B598" s="2">
        <v>45750</v>
      </c>
      <c r="C598" s="1" t="s">
        <v>36</v>
      </c>
      <c r="D598" s="1" t="s">
        <v>78</v>
      </c>
      <c r="E598" s="1" t="s">
        <v>79</v>
      </c>
      <c r="F598" s="1" t="s">
        <v>96</v>
      </c>
      <c r="G598" s="1" t="s">
        <v>39</v>
      </c>
      <c r="H598" s="1" t="s">
        <v>34</v>
      </c>
      <c r="I598" s="1">
        <v>1</v>
      </c>
      <c r="J598" s="3">
        <v>6529</v>
      </c>
      <c r="K598" s="4">
        <v>4282.26</v>
      </c>
      <c r="L598" s="5">
        <v>0</v>
      </c>
      <c r="M598" s="3">
        <f t="shared" si="36"/>
        <v>6529</v>
      </c>
      <c r="N598" s="3">
        <f t="shared" si="37"/>
        <v>4282.26</v>
      </c>
      <c r="O598" s="3">
        <f t="shared" si="38"/>
        <v>2246.7399999999998</v>
      </c>
      <c r="P598" s="6">
        <f t="shared" si="39"/>
        <v>0.34411701638842085</v>
      </c>
    </row>
    <row r="599" spans="1:16" x14ac:dyDescent="0.35">
      <c r="A599" s="1" t="s">
        <v>663</v>
      </c>
      <c r="B599" s="2">
        <v>45750</v>
      </c>
      <c r="C599" s="1" t="s">
        <v>16</v>
      </c>
      <c r="D599" s="1" t="s">
        <v>48</v>
      </c>
      <c r="E599" s="1" t="s">
        <v>31</v>
      </c>
      <c r="F599" s="1" t="s">
        <v>45</v>
      </c>
      <c r="G599" s="1" t="s">
        <v>26</v>
      </c>
      <c r="H599" s="1" t="s">
        <v>21</v>
      </c>
      <c r="I599" s="1">
        <v>7</v>
      </c>
      <c r="J599" s="3">
        <v>3601</v>
      </c>
      <c r="K599" s="4">
        <v>2838.61</v>
      </c>
      <c r="L599" s="5">
        <v>0</v>
      </c>
      <c r="M599" s="3">
        <f t="shared" si="36"/>
        <v>25207</v>
      </c>
      <c r="N599" s="3">
        <f t="shared" si="37"/>
        <v>19870.27</v>
      </c>
      <c r="O599" s="3">
        <f t="shared" si="38"/>
        <v>5336.73</v>
      </c>
      <c r="P599" s="6">
        <f t="shared" si="39"/>
        <v>0.21171618994723687</v>
      </c>
    </row>
    <row r="600" spans="1:16" x14ac:dyDescent="0.35">
      <c r="A600" s="1" t="s">
        <v>664</v>
      </c>
      <c r="B600" s="2">
        <v>45750</v>
      </c>
      <c r="C600" s="1" t="s">
        <v>29</v>
      </c>
      <c r="D600" s="1" t="s">
        <v>72</v>
      </c>
      <c r="E600" s="1" t="s">
        <v>79</v>
      </c>
      <c r="F600" s="1" t="s">
        <v>80</v>
      </c>
      <c r="G600" s="1" t="s">
        <v>58</v>
      </c>
      <c r="H600" s="1" t="s">
        <v>34</v>
      </c>
      <c r="I600" s="1">
        <v>8</v>
      </c>
      <c r="J600" s="3">
        <v>7667</v>
      </c>
      <c r="K600" s="4">
        <v>4489.34</v>
      </c>
      <c r="L600" s="5">
        <v>0.05</v>
      </c>
      <c r="M600" s="3">
        <f t="shared" si="36"/>
        <v>58269.2</v>
      </c>
      <c r="N600" s="3">
        <f t="shared" si="37"/>
        <v>35914.720000000001</v>
      </c>
      <c r="O600" s="3">
        <f t="shared" si="38"/>
        <v>22354.479999999996</v>
      </c>
      <c r="P600" s="6">
        <f t="shared" si="39"/>
        <v>0.38364144350703283</v>
      </c>
    </row>
    <row r="601" spans="1:16" x14ac:dyDescent="0.35">
      <c r="A601" s="1" t="s">
        <v>665</v>
      </c>
      <c r="B601" s="2">
        <v>45750</v>
      </c>
      <c r="C601" s="1" t="s">
        <v>16</v>
      </c>
      <c r="D601" s="1" t="s">
        <v>17</v>
      </c>
      <c r="E601" s="1" t="s">
        <v>24</v>
      </c>
      <c r="F601" s="1" t="s">
        <v>131</v>
      </c>
      <c r="G601" s="1" t="s">
        <v>20</v>
      </c>
      <c r="H601" s="1" t="s">
        <v>21</v>
      </c>
      <c r="I601" s="1">
        <v>4</v>
      </c>
      <c r="J601" s="3">
        <v>2712</v>
      </c>
      <c r="K601" s="4">
        <v>1259.18</v>
      </c>
      <c r="L601" s="5">
        <v>0.05</v>
      </c>
      <c r="M601" s="3">
        <f t="shared" si="36"/>
        <v>10305.6</v>
      </c>
      <c r="N601" s="3">
        <f t="shared" si="37"/>
        <v>5036.72</v>
      </c>
      <c r="O601" s="3">
        <f t="shared" si="38"/>
        <v>5268.88</v>
      </c>
      <c r="P601" s="6">
        <f t="shared" si="39"/>
        <v>0.51126377891631736</v>
      </c>
    </row>
    <row r="602" spans="1:16" x14ac:dyDescent="0.35">
      <c r="A602" s="1" t="s">
        <v>666</v>
      </c>
      <c r="B602" s="2">
        <v>45750</v>
      </c>
      <c r="C602" s="1" t="s">
        <v>29</v>
      </c>
      <c r="D602" s="1" t="s">
        <v>30</v>
      </c>
      <c r="E602" s="1" t="s">
        <v>18</v>
      </c>
      <c r="F602" s="1" t="s">
        <v>68</v>
      </c>
      <c r="G602" s="1" t="s">
        <v>58</v>
      </c>
      <c r="H602" s="1" t="s">
        <v>34</v>
      </c>
      <c r="I602" s="1">
        <v>7</v>
      </c>
      <c r="J602" s="3">
        <v>449</v>
      </c>
      <c r="K602" s="4">
        <v>365.98</v>
      </c>
      <c r="L602" s="5">
        <v>0</v>
      </c>
      <c r="M602" s="3">
        <f t="shared" si="36"/>
        <v>3143</v>
      </c>
      <c r="N602" s="3">
        <f t="shared" si="37"/>
        <v>2561.86</v>
      </c>
      <c r="O602" s="3">
        <f t="shared" si="38"/>
        <v>581.13999999999987</v>
      </c>
      <c r="P602" s="6">
        <f t="shared" si="39"/>
        <v>0.18489977728285073</v>
      </c>
    </row>
    <row r="603" spans="1:16" x14ac:dyDescent="0.35">
      <c r="A603" s="1" t="s">
        <v>667</v>
      </c>
      <c r="B603" s="2">
        <v>45750</v>
      </c>
      <c r="C603" s="1" t="s">
        <v>36</v>
      </c>
      <c r="D603" s="1" t="s">
        <v>78</v>
      </c>
      <c r="E603" s="1" t="s">
        <v>24</v>
      </c>
      <c r="F603" s="1" t="s">
        <v>25</v>
      </c>
      <c r="G603" s="1" t="s">
        <v>39</v>
      </c>
      <c r="H603" s="1" t="s">
        <v>34</v>
      </c>
      <c r="I603" s="1">
        <v>6</v>
      </c>
      <c r="J603" s="3">
        <v>575</v>
      </c>
      <c r="K603" s="4">
        <v>295.23</v>
      </c>
      <c r="L603" s="5">
        <v>0.1</v>
      </c>
      <c r="M603" s="3">
        <f t="shared" si="36"/>
        <v>3105</v>
      </c>
      <c r="N603" s="3">
        <f t="shared" si="37"/>
        <v>1771.38</v>
      </c>
      <c r="O603" s="3">
        <f t="shared" si="38"/>
        <v>1333.62</v>
      </c>
      <c r="P603" s="6">
        <f t="shared" si="39"/>
        <v>0.42950724637681154</v>
      </c>
    </row>
    <row r="604" spans="1:16" x14ac:dyDescent="0.35">
      <c r="A604" s="1" t="s">
        <v>668</v>
      </c>
      <c r="B604" s="2">
        <v>45750</v>
      </c>
      <c r="C604" s="1" t="s">
        <v>36</v>
      </c>
      <c r="D604" s="1" t="s">
        <v>76</v>
      </c>
      <c r="E604" s="1" t="s">
        <v>31</v>
      </c>
      <c r="F604" s="1" t="s">
        <v>32</v>
      </c>
      <c r="G604" s="1" t="s">
        <v>39</v>
      </c>
      <c r="H604" s="1" t="s">
        <v>27</v>
      </c>
      <c r="I604" s="1">
        <v>1</v>
      </c>
      <c r="J604" s="3">
        <v>1252</v>
      </c>
      <c r="K604" s="4">
        <v>938.94</v>
      </c>
      <c r="L604" s="5">
        <v>0</v>
      </c>
      <c r="M604" s="3">
        <f t="shared" si="36"/>
        <v>1252</v>
      </c>
      <c r="N604" s="3">
        <f t="shared" si="37"/>
        <v>938.94</v>
      </c>
      <c r="O604" s="3">
        <f t="shared" si="38"/>
        <v>313.05999999999995</v>
      </c>
      <c r="P604" s="6">
        <f t="shared" si="39"/>
        <v>0.25004792332268366</v>
      </c>
    </row>
    <row r="605" spans="1:16" x14ac:dyDescent="0.35">
      <c r="A605" s="1" t="s">
        <v>669</v>
      </c>
      <c r="B605" s="2">
        <v>45750</v>
      </c>
      <c r="C605" s="1" t="s">
        <v>16</v>
      </c>
      <c r="D605" s="1" t="s">
        <v>48</v>
      </c>
      <c r="E605" s="1" t="s">
        <v>18</v>
      </c>
      <c r="F605" s="1" t="s">
        <v>19</v>
      </c>
      <c r="G605" s="1" t="s">
        <v>26</v>
      </c>
      <c r="H605" s="1" t="s">
        <v>21</v>
      </c>
      <c r="I605" s="1">
        <v>4</v>
      </c>
      <c r="J605" s="3">
        <v>912</v>
      </c>
      <c r="K605" s="4">
        <v>739.74</v>
      </c>
      <c r="L605" s="5">
        <v>0.1</v>
      </c>
      <c r="M605" s="3">
        <f t="shared" si="36"/>
        <v>3283.2000000000003</v>
      </c>
      <c r="N605" s="3">
        <f t="shared" si="37"/>
        <v>2958.96</v>
      </c>
      <c r="O605" s="3">
        <f t="shared" si="38"/>
        <v>324.24000000000024</v>
      </c>
      <c r="P605" s="6">
        <f t="shared" si="39"/>
        <v>9.875730994152053E-2</v>
      </c>
    </row>
    <row r="606" spans="1:16" x14ac:dyDescent="0.35">
      <c r="A606" s="1" t="s">
        <v>670</v>
      </c>
      <c r="B606" s="2">
        <v>45750</v>
      </c>
      <c r="C606" s="1" t="s">
        <v>16</v>
      </c>
      <c r="D606" s="1" t="s">
        <v>84</v>
      </c>
      <c r="E606" s="1" t="s">
        <v>18</v>
      </c>
      <c r="F606" s="1" t="s">
        <v>19</v>
      </c>
      <c r="G606" s="1" t="s">
        <v>26</v>
      </c>
      <c r="H606" s="1" t="s">
        <v>27</v>
      </c>
      <c r="I606" s="1">
        <v>6</v>
      </c>
      <c r="J606" s="3">
        <v>909</v>
      </c>
      <c r="K606" s="4">
        <v>706.56</v>
      </c>
      <c r="L606" s="5">
        <v>0</v>
      </c>
      <c r="M606" s="3">
        <f t="shared" si="36"/>
        <v>5454</v>
      </c>
      <c r="N606" s="3">
        <f t="shared" si="37"/>
        <v>4239.3599999999997</v>
      </c>
      <c r="O606" s="3">
        <f t="shared" si="38"/>
        <v>1214.6400000000003</v>
      </c>
      <c r="P606" s="6">
        <f t="shared" si="39"/>
        <v>0.22270627062706277</v>
      </c>
    </row>
    <row r="607" spans="1:16" x14ac:dyDescent="0.35">
      <c r="A607" s="1" t="s">
        <v>671</v>
      </c>
      <c r="B607" s="2">
        <v>45751</v>
      </c>
      <c r="C607" s="1" t="s">
        <v>36</v>
      </c>
      <c r="D607" s="1" t="s">
        <v>37</v>
      </c>
      <c r="E607" s="1" t="s">
        <v>79</v>
      </c>
      <c r="F607" s="1" t="s">
        <v>109</v>
      </c>
      <c r="G607" s="1" t="s">
        <v>39</v>
      </c>
      <c r="H607" s="1" t="s">
        <v>27</v>
      </c>
      <c r="I607" s="1">
        <v>7</v>
      </c>
      <c r="J607" s="3">
        <v>4501</v>
      </c>
      <c r="K607" s="4">
        <v>2923.04</v>
      </c>
      <c r="L607" s="5">
        <v>0.15</v>
      </c>
      <c r="M607" s="3">
        <f t="shared" si="36"/>
        <v>26780.95</v>
      </c>
      <c r="N607" s="3">
        <f t="shared" si="37"/>
        <v>20461.28</v>
      </c>
      <c r="O607" s="3">
        <f t="shared" si="38"/>
        <v>6319.6700000000019</v>
      </c>
      <c r="P607" s="6">
        <f t="shared" si="39"/>
        <v>0.23597631898793739</v>
      </c>
    </row>
    <row r="608" spans="1:16" x14ac:dyDescent="0.35">
      <c r="A608" s="1" t="s">
        <v>672</v>
      </c>
      <c r="B608" s="2">
        <v>45751</v>
      </c>
      <c r="C608" s="1" t="s">
        <v>29</v>
      </c>
      <c r="D608" s="1" t="s">
        <v>66</v>
      </c>
      <c r="E608" s="1" t="s">
        <v>79</v>
      </c>
      <c r="F608" s="1" t="s">
        <v>91</v>
      </c>
      <c r="G608" s="1" t="s">
        <v>58</v>
      </c>
      <c r="H608" s="1" t="s">
        <v>27</v>
      </c>
      <c r="I608" s="1">
        <v>6</v>
      </c>
      <c r="J608" s="3">
        <v>12028</v>
      </c>
      <c r="K608" s="4">
        <v>7712.43</v>
      </c>
      <c r="L608" s="5">
        <v>0</v>
      </c>
      <c r="M608" s="3">
        <f t="shared" si="36"/>
        <v>72168</v>
      </c>
      <c r="N608" s="3">
        <f t="shared" si="37"/>
        <v>46274.58</v>
      </c>
      <c r="O608" s="3">
        <f t="shared" si="38"/>
        <v>25893.42</v>
      </c>
      <c r="P608" s="6">
        <f t="shared" si="39"/>
        <v>0.35879364815430659</v>
      </c>
    </row>
    <row r="609" spans="1:16" x14ac:dyDescent="0.35">
      <c r="A609" s="1" t="s">
        <v>673</v>
      </c>
      <c r="B609" s="2">
        <v>45751</v>
      </c>
      <c r="C609" s="1" t="s">
        <v>41</v>
      </c>
      <c r="D609" s="1" t="s">
        <v>103</v>
      </c>
      <c r="E609" s="1" t="s">
        <v>24</v>
      </c>
      <c r="F609" s="1" t="s">
        <v>25</v>
      </c>
      <c r="G609" s="1" t="s">
        <v>43</v>
      </c>
      <c r="H609" s="1" t="s">
        <v>34</v>
      </c>
      <c r="I609" s="1">
        <v>2</v>
      </c>
      <c r="J609" s="3">
        <v>603</v>
      </c>
      <c r="K609" s="4">
        <v>295.79000000000002</v>
      </c>
      <c r="L609" s="5">
        <v>0.15</v>
      </c>
      <c r="M609" s="3">
        <f t="shared" si="36"/>
        <v>1025.0999999999999</v>
      </c>
      <c r="N609" s="3">
        <f t="shared" si="37"/>
        <v>591.58000000000004</v>
      </c>
      <c r="O609" s="3">
        <f t="shared" si="38"/>
        <v>433.51999999999987</v>
      </c>
      <c r="P609" s="6">
        <f t="shared" si="39"/>
        <v>0.42290508243098224</v>
      </c>
    </row>
    <row r="610" spans="1:16" x14ac:dyDescent="0.35">
      <c r="A610" s="1" t="s">
        <v>674</v>
      </c>
      <c r="B610" s="2">
        <v>45751</v>
      </c>
      <c r="C610" s="1" t="s">
        <v>36</v>
      </c>
      <c r="D610" s="1" t="s">
        <v>76</v>
      </c>
      <c r="E610" s="1" t="s">
        <v>18</v>
      </c>
      <c r="F610" s="1" t="s">
        <v>51</v>
      </c>
      <c r="G610" s="1" t="s">
        <v>39</v>
      </c>
      <c r="H610" s="1" t="s">
        <v>34</v>
      </c>
      <c r="I610" s="1">
        <v>2</v>
      </c>
      <c r="J610" s="3">
        <v>719</v>
      </c>
      <c r="K610" s="4">
        <v>547.38</v>
      </c>
      <c r="L610" s="5">
        <v>0.05</v>
      </c>
      <c r="M610" s="3">
        <f t="shared" si="36"/>
        <v>1366.1</v>
      </c>
      <c r="N610" s="3">
        <f t="shared" si="37"/>
        <v>1094.76</v>
      </c>
      <c r="O610" s="3">
        <f t="shared" si="38"/>
        <v>271.33999999999992</v>
      </c>
      <c r="P610" s="6">
        <f t="shared" si="39"/>
        <v>0.19862381963253051</v>
      </c>
    </row>
    <row r="611" spans="1:16" x14ac:dyDescent="0.35">
      <c r="A611" s="1" t="s">
        <v>675</v>
      </c>
      <c r="B611" s="2">
        <v>45751</v>
      </c>
      <c r="C611" s="1" t="s">
        <v>16</v>
      </c>
      <c r="D611" s="1" t="s">
        <v>84</v>
      </c>
      <c r="E611" s="1" t="s">
        <v>24</v>
      </c>
      <c r="F611" s="1" t="s">
        <v>64</v>
      </c>
      <c r="G611" s="1" t="s">
        <v>20</v>
      </c>
      <c r="H611" s="1" t="s">
        <v>34</v>
      </c>
      <c r="I611" s="1">
        <v>7</v>
      </c>
      <c r="J611" s="3">
        <v>1525</v>
      </c>
      <c r="K611" s="4">
        <v>805.41</v>
      </c>
      <c r="L611" s="5">
        <v>0</v>
      </c>
      <c r="M611" s="3">
        <f t="shared" si="36"/>
        <v>10675</v>
      </c>
      <c r="N611" s="3">
        <f t="shared" si="37"/>
        <v>5637.87</v>
      </c>
      <c r="O611" s="3">
        <f t="shared" si="38"/>
        <v>5037.13</v>
      </c>
      <c r="P611" s="6">
        <f t="shared" si="39"/>
        <v>0.4718622950819672</v>
      </c>
    </row>
    <row r="612" spans="1:16" x14ac:dyDescent="0.35">
      <c r="A612" s="1" t="s">
        <v>676</v>
      </c>
      <c r="B612" s="2">
        <v>45751</v>
      </c>
      <c r="C612" s="1" t="s">
        <v>36</v>
      </c>
      <c r="D612" s="1" t="s">
        <v>37</v>
      </c>
      <c r="E612" s="1" t="s">
        <v>31</v>
      </c>
      <c r="F612" s="1" t="s">
        <v>32</v>
      </c>
      <c r="G612" s="1" t="s">
        <v>39</v>
      </c>
      <c r="H612" s="1" t="s">
        <v>21</v>
      </c>
      <c r="I612" s="1">
        <v>6</v>
      </c>
      <c r="J612" s="3">
        <v>1254</v>
      </c>
      <c r="K612" s="4">
        <v>925.51</v>
      </c>
      <c r="L612" s="5">
        <v>0.05</v>
      </c>
      <c r="M612" s="3">
        <f t="shared" si="36"/>
        <v>7147.7999999999993</v>
      </c>
      <c r="N612" s="3">
        <f t="shared" si="37"/>
        <v>5553.0599999999995</v>
      </c>
      <c r="O612" s="3">
        <f t="shared" si="38"/>
        <v>1594.7399999999998</v>
      </c>
      <c r="P612" s="6">
        <f t="shared" si="39"/>
        <v>0.22310920842776796</v>
      </c>
    </row>
    <row r="613" spans="1:16" x14ac:dyDescent="0.35">
      <c r="A613" s="1" t="s">
        <v>677</v>
      </c>
      <c r="B613" s="2">
        <v>45751</v>
      </c>
      <c r="C613" s="1" t="s">
        <v>41</v>
      </c>
      <c r="D613" s="1" t="s">
        <v>55</v>
      </c>
      <c r="E613" s="1" t="s">
        <v>24</v>
      </c>
      <c r="F613" s="1" t="s">
        <v>131</v>
      </c>
      <c r="G613" s="1" t="s">
        <v>46</v>
      </c>
      <c r="H613" s="1" t="s">
        <v>27</v>
      </c>
      <c r="I613" s="1">
        <v>1</v>
      </c>
      <c r="J613" s="3">
        <v>2906</v>
      </c>
      <c r="K613" s="4">
        <v>1398.25</v>
      </c>
      <c r="L613" s="5">
        <v>0.05</v>
      </c>
      <c r="M613" s="3">
        <f t="shared" si="36"/>
        <v>2760.7</v>
      </c>
      <c r="N613" s="3">
        <f t="shared" si="37"/>
        <v>1398.25</v>
      </c>
      <c r="O613" s="3">
        <f t="shared" si="38"/>
        <v>1362.4499999999998</v>
      </c>
      <c r="P613" s="6">
        <f t="shared" si="39"/>
        <v>0.49351613721157672</v>
      </c>
    </row>
    <row r="614" spans="1:16" x14ac:dyDescent="0.35">
      <c r="A614" s="1" t="s">
        <v>678</v>
      </c>
      <c r="B614" s="2">
        <v>45751</v>
      </c>
      <c r="C614" s="1" t="s">
        <v>36</v>
      </c>
      <c r="D614" s="1" t="s">
        <v>63</v>
      </c>
      <c r="E614" s="1" t="s">
        <v>31</v>
      </c>
      <c r="F614" s="1" t="s">
        <v>45</v>
      </c>
      <c r="G614" s="1" t="s">
        <v>39</v>
      </c>
      <c r="H614" s="1" t="s">
        <v>21</v>
      </c>
      <c r="I614" s="1">
        <v>7</v>
      </c>
      <c r="J614" s="3">
        <v>3619</v>
      </c>
      <c r="K614" s="4">
        <v>2719.74</v>
      </c>
      <c r="L614" s="5">
        <v>0.15</v>
      </c>
      <c r="M614" s="3">
        <f t="shared" si="36"/>
        <v>21533.05</v>
      </c>
      <c r="N614" s="3">
        <f t="shared" si="37"/>
        <v>19038.18</v>
      </c>
      <c r="O614" s="3">
        <f t="shared" si="38"/>
        <v>2494.869999999999</v>
      </c>
      <c r="P614" s="6">
        <f t="shared" si="39"/>
        <v>0.11586236041805499</v>
      </c>
    </row>
    <row r="615" spans="1:16" x14ac:dyDescent="0.35">
      <c r="A615" s="1" t="s">
        <v>679</v>
      </c>
      <c r="B615" s="2">
        <v>45751</v>
      </c>
      <c r="C615" s="1" t="s">
        <v>41</v>
      </c>
      <c r="D615" s="1" t="s">
        <v>103</v>
      </c>
      <c r="E615" s="1" t="s">
        <v>24</v>
      </c>
      <c r="F615" s="1" t="s">
        <v>61</v>
      </c>
      <c r="G615" s="1" t="s">
        <v>46</v>
      </c>
      <c r="H615" s="1" t="s">
        <v>34</v>
      </c>
      <c r="I615" s="1">
        <v>7</v>
      </c>
      <c r="J615" s="3">
        <v>2132</v>
      </c>
      <c r="K615" s="4">
        <v>1090.6300000000001</v>
      </c>
      <c r="L615" s="5">
        <v>0</v>
      </c>
      <c r="M615" s="3">
        <f t="shared" si="36"/>
        <v>14924</v>
      </c>
      <c r="N615" s="3">
        <f t="shared" si="37"/>
        <v>7634.4100000000008</v>
      </c>
      <c r="O615" s="3">
        <f t="shared" si="38"/>
        <v>7289.5899999999992</v>
      </c>
      <c r="P615" s="6">
        <f t="shared" si="39"/>
        <v>0.48844746716697929</v>
      </c>
    </row>
    <row r="616" spans="1:16" x14ac:dyDescent="0.35">
      <c r="A616" s="1" t="s">
        <v>680</v>
      </c>
      <c r="B616" s="2">
        <v>45751</v>
      </c>
      <c r="C616" s="1" t="s">
        <v>41</v>
      </c>
      <c r="D616" s="1" t="s">
        <v>55</v>
      </c>
      <c r="E616" s="1" t="s">
        <v>24</v>
      </c>
      <c r="F616" s="1" t="s">
        <v>131</v>
      </c>
      <c r="G616" s="1" t="s">
        <v>46</v>
      </c>
      <c r="H616" s="1" t="s">
        <v>34</v>
      </c>
      <c r="I616" s="1">
        <v>7</v>
      </c>
      <c r="J616" s="3">
        <v>2805</v>
      </c>
      <c r="K616" s="4">
        <v>1388.45</v>
      </c>
      <c r="L616" s="5">
        <v>0</v>
      </c>
      <c r="M616" s="3">
        <f t="shared" si="36"/>
        <v>19635</v>
      </c>
      <c r="N616" s="3">
        <f t="shared" si="37"/>
        <v>9719.15</v>
      </c>
      <c r="O616" s="3">
        <f t="shared" si="38"/>
        <v>9915.85</v>
      </c>
      <c r="P616" s="6">
        <f t="shared" si="39"/>
        <v>0.50500891265597148</v>
      </c>
    </row>
    <row r="617" spans="1:16" x14ac:dyDescent="0.35">
      <c r="A617" s="1" t="s">
        <v>681</v>
      </c>
      <c r="B617" s="2">
        <v>45751</v>
      </c>
      <c r="C617" s="1" t="s">
        <v>29</v>
      </c>
      <c r="D617" s="1" t="s">
        <v>72</v>
      </c>
      <c r="E617" s="1" t="s">
        <v>18</v>
      </c>
      <c r="F617" s="1" t="s">
        <v>19</v>
      </c>
      <c r="G617" s="1" t="s">
        <v>58</v>
      </c>
      <c r="H617" s="1" t="s">
        <v>21</v>
      </c>
      <c r="I617" s="1">
        <v>3</v>
      </c>
      <c r="J617" s="3">
        <v>940</v>
      </c>
      <c r="K617" s="4">
        <v>729.72</v>
      </c>
      <c r="L617" s="5">
        <v>0</v>
      </c>
      <c r="M617" s="3">
        <f t="shared" si="36"/>
        <v>2820</v>
      </c>
      <c r="N617" s="3">
        <f t="shared" si="37"/>
        <v>2189.16</v>
      </c>
      <c r="O617" s="3">
        <f t="shared" si="38"/>
        <v>630.84000000000015</v>
      </c>
      <c r="P617" s="6">
        <f t="shared" si="39"/>
        <v>0.22370212765957451</v>
      </c>
    </row>
    <row r="618" spans="1:16" x14ac:dyDescent="0.35">
      <c r="A618" s="1" t="s">
        <v>682</v>
      </c>
      <c r="B618" s="2">
        <v>45751</v>
      </c>
      <c r="C618" s="1" t="s">
        <v>36</v>
      </c>
      <c r="D618" s="1" t="s">
        <v>78</v>
      </c>
      <c r="E618" s="1" t="s">
        <v>24</v>
      </c>
      <c r="F618" s="1" t="s">
        <v>64</v>
      </c>
      <c r="G618" s="1" t="s">
        <v>39</v>
      </c>
      <c r="H618" s="1" t="s">
        <v>34</v>
      </c>
      <c r="I618" s="1">
        <v>6</v>
      </c>
      <c r="J618" s="3">
        <v>1511</v>
      </c>
      <c r="K618" s="4">
        <v>698.12</v>
      </c>
      <c r="L618" s="5">
        <v>0.15</v>
      </c>
      <c r="M618" s="3">
        <f t="shared" si="36"/>
        <v>7706.0999999999995</v>
      </c>
      <c r="N618" s="3">
        <f t="shared" si="37"/>
        <v>4188.72</v>
      </c>
      <c r="O618" s="3">
        <f t="shared" si="38"/>
        <v>3517.3799999999992</v>
      </c>
      <c r="P618" s="6">
        <f t="shared" si="39"/>
        <v>0.45644100128469645</v>
      </c>
    </row>
    <row r="619" spans="1:16" x14ac:dyDescent="0.35">
      <c r="A619" s="1" t="s">
        <v>683</v>
      </c>
      <c r="B619" s="2">
        <v>45752</v>
      </c>
      <c r="C619" s="1" t="s">
        <v>41</v>
      </c>
      <c r="D619" s="1" t="s">
        <v>103</v>
      </c>
      <c r="E619" s="1" t="s">
        <v>79</v>
      </c>
      <c r="F619" s="1" t="s">
        <v>80</v>
      </c>
      <c r="G619" s="1" t="s">
        <v>43</v>
      </c>
      <c r="H619" s="1" t="s">
        <v>34</v>
      </c>
      <c r="I619" s="1">
        <v>1</v>
      </c>
      <c r="J619" s="3">
        <v>7838</v>
      </c>
      <c r="K619" s="4">
        <v>4881.7700000000004</v>
      </c>
      <c r="L619" s="5">
        <v>0</v>
      </c>
      <c r="M619" s="3">
        <f t="shared" si="36"/>
        <v>7838</v>
      </c>
      <c r="N619" s="3">
        <f t="shared" si="37"/>
        <v>4881.7700000000004</v>
      </c>
      <c r="O619" s="3">
        <f t="shared" si="38"/>
        <v>2956.2299999999996</v>
      </c>
      <c r="P619" s="6">
        <f t="shared" si="39"/>
        <v>0.37716636897167638</v>
      </c>
    </row>
    <row r="620" spans="1:16" x14ac:dyDescent="0.35">
      <c r="A620" s="1" t="s">
        <v>684</v>
      </c>
      <c r="B620" s="2">
        <v>45752</v>
      </c>
      <c r="C620" s="1" t="s">
        <v>29</v>
      </c>
      <c r="D620" s="1" t="s">
        <v>72</v>
      </c>
      <c r="E620" s="1" t="s">
        <v>31</v>
      </c>
      <c r="F620" s="1" t="s">
        <v>85</v>
      </c>
      <c r="G620" s="1" t="s">
        <v>33</v>
      </c>
      <c r="H620" s="1" t="s">
        <v>27</v>
      </c>
      <c r="I620" s="1">
        <v>2</v>
      </c>
      <c r="J620" s="3">
        <v>1823</v>
      </c>
      <c r="K620" s="4">
        <v>1387.43</v>
      </c>
      <c r="L620" s="5">
        <v>0.1</v>
      </c>
      <c r="M620" s="3">
        <f t="shared" si="36"/>
        <v>3281.4</v>
      </c>
      <c r="N620" s="3">
        <f t="shared" si="37"/>
        <v>2774.86</v>
      </c>
      <c r="O620" s="3">
        <f t="shared" si="38"/>
        <v>506.53999999999996</v>
      </c>
      <c r="P620" s="6">
        <f t="shared" si="39"/>
        <v>0.15436703845919422</v>
      </c>
    </row>
    <row r="621" spans="1:16" x14ac:dyDescent="0.35">
      <c r="A621" s="1" t="s">
        <v>685</v>
      </c>
      <c r="B621" s="2">
        <v>45752</v>
      </c>
      <c r="C621" s="1" t="s">
        <v>36</v>
      </c>
      <c r="D621" s="1" t="s">
        <v>63</v>
      </c>
      <c r="E621" s="1" t="s">
        <v>31</v>
      </c>
      <c r="F621" s="1" t="s">
        <v>45</v>
      </c>
      <c r="G621" s="1" t="s">
        <v>69</v>
      </c>
      <c r="H621" s="1" t="s">
        <v>27</v>
      </c>
      <c r="I621" s="1">
        <v>2</v>
      </c>
      <c r="J621" s="3">
        <v>3638</v>
      </c>
      <c r="K621" s="4">
        <v>2609.98</v>
      </c>
      <c r="L621" s="5">
        <v>0.05</v>
      </c>
      <c r="M621" s="3">
        <f t="shared" si="36"/>
        <v>6912.2</v>
      </c>
      <c r="N621" s="3">
        <f t="shared" si="37"/>
        <v>5219.96</v>
      </c>
      <c r="O621" s="3">
        <f t="shared" si="38"/>
        <v>1692.2399999999998</v>
      </c>
      <c r="P621" s="6">
        <f t="shared" si="39"/>
        <v>0.24481930499696186</v>
      </c>
    </row>
    <row r="622" spans="1:16" x14ac:dyDescent="0.35">
      <c r="A622" s="1" t="s">
        <v>686</v>
      </c>
      <c r="B622" s="2">
        <v>45752</v>
      </c>
      <c r="C622" s="1" t="s">
        <v>16</v>
      </c>
      <c r="D622" s="1" t="s">
        <v>84</v>
      </c>
      <c r="E622" s="1" t="s">
        <v>18</v>
      </c>
      <c r="F622" s="1" t="s">
        <v>68</v>
      </c>
      <c r="G622" s="1" t="s">
        <v>20</v>
      </c>
      <c r="H622" s="1" t="s">
        <v>27</v>
      </c>
      <c r="I622" s="1">
        <v>6</v>
      </c>
      <c r="J622" s="3">
        <v>431</v>
      </c>
      <c r="K622" s="4">
        <v>360.63</v>
      </c>
      <c r="L622" s="5">
        <v>0</v>
      </c>
      <c r="M622" s="3">
        <f t="shared" si="36"/>
        <v>2586</v>
      </c>
      <c r="N622" s="3">
        <f t="shared" si="37"/>
        <v>2163.7799999999997</v>
      </c>
      <c r="O622" s="3">
        <f t="shared" si="38"/>
        <v>422.22000000000025</v>
      </c>
      <c r="P622" s="6">
        <f t="shared" si="39"/>
        <v>0.16327146171693746</v>
      </c>
    </row>
    <row r="623" spans="1:16" x14ac:dyDescent="0.35">
      <c r="A623" s="1" t="s">
        <v>687</v>
      </c>
      <c r="B623" s="2">
        <v>45753</v>
      </c>
      <c r="C623" s="1" t="s">
        <v>16</v>
      </c>
      <c r="D623" s="1" t="s">
        <v>48</v>
      </c>
      <c r="E623" s="1" t="s">
        <v>18</v>
      </c>
      <c r="F623" s="1" t="s">
        <v>19</v>
      </c>
      <c r="G623" s="1" t="s">
        <v>26</v>
      </c>
      <c r="H623" s="1" t="s">
        <v>27</v>
      </c>
      <c r="I623" s="1">
        <v>6</v>
      </c>
      <c r="J623" s="3">
        <v>882</v>
      </c>
      <c r="K623" s="4">
        <v>734.08</v>
      </c>
      <c r="L623" s="5">
        <v>0.15</v>
      </c>
      <c r="M623" s="3">
        <f t="shared" si="36"/>
        <v>4498.2</v>
      </c>
      <c r="N623" s="3">
        <f t="shared" si="37"/>
        <v>4404.4800000000005</v>
      </c>
      <c r="O623" s="3">
        <f t="shared" si="38"/>
        <v>93.719999999999345</v>
      </c>
      <c r="P623" s="6">
        <f t="shared" si="39"/>
        <v>2.0835000666933296E-2</v>
      </c>
    </row>
    <row r="624" spans="1:16" x14ac:dyDescent="0.35">
      <c r="A624" s="1" t="s">
        <v>688</v>
      </c>
      <c r="B624" s="2">
        <v>45753</v>
      </c>
      <c r="C624" s="1" t="s">
        <v>16</v>
      </c>
      <c r="D624" s="1" t="s">
        <v>84</v>
      </c>
      <c r="E624" s="1" t="s">
        <v>18</v>
      </c>
      <c r="F624" s="1" t="s">
        <v>51</v>
      </c>
      <c r="G624" s="1" t="s">
        <v>26</v>
      </c>
      <c r="H624" s="1" t="s">
        <v>34</v>
      </c>
      <c r="I624" s="1">
        <v>1</v>
      </c>
      <c r="J624" s="3">
        <v>724</v>
      </c>
      <c r="K624" s="4">
        <v>593.20000000000005</v>
      </c>
      <c r="L624" s="5">
        <v>0</v>
      </c>
      <c r="M624" s="3">
        <f t="shared" si="36"/>
        <v>724</v>
      </c>
      <c r="N624" s="3">
        <f t="shared" si="37"/>
        <v>593.20000000000005</v>
      </c>
      <c r="O624" s="3">
        <f t="shared" si="38"/>
        <v>130.79999999999995</v>
      </c>
      <c r="P624" s="6">
        <f t="shared" si="39"/>
        <v>0.18066298342541431</v>
      </c>
    </row>
    <row r="625" spans="1:16" x14ac:dyDescent="0.35">
      <c r="A625" s="1" t="s">
        <v>689</v>
      </c>
      <c r="B625" s="2">
        <v>45753</v>
      </c>
      <c r="C625" s="1" t="s">
        <v>41</v>
      </c>
      <c r="D625" s="1" t="s">
        <v>55</v>
      </c>
      <c r="E625" s="1" t="s">
        <v>79</v>
      </c>
      <c r="F625" s="1" t="s">
        <v>109</v>
      </c>
      <c r="G625" s="1" t="s">
        <v>46</v>
      </c>
      <c r="H625" s="1" t="s">
        <v>21</v>
      </c>
      <c r="I625" s="1">
        <v>3</v>
      </c>
      <c r="J625" s="3">
        <v>4327</v>
      </c>
      <c r="K625" s="4">
        <v>2584.7600000000002</v>
      </c>
      <c r="L625" s="5">
        <v>0</v>
      </c>
      <c r="M625" s="3">
        <f t="shared" si="36"/>
        <v>12981</v>
      </c>
      <c r="N625" s="3">
        <f t="shared" si="37"/>
        <v>7754.2800000000007</v>
      </c>
      <c r="O625" s="3">
        <f t="shared" si="38"/>
        <v>5226.7199999999993</v>
      </c>
      <c r="P625" s="6">
        <f t="shared" si="39"/>
        <v>0.40264386410908243</v>
      </c>
    </row>
    <row r="626" spans="1:16" x14ac:dyDescent="0.35">
      <c r="A626" s="1" t="s">
        <v>690</v>
      </c>
      <c r="B626" s="2">
        <v>45753</v>
      </c>
      <c r="C626" s="1" t="s">
        <v>29</v>
      </c>
      <c r="D626" s="1" t="s">
        <v>57</v>
      </c>
      <c r="E626" s="1" t="s">
        <v>79</v>
      </c>
      <c r="F626" s="1" t="s">
        <v>80</v>
      </c>
      <c r="G626" s="1" t="s">
        <v>58</v>
      </c>
      <c r="H626" s="1" t="s">
        <v>34</v>
      </c>
      <c r="I626" s="1">
        <v>8</v>
      </c>
      <c r="J626" s="3">
        <v>8363</v>
      </c>
      <c r="K626" s="4">
        <v>5083.74</v>
      </c>
      <c r="L626" s="5">
        <v>0.1</v>
      </c>
      <c r="M626" s="3">
        <f t="shared" si="36"/>
        <v>60213.599999999999</v>
      </c>
      <c r="N626" s="3">
        <f t="shared" si="37"/>
        <v>40669.919999999998</v>
      </c>
      <c r="O626" s="3">
        <f t="shared" si="38"/>
        <v>19543.68</v>
      </c>
      <c r="P626" s="6">
        <f t="shared" si="39"/>
        <v>0.32457252182231255</v>
      </c>
    </row>
    <row r="627" spans="1:16" x14ac:dyDescent="0.35">
      <c r="A627" s="1" t="s">
        <v>691</v>
      </c>
      <c r="B627" s="2">
        <v>45753</v>
      </c>
      <c r="C627" s="1" t="s">
        <v>16</v>
      </c>
      <c r="D627" s="1" t="s">
        <v>17</v>
      </c>
      <c r="E627" s="1" t="s">
        <v>24</v>
      </c>
      <c r="F627" s="1" t="s">
        <v>61</v>
      </c>
      <c r="G627" s="1" t="s">
        <v>20</v>
      </c>
      <c r="H627" s="1" t="s">
        <v>21</v>
      </c>
      <c r="I627" s="1">
        <v>5</v>
      </c>
      <c r="J627" s="3">
        <v>2293</v>
      </c>
      <c r="K627" s="4">
        <v>1100.6600000000001</v>
      </c>
      <c r="L627" s="5">
        <v>0</v>
      </c>
      <c r="M627" s="3">
        <f t="shared" si="36"/>
        <v>11465</v>
      </c>
      <c r="N627" s="3">
        <f t="shared" si="37"/>
        <v>5503.3</v>
      </c>
      <c r="O627" s="3">
        <f t="shared" si="38"/>
        <v>5961.7</v>
      </c>
      <c r="P627" s="6">
        <f t="shared" si="39"/>
        <v>0.51999127780200605</v>
      </c>
    </row>
    <row r="628" spans="1:16" x14ac:dyDescent="0.35">
      <c r="A628" s="1" t="s">
        <v>692</v>
      </c>
      <c r="B628" s="2">
        <v>45753</v>
      </c>
      <c r="C628" s="1" t="s">
        <v>41</v>
      </c>
      <c r="D628" s="1" t="s">
        <v>42</v>
      </c>
      <c r="E628" s="1" t="s">
        <v>18</v>
      </c>
      <c r="F628" s="1" t="s">
        <v>68</v>
      </c>
      <c r="G628" s="1" t="s">
        <v>43</v>
      </c>
      <c r="H628" s="1" t="s">
        <v>34</v>
      </c>
      <c r="I628" s="1">
        <v>2</v>
      </c>
      <c r="J628" s="3">
        <v>447</v>
      </c>
      <c r="K628" s="4">
        <v>355.67</v>
      </c>
      <c r="L628" s="5">
        <v>0.1</v>
      </c>
      <c r="M628" s="3">
        <f t="shared" si="36"/>
        <v>804.6</v>
      </c>
      <c r="N628" s="3">
        <f t="shared" si="37"/>
        <v>711.34</v>
      </c>
      <c r="O628" s="3">
        <f t="shared" si="38"/>
        <v>93.259999999999991</v>
      </c>
      <c r="P628" s="6">
        <f t="shared" si="39"/>
        <v>0.11590852597564005</v>
      </c>
    </row>
    <row r="629" spans="1:16" x14ac:dyDescent="0.35">
      <c r="A629" s="1" t="s">
        <v>693</v>
      </c>
      <c r="B629" s="2">
        <v>45753</v>
      </c>
      <c r="C629" s="1" t="s">
        <v>16</v>
      </c>
      <c r="D629" s="1" t="s">
        <v>23</v>
      </c>
      <c r="E629" s="1" t="s">
        <v>24</v>
      </c>
      <c r="F629" s="1" t="s">
        <v>131</v>
      </c>
      <c r="G629" s="1" t="s">
        <v>26</v>
      </c>
      <c r="H629" s="1" t="s">
        <v>21</v>
      </c>
      <c r="I629" s="1">
        <v>5</v>
      </c>
      <c r="J629" s="3">
        <v>2765</v>
      </c>
      <c r="K629" s="4">
        <v>1411.85</v>
      </c>
      <c r="L629" s="5">
        <v>0</v>
      </c>
      <c r="M629" s="3">
        <f t="shared" si="36"/>
        <v>13825</v>
      </c>
      <c r="N629" s="3">
        <f t="shared" si="37"/>
        <v>7059.25</v>
      </c>
      <c r="O629" s="3">
        <f t="shared" si="38"/>
        <v>6765.75</v>
      </c>
      <c r="P629" s="6">
        <f t="shared" si="39"/>
        <v>0.48938517179023511</v>
      </c>
    </row>
    <row r="630" spans="1:16" x14ac:dyDescent="0.35">
      <c r="A630" s="1" t="s">
        <v>694</v>
      </c>
      <c r="B630" s="2">
        <v>45753</v>
      </c>
      <c r="C630" s="1" t="s">
        <v>16</v>
      </c>
      <c r="D630" s="1" t="s">
        <v>23</v>
      </c>
      <c r="E630" s="1" t="s">
        <v>79</v>
      </c>
      <c r="F630" s="1" t="s">
        <v>109</v>
      </c>
      <c r="G630" s="1" t="s">
        <v>26</v>
      </c>
      <c r="H630" s="1" t="s">
        <v>27</v>
      </c>
      <c r="I630" s="1">
        <v>4</v>
      </c>
      <c r="J630" s="3">
        <v>4454</v>
      </c>
      <c r="K630" s="4">
        <v>2624.17</v>
      </c>
      <c r="L630" s="5">
        <v>0</v>
      </c>
      <c r="M630" s="3">
        <f t="shared" si="36"/>
        <v>17816</v>
      </c>
      <c r="N630" s="3">
        <f t="shared" si="37"/>
        <v>10496.68</v>
      </c>
      <c r="O630" s="3">
        <f t="shared" si="38"/>
        <v>7319.32</v>
      </c>
      <c r="P630" s="6">
        <f t="shared" si="39"/>
        <v>0.410828468792097</v>
      </c>
    </row>
    <row r="631" spans="1:16" x14ac:dyDescent="0.35">
      <c r="A631" s="1" t="s">
        <v>695</v>
      </c>
      <c r="B631" s="2">
        <v>45753</v>
      </c>
      <c r="C631" s="1" t="s">
        <v>36</v>
      </c>
      <c r="D631" s="1" t="s">
        <v>76</v>
      </c>
      <c r="E631" s="1" t="s">
        <v>79</v>
      </c>
      <c r="F631" s="1" t="s">
        <v>109</v>
      </c>
      <c r="G631" s="1" t="s">
        <v>39</v>
      </c>
      <c r="H631" s="1" t="s">
        <v>34</v>
      </c>
      <c r="I631" s="1">
        <v>1</v>
      </c>
      <c r="J631" s="3">
        <v>4442</v>
      </c>
      <c r="K631" s="4">
        <v>2853.37</v>
      </c>
      <c r="L631" s="5">
        <v>0</v>
      </c>
      <c r="M631" s="3">
        <f t="shared" si="36"/>
        <v>4442</v>
      </c>
      <c r="N631" s="3">
        <f t="shared" si="37"/>
        <v>2853.37</v>
      </c>
      <c r="O631" s="3">
        <f t="shared" si="38"/>
        <v>1588.63</v>
      </c>
      <c r="P631" s="6">
        <f t="shared" si="39"/>
        <v>0.35763845114813148</v>
      </c>
    </row>
    <row r="632" spans="1:16" x14ac:dyDescent="0.35">
      <c r="A632" s="1" t="s">
        <v>696</v>
      </c>
      <c r="B632" s="2">
        <v>45753</v>
      </c>
      <c r="C632" s="1" t="s">
        <v>29</v>
      </c>
      <c r="D632" s="1" t="s">
        <v>57</v>
      </c>
      <c r="E632" s="1" t="s">
        <v>31</v>
      </c>
      <c r="F632" s="1" t="s">
        <v>45</v>
      </c>
      <c r="G632" s="1" t="s">
        <v>33</v>
      </c>
      <c r="H632" s="1" t="s">
        <v>34</v>
      </c>
      <c r="I632" s="1">
        <v>4</v>
      </c>
      <c r="J632" s="3">
        <v>3640</v>
      </c>
      <c r="K632" s="4">
        <v>2747.95</v>
      </c>
      <c r="L632" s="5">
        <v>0.05</v>
      </c>
      <c r="M632" s="3">
        <f t="shared" si="36"/>
        <v>13832</v>
      </c>
      <c r="N632" s="3">
        <f t="shared" si="37"/>
        <v>10991.8</v>
      </c>
      <c r="O632" s="3">
        <f t="shared" si="38"/>
        <v>2840.2000000000007</v>
      </c>
      <c r="P632" s="6">
        <f t="shared" si="39"/>
        <v>0.2053354540196646</v>
      </c>
    </row>
    <row r="633" spans="1:16" x14ac:dyDescent="0.35">
      <c r="A633" s="1" t="s">
        <v>697</v>
      </c>
      <c r="B633" s="2">
        <v>45753</v>
      </c>
      <c r="C633" s="1" t="s">
        <v>36</v>
      </c>
      <c r="D633" s="1" t="s">
        <v>37</v>
      </c>
      <c r="E633" s="1" t="s">
        <v>24</v>
      </c>
      <c r="F633" s="1" t="s">
        <v>64</v>
      </c>
      <c r="G633" s="1" t="s">
        <v>39</v>
      </c>
      <c r="H633" s="1" t="s">
        <v>27</v>
      </c>
      <c r="I633" s="1">
        <v>4</v>
      </c>
      <c r="J633" s="3">
        <v>1511</v>
      </c>
      <c r="K633" s="4">
        <v>773.18</v>
      </c>
      <c r="L633" s="5">
        <v>0.15</v>
      </c>
      <c r="M633" s="3">
        <f t="shared" si="36"/>
        <v>5137.3999999999996</v>
      </c>
      <c r="N633" s="3">
        <f t="shared" si="37"/>
        <v>3092.72</v>
      </c>
      <c r="O633" s="3">
        <f t="shared" si="38"/>
        <v>2044.6799999999998</v>
      </c>
      <c r="P633" s="6">
        <f t="shared" si="39"/>
        <v>0.39799898781484799</v>
      </c>
    </row>
    <row r="634" spans="1:16" x14ac:dyDescent="0.35">
      <c r="A634" s="1" t="s">
        <v>698</v>
      </c>
      <c r="B634" s="2">
        <v>45753</v>
      </c>
      <c r="C634" s="1" t="s">
        <v>41</v>
      </c>
      <c r="D634" s="1" t="s">
        <v>50</v>
      </c>
      <c r="E634" s="1" t="s">
        <v>31</v>
      </c>
      <c r="F634" s="1" t="s">
        <v>32</v>
      </c>
      <c r="G634" s="1" t="s">
        <v>46</v>
      </c>
      <c r="H634" s="1" t="s">
        <v>27</v>
      </c>
      <c r="I634" s="1">
        <v>3</v>
      </c>
      <c r="J634" s="3">
        <v>1200</v>
      </c>
      <c r="K634" s="4">
        <v>947.06</v>
      </c>
      <c r="L634" s="5">
        <v>0.05</v>
      </c>
      <c r="M634" s="3">
        <f t="shared" si="36"/>
        <v>3420</v>
      </c>
      <c r="N634" s="3">
        <f t="shared" si="37"/>
        <v>2841.18</v>
      </c>
      <c r="O634" s="3">
        <f t="shared" si="38"/>
        <v>578.82000000000016</v>
      </c>
      <c r="P634" s="6">
        <f t="shared" si="39"/>
        <v>0.16924561403508775</v>
      </c>
    </row>
    <row r="635" spans="1:16" x14ac:dyDescent="0.35">
      <c r="A635" s="1" t="s">
        <v>699</v>
      </c>
      <c r="B635" s="2">
        <v>45753</v>
      </c>
      <c r="C635" s="1" t="s">
        <v>29</v>
      </c>
      <c r="D635" s="1" t="s">
        <v>72</v>
      </c>
      <c r="E635" s="1" t="s">
        <v>24</v>
      </c>
      <c r="F635" s="1" t="s">
        <v>25</v>
      </c>
      <c r="G635" s="1" t="s">
        <v>58</v>
      </c>
      <c r="H635" s="1" t="s">
        <v>27</v>
      </c>
      <c r="I635" s="1">
        <v>3</v>
      </c>
      <c r="J635" s="3">
        <v>605</v>
      </c>
      <c r="K635" s="4">
        <v>292.10000000000002</v>
      </c>
      <c r="L635" s="5">
        <v>0.15</v>
      </c>
      <c r="M635" s="3">
        <f t="shared" si="36"/>
        <v>1542.75</v>
      </c>
      <c r="N635" s="3">
        <f t="shared" si="37"/>
        <v>876.30000000000007</v>
      </c>
      <c r="O635" s="3">
        <f t="shared" si="38"/>
        <v>666.44999999999993</v>
      </c>
      <c r="P635" s="6">
        <f t="shared" si="39"/>
        <v>0.43198833252309182</v>
      </c>
    </row>
    <row r="636" spans="1:16" x14ac:dyDescent="0.35">
      <c r="A636" s="1" t="s">
        <v>700</v>
      </c>
      <c r="B636" s="2">
        <v>45753</v>
      </c>
      <c r="C636" s="1" t="s">
        <v>16</v>
      </c>
      <c r="D636" s="1" t="s">
        <v>48</v>
      </c>
      <c r="E636" s="1" t="s">
        <v>31</v>
      </c>
      <c r="F636" s="1" t="s">
        <v>53</v>
      </c>
      <c r="G636" s="1" t="s">
        <v>20</v>
      </c>
      <c r="H636" s="1" t="s">
        <v>34</v>
      </c>
      <c r="I636" s="1">
        <v>5</v>
      </c>
      <c r="J636" s="3">
        <v>14756</v>
      </c>
      <c r="K636" s="4">
        <v>10495.97</v>
      </c>
      <c r="L636" s="5">
        <v>0.05</v>
      </c>
      <c r="M636" s="3">
        <f t="shared" si="36"/>
        <v>70091</v>
      </c>
      <c r="N636" s="3">
        <f t="shared" si="37"/>
        <v>52479.85</v>
      </c>
      <c r="O636" s="3">
        <f t="shared" si="38"/>
        <v>17611.150000000001</v>
      </c>
      <c r="P636" s="6">
        <f t="shared" si="39"/>
        <v>0.25126121756002912</v>
      </c>
    </row>
    <row r="637" spans="1:16" x14ac:dyDescent="0.35">
      <c r="A637" s="1" t="s">
        <v>701</v>
      </c>
      <c r="B637" s="2">
        <v>45753</v>
      </c>
      <c r="C637" s="1" t="s">
        <v>29</v>
      </c>
      <c r="D637" s="1" t="s">
        <v>30</v>
      </c>
      <c r="E637" s="1" t="s">
        <v>79</v>
      </c>
      <c r="F637" s="1" t="s">
        <v>109</v>
      </c>
      <c r="G637" s="1" t="s">
        <v>33</v>
      </c>
      <c r="H637" s="1" t="s">
        <v>27</v>
      </c>
      <c r="I637" s="1">
        <v>5</v>
      </c>
      <c r="J637" s="3">
        <v>4455</v>
      </c>
      <c r="K637" s="4">
        <v>2782.22</v>
      </c>
      <c r="L637" s="5">
        <v>0</v>
      </c>
      <c r="M637" s="3">
        <f t="shared" si="36"/>
        <v>22275</v>
      </c>
      <c r="N637" s="3">
        <f t="shared" si="37"/>
        <v>13911.099999999999</v>
      </c>
      <c r="O637" s="3">
        <f t="shared" si="38"/>
        <v>8363.9000000000015</v>
      </c>
      <c r="P637" s="6">
        <f t="shared" si="39"/>
        <v>0.37548372615039288</v>
      </c>
    </row>
    <row r="638" spans="1:16" x14ac:dyDescent="0.35">
      <c r="A638" s="1" t="s">
        <v>702</v>
      </c>
      <c r="B638" s="2">
        <v>45753</v>
      </c>
      <c r="C638" s="1" t="s">
        <v>16</v>
      </c>
      <c r="D638" s="1" t="s">
        <v>48</v>
      </c>
      <c r="E638" s="1" t="s">
        <v>24</v>
      </c>
      <c r="F638" s="1" t="s">
        <v>64</v>
      </c>
      <c r="G638" s="1" t="s">
        <v>26</v>
      </c>
      <c r="H638" s="1" t="s">
        <v>21</v>
      </c>
      <c r="I638" s="1">
        <v>1</v>
      </c>
      <c r="J638" s="3">
        <v>1551</v>
      </c>
      <c r="K638" s="4">
        <v>829.81</v>
      </c>
      <c r="L638" s="5">
        <v>0</v>
      </c>
      <c r="M638" s="3">
        <f t="shared" si="36"/>
        <v>1551</v>
      </c>
      <c r="N638" s="3">
        <f t="shared" si="37"/>
        <v>829.81</v>
      </c>
      <c r="O638" s="3">
        <f t="shared" si="38"/>
        <v>721.19</v>
      </c>
      <c r="P638" s="6">
        <f t="shared" si="39"/>
        <v>0.46498388136686014</v>
      </c>
    </row>
    <row r="639" spans="1:16" x14ac:dyDescent="0.35">
      <c r="A639" s="1" t="s">
        <v>703</v>
      </c>
      <c r="B639" s="2">
        <v>45754</v>
      </c>
      <c r="C639" s="1" t="s">
        <v>41</v>
      </c>
      <c r="D639" s="1" t="s">
        <v>55</v>
      </c>
      <c r="E639" s="1" t="s">
        <v>31</v>
      </c>
      <c r="F639" s="1" t="s">
        <v>45</v>
      </c>
      <c r="G639" s="1" t="s">
        <v>46</v>
      </c>
      <c r="H639" s="1" t="s">
        <v>21</v>
      </c>
      <c r="I639" s="1">
        <v>6</v>
      </c>
      <c r="J639" s="3">
        <v>3626</v>
      </c>
      <c r="K639" s="4">
        <v>2784.55</v>
      </c>
      <c r="L639" s="5">
        <v>0</v>
      </c>
      <c r="M639" s="3">
        <f t="shared" si="36"/>
        <v>21756</v>
      </c>
      <c r="N639" s="3">
        <f t="shared" si="37"/>
        <v>16707.300000000003</v>
      </c>
      <c r="O639" s="3">
        <f t="shared" si="38"/>
        <v>5048.6999999999971</v>
      </c>
      <c r="P639" s="6">
        <f t="shared" si="39"/>
        <v>0.23206012134583551</v>
      </c>
    </row>
    <row r="640" spans="1:16" x14ac:dyDescent="0.35">
      <c r="A640" s="1" t="s">
        <v>704</v>
      </c>
      <c r="B640" s="2">
        <v>45754</v>
      </c>
      <c r="C640" s="1" t="s">
        <v>36</v>
      </c>
      <c r="D640" s="1" t="s">
        <v>76</v>
      </c>
      <c r="E640" s="1" t="s">
        <v>18</v>
      </c>
      <c r="F640" s="1" t="s">
        <v>51</v>
      </c>
      <c r="G640" s="1" t="s">
        <v>39</v>
      </c>
      <c r="H640" s="1" t="s">
        <v>21</v>
      </c>
      <c r="I640" s="1">
        <v>5</v>
      </c>
      <c r="J640" s="3">
        <v>732</v>
      </c>
      <c r="K640" s="4">
        <v>602.29</v>
      </c>
      <c r="L640" s="5">
        <v>0</v>
      </c>
      <c r="M640" s="3">
        <f t="shared" si="36"/>
        <v>3660</v>
      </c>
      <c r="N640" s="3">
        <f t="shared" si="37"/>
        <v>3011.45</v>
      </c>
      <c r="O640" s="3">
        <f t="shared" si="38"/>
        <v>648.55000000000018</v>
      </c>
      <c r="P640" s="6">
        <f t="shared" si="39"/>
        <v>0.17719945355191261</v>
      </c>
    </row>
    <row r="641" spans="1:16" x14ac:dyDescent="0.35">
      <c r="A641" s="1" t="s">
        <v>705</v>
      </c>
      <c r="B641" s="2">
        <v>45754</v>
      </c>
      <c r="C641" s="1" t="s">
        <v>29</v>
      </c>
      <c r="D641" s="1" t="s">
        <v>30</v>
      </c>
      <c r="E641" s="1" t="s">
        <v>18</v>
      </c>
      <c r="F641" s="1" t="s">
        <v>68</v>
      </c>
      <c r="G641" s="1" t="s">
        <v>33</v>
      </c>
      <c r="H641" s="1" t="s">
        <v>21</v>
      </c>
      <c r="I641" s="1">
        <v>6</v>
      </c>
      <c r="J641" s="3">
        <v>440</v>
      </c>
      <c r="K641" s="4">
        <v>340.4</v>
      </c>
      <c r="L641" s="5">
        <v>0</v>
      </c>
      <c r="M641" s="3">
        <f t="shared" si="36"/>
        <v>2640</v>
      </c>
      <c r="N641" s="3">
        <f t="shared" si="37"/>
        <v>2042.3999999999999</v>
      </c>
      <c r="O641" s="3">
        <f t="shared" si="38"/>
        <v>597.60000000000014</v>
      </c>
      <c r="P641" s="6">
        <f t="shared" si="39"/>
        <v>0.22636363636363641</v>
      </c>
    </row>
    <row r="642" spans="1:16" x14ac:dyDescent="0.35">
      <c r="A642" s="1" t="s">
        <v>706</v>
      </c>
      <c r="B642" s="2">
        <v>45755</v>
      </c>
      <c r="C642" s="1" t="s">
        <v>41</v>
      </c>
      <c r="D642" s="1" t="s">
        <v>55</v>
      </c>
      <c r="E642" s="1" t="s">
        <v>18</v>
      </c>
      <c r="F642" s="1" t="s">
        <v>68</v>
      </c>
      <c r="G642" s="1" t="s">
        <v>43</v>
      </c>
      <c r="H642" s="1" t="s">
        <v>34</v>
      </c>
      <c r="I642" s="1">
        <v>8</v>
      </c>
      <c r="J642" s="3">
        <v>456</v>
      </c>
      <c r="K642" s="4">
        <v>370.94</v>
      </c>
      <c r="L642" s="5">
        <v>0.1</v>
      </c>
      <c r="M642" s="3">
        <f t="shared" ref="M642:M705" si="40">I642*J642*(1-L642)</f>
        <v>3283.2000000000003</v>
      </c>
      <c r="N642" s="3">
        <f t="shared" ref="N642:N705" si="41">I642*K642</f>
        <v>2967.52</v>
      </c>
      <c r="O642" s="3">
        <f t="shared" ref="O642:O705" si="42">M642-N642</f>
        <v>315.68000000000029</v>
      </c>
      <c r="P642" s="6">
        <f t="shared" ref="P642:P705" si="43">O642/M642</f>
        <v>9.6150097465887013E-2</v>
      </c>
    </row>
    <row r="643" spans="1:16" x14ac:dyDescent="0.35">
      <c r="A643" s="1" t="s">
        <v>707</v>
      </c>
      <c r="B643" s="2">
        <v>45755</v>
      </c>
      <c r="C643" s="1" t="s">
        <v>29</v>
      </c>
      <c r="D643" s="1" t="s">
        <v>72</v>
      </c>
      <c r="E643" s="1" t="s">
        <v>79</v>
      </c>
      <c r="F643" s="1" t="s">
        <v>91</v>
      </c>
      <c r="G643" s="1" t="s">
        <v>58</v>
      </c>
      <c r="H643" s="1" t="s">
        <v>34</v>
      </c>
      <c r="I643" s="1">
        <v>4</v>
      </c>
      <c r="J643" s="3">
        <v>11671</v>
      </c>
      <c r="K643" s="4">
        <v>7015.5</v>
      </c>
      <c r="L643" s="5">
        <v>0</v>
      </c>
      <c r="M643" s="3">
        <f t="shared" si="40"/>
        <v>46684</v>
      </c>
      <c r="N643" s="3">
        <f t="shared" si="41"/>
        <v>28062</v>
      </c>
      <c r="O643" s="3">
        <f t="shared" si="42"/>
        <v>18622</v>
      </c>
      <c r="P643" s="6">
        <f t="shared" si="43"/>
        <v>0.39889469625567647</v>
      </c>
    </row>
    <row r="644" spans="1:16" x14ac:dyDescent="0.35">
      <c r="A644" s="1" t="s">
        <v>708</v>
      </c>
      <c r="B644" s="2">
        <v>45755</v>
      </c>
      <c r="C644" s="1" t="s">
        <v>41</v>
      </c>
      <c r="D644" s="1" t="s">
        <v>55</v>
      </c>
      <c r="E644" s="1" t="s">
        <v>18</v>
      </c>
      <c r="F644" s="1" t="s">
        <v>51</v>
      </c>
      <c r="G644" s="1" t="s">
        <v>43</v>
      </c>
      <c r="H644" s="1" t="s">
        <v>27</v>
      </c>
      <c r="I644" s="1">
        <v>4</v>
      </c>
      <c r="J644" s="3">
        <v>785</v>
      </c>
      <c r="K644" s="4">
        <v>600.38</v>
      </c>
      <c r="L644" s="5">
        <v>0</v>
      </c>
      <c r="M644" s="3">
        <f t="shared" si="40"/>
        <v>3140</v>
      </c>
      <c r="N644" s="3">
        <f t="shared" si="41"/>
        <v>2401.52</v>
      </c>
      <c r="O644" s="3">
        <f t="shared" si="42"/>
        <v>738.48</v>
      </c>
      <c r="P644" s="6">
        <f t="shared" si="43"/>
        <v>0.23518471337579619</v>
      </c>
    </row>
    <row r="645" spans="1:16" x14ac:dyDescent="0.35">
      <c r="A645" s="1" t="s">
        <v>709</v>
      </c>
      <c r="B645" s="2">
        <v>45755</v>
      </c>
      <c r="C645" s="1" t="s">
        <v>16</v>
      </c>
      <c r="D645" s="1" t="s">
        <v>17</v>
      </c>
      <c r="E645" s="1" t="s">
        <v>31</v>
      </c>
      <c r="F645" s="1" t="s">
        <v>85</v>
      </c>
      <c r="G645" s="1" t="s">
        <v>20</v>
      </c>
      <c r="H645" s="1" t="s">
        <v>34</v>
      </c>
      <c r="I645" s="1">
        <v>8</v>
      </c>
      <c r="J645" s="3">
        <v>1857</v>
      </c>
      <c r="K645" s="4">
        <v>1431.61</v>
      </c>
      <c r="L645" s="5">
        <v>0.1</v>
      </c>
      <c r="M645" s="3">
        <f t="shared" si="40"/>
        <v>13370.4</v>
      </c>
      <c r="N645" s="3">
        <f t="shared" si="41"/>
        <v>11452.88</v>
      </c>
      <c r="O645" s="3">
        <f t="shared" si="42"/>
        <v>1917.5200000000004</v>
      </c>
      <c r="P645" s="6">
        <f t="shared" si="43"/>
        <v>0.14341530545084669</v>
      </c>
    </row>
    <row r="646" spans="1:16" x14ac:dyDescent="0.35">
      <c r="A646" s="1" t="s">
        <v>710</v>
      </c>
      <c r="B646" s="2">
        <v>45755</v>
      </c>
      <c r="C646" s="1" t="s">
        <v>41</v>
      </c>
      <c r="D646" s="1" t="s">
        <v>103</v>
      </c>
      <c r="E646" s="1" t="s">
        <v>18</v>
      </c>
      <c r="F646" s="1" t="s">
        <v>51</v>
      </c>
      <c r="G646" s="1" t="s">
        <v>43</v>
      </c>
      <c r="H646" s="1" t="s">
        <v>34</v>
      </c>
      <c r="I646" s="1">
        <v>4</v>
      </c>
      <c r="J646" s="3">
        <v>781</v>
      </c>
      <c r="K646" s="4">
        <v>607.23</v>
      </c>
      <c r="L646" s="5">
        <v>0</v>
      </c>
      <c r="M646" s="3">
        <f t="shared" si="40"/>
        <v>3124</v>
      </c>
      <c r="N646" s="3">
        <f t="shared" si="41"/>
        <v>2428.92</v>
      </c>
      <c r="O646" s="3">
        <f t="shared" si="42"/>
        <v>695.07999999999993</v>
      </c>
      <c r="P646" s="6">
        <f t="shared" si="43"/>
        <v>0.22249679897567221</v>
      </c>
    </row>
    <row r="647" spans="1:16" x14ac:dyDescent="0.35">
      <c r="A647" s="1" t="s">
        <v>711</v>
      </c>
      <c r="B647" s="2">
        <v>45755</v>
      </c>
      <c r="C647" s="1" t="s">
        <v>16</v>
      </c>
      <c r="D647" s="1" t="s">
        <v>48</v>
      </c>
      <c r="E647" s="1" t="s">
        <v>31</v>
      </c>
      <c r="F647" s="1" t="s">
        <v>45</v>
      </c>
      <c r="G647" s="1" t="s">
        <v>26</v>
      </c>
      <c r="H647" s="1" t="s">
        <v>27</v>
      </c>
      <c r="I647" s="1">
        <v>2</v>
      </c>
      <c r="J647" s="3">
        <v>3473</v>
      </c>
      <c r="K647" s="4">
        <v>2656.5</v>
      </c>
      <c r="L647" s="5">
        <v>0.1</v>
      </c>
      <c r="M647" s="3">
        <f t="shared" si="40"/>
        <v>6251.4000000000005</v>
      </c>
      <c r="N647" s="3">
        <f t="shared" si="41"/>
        <v>5313</v>
      </c>
      <c r="O647" s="3">
        <f t="shared" si="42"/>
        <v>938.40000000000055</v>
      </c>
      <c r="P647" s="6">
        <f t="shared" si="43"/>
        <v>0.15011037527593826</v>
      </c>
    </row>
    <row r="648" spans="1:16" x14ac:dyDescent="0.35">
      <c r="A648" s="1" t="s">
        <v>712</v>
      </c>
      <c r="B648" s="2">
        <v>45755</v>
      </c>
      <c r="C648" s="1" t="s">
        <v>36</v>
      </c>
      <c r="D648" s="1" t="s">
        <v>37</v>
      </c>
      <c r="E648" s="1" t="s">
        <v>79</v>
      </c>
      <c r="F648" s="1" t="s">
        <v>91</v>
      </c>
      <c r="G648" s="1" t="s">
        <v>39</v>
      </c>
      <c r="H648" s="1" t="s">
        <v>27</v>
      </c>
      <c r="I648" s="1">
        <v>2</v>
      </c>
      <c r="J648" s="3">
        <v>11624</v>
      </c>
      <c r="K648" s="4">
        <v>6768.5</v>
      </c>
      <c r="L648" s="5">
        <v>0.15</v>
      </c>
      <c r="M648" s="3">
        <f t="shared" si="40"/>
        <v>19760.8</v>
      </c>
      <c r="N648" s="3">
        <f t="shared" si="41"/>
        <v>13537</v>
      </c>
      <c r="O648" s="3">
        <f t="shared" si="42"/>
        <v>6223.7999999999993</v>
      </c>
      <c r="P648" s="6">
        <f t="shared" si="43"/>
        <v>0.31495688433666652</v>
      </c>
    </row>
    <row r="649" spans="1:16" x14ac:dyDescent="0.35">
      <c r="A649" s="1" t="s">
        <v>713</v>
      </c>
      <c r="B649" s="2">
        <v>45755</v>
      </c>
      <c r="C649" s="1" t="s">
        <v>36</v>
      </c>
      <c r="D649" s="1" t="s">
        <v>63</v>
      </c>
      <c r="E649" s="1" t="s">
        <v>79</v>
      </c>
      <c r="F649" s="1" t="s">
        <v>80</v>
      </c>
      <c r="G649" s="1" t="s">
        <v>69</v>
      </c>
      <c r="H649" s="1" t="s">
        <v>27</v>
      </c>
      <c r="I649" s="1">
        <v>5</v>
      </c>
      <c r="J649" s="3">
        <v>7720</v>
      </c>
      <c r="K649" s="4">
        <v>4787.75</v>
      </c>
      <c r="L649" s="5">
        <v>0.1</v>
      </c>
      <c r="M649" s="3">
        <f t="shared" si="40"/>
        <v>34740</v>
      </c>
      <c r="N649" s="3">
        <f t="shared" si="41"/>
        <v>23938.75</v>
      </c>
      <c r="O649" s="3">
        <f t="shared" si="42"/>
        <v>10801.25</v>
      </c>
      <c r="P649" s="6">
        <f t="shared" si="43"/>
        <v>0.31091681059297638</v>
      </c>
    </row>
    <row r="650" spans="1:16" x14ac:dyDescent="0.35">
      <c r="A650" s="1" t="s">
        <v>714</v>
      </c>
      <c r="B650" s="2">
        <v>45756</v>
      </c>
      <c r="C650" s="1" t="s">
        <v>29</v>
      </c>
      <c r="D650" s="1" t="s">
        <v>66</v>
      </c>
      <c r="E650" s="1" t="s">
        <v>31</v>
      </c>
      <c r="F650" s="1" t="s">
        <v>32</v>
      </c>
      <c r="G650" s="1" t="s">
        <v>58</v>
      </c>
      <c r="H650" s="1" t="s">
        <v>21</v>
      </c>
      <c r="I650" s="1">
        <v>5</v>
      </c>
      <c r="J650" s="3">
        <v>1228</v>
      </c>
      <c r="K650" s="4">
        <v>913.4</v>
      </c>
      <c r="L650" s="5">
        <v>0</v>
      </c>
      <c r="M650" s="3">
        <f t="shared" si="40"/>
        <v>6140</v>
      </c>
      <c r="N650" s="3">
        <f t="shared" si="41"/>
        <v>4567</v>
      </c>
      <c r="O650" s="3">
        <f t="shared" si="42"/>
        <v>1573</v>
      </c>
      <c r="P650" s="6">
        <f t="shared" si="43"/>
        <v>0.25618892508143321</v>
      </c>
    </row>
    <row r="651" spans="1:16" x14ac:dyDescent="0.35">
      <c r="A651" s="1" t="s">
        <v>715</v>
      </c>
      <c r="B651" s="2">
        <v>45756</v>
      </c>
      <c r="C651" s="1" t="s">
        <v>16</v>
      </c>
      <c r="D651" s="1" t="s">
        <v>84</v>
      </c>
      <c r="E651" s="1" t="s">
        <v>24</v>
      </c>
      <c r="F651" s="1" t="s">
        <v>64</v>
      </c>
      <c r="G651" s="1" t="s">
        <v>26</v>
      </c>
      <c r="H651" s="1" t="s">
        <v>21</v>
      </c>
      <c r="I651" s="1">
        <v>1</v>
      </c>
      <c r="J651" s="3">
        <v>1527</v>
      </c>
      <c r="K651" s="4">
        <v>781.38</v>
      </c>
      <c r="L651" s="5">
        <v>0</v>
      </c>
      <c r="M651" s="3">
        <f t="shared" si="40"/>
        <v>1527</v>
      </c>
      <c r="N651" s="3">
        <f t="shared" si="41"/>
        <v>781.38</v>
      </c>
      <c r="O651" s="3">
        <f t="shared" si="42"/>
        <v>745.62</v>
      </c>
      <c r="P651" s="6">
        <f t="shared" si="43"/>
        <v>0.48829076620825146</v>
      </c>
    </row>
    <row r="652" spans="1:16" x14ac:dyDescent="0.35">
      <c r="A652" s="1" t="s">
        <v>716</v>
      </c>
      <c r="B652" s="2">
        <v>45756</v>
      </c>
      <c r="C652" s="1" t="s">
        <v>29</v>
      </c>
      <c r="D652" s="1" t="s">
        <v>30</v>
      </c>
      <c r="E652" s="1" t="s">
        <v>79</v>
      </c>
      <c r="F652" s="1" t="s">
        <v>96</v>
      </c>
      <c r="G652" s="1" t="s">
        <v>58</v>
      </c>
      <c r="H652" s="1" t="s">
        <v>27</v>
      </c>
      <c r="I652" s="1">
        <v>2</v>
      </c>
      <c r="J652" s="3">
        <v>6354</v>
      </c>
      <c r="K652" s="4">
        <v>4133.96</v>
      </c>
      <c r="L652" s="5">
        <v>0.15</v>
      </c>
      <c r="M652" s="3">
        <f t="shared" si="40"/>
        <v>10801.8</v>
      </c>
      <c r="N652" s="3">
        <f t="shared" si="41"/>
        <v>8267.92</v>
      </c>
      <c r="O652" s="3">
        <f t="shared" si="42"/>
        <v>2533.8799999999992</v>
      </c>
      <c r="P652" s="6">
        <f t="shared" si="43"/>
        <v>0.23457942194819376</v>
      </c>
    </row>
    <row r="653" spans="1:16" x14ac:dyDescent="0.35">
      <c r="A653" s="1" t="s">
        <v>717</v>
      </c>
      <c r="B653" s="2">
        <v>45757</v>
      </c>
      <c r="C653" s="1" t="s">
        <v>41</v>
      </c>
      <c r="D653" s="1" t="s">
        <v>42</v>
      </c>
      <c r="E653" s="1" t="s">
        <v>18</v>
      </c>
      <c r="F653" s="1" t="s">
        <v>38</v>
      </c>
      <c r="G653" s="1" t="s">
        <v>43</v>
      </c>
      <c r="H653" s="1" t="s">
        <v>34</v>
      </c>
      <c r="I653" s="1">
        <v>5</v>
      </c>
      <c r="J653" s="3">
        <v>350</v>
      </c>
      <c r="K653" s="4">
        <v>270.79000000000002</v>
      </c>
      <c r="L653" s="5">
        <v>0</v>
      </c>
      <c r="M653" s="3">
        <f t="shared" si="40"/>
        <v>1750</v>
      </c>
      <c r="N653" s="3">
        <f t="shared" si="41"/>
        <v>1353.95</v>
      </c>
      <c r="O653" s="3">
        <f t="shared" si="42"/>
        <v>396.04999999999995</v>
      </c>
      <c r="P653" s="6">
        <f t="shared" si="43"/>
        <v>0.22631428571428569</v>
      </c>
    </row>
    <row r="654" spans="1:16" x14ac:dyDescent="0.35">
      <c r="A654" s="1" t="s">
        <v>718</v>
      </c>
      <c r="B654" s="2">
        <v>45757</v>
      </c>
      <c r="C654" s="1" t="s">
        <v>36</v>
      </c>
      <c r="D654" s="1" t="s">
        <v>78</v>
      </c>
      <c r="E654" s="1" t="s">
        <v>31</v>
      </c>
      <c r="F654" s="1" t="s">
        <v>32</v>
      </c>
      <c r="G654" s="1" t="s">
        <v>69</v>
      </c>
      <c r="H654" s="1" t="s">
        <v>27</v>
      </c>
      <c r="I654" s="1">
        <v>2</v>
      </c>
      <c r="J654" s="3">
        <v>1229</v>
      </c>
      <c r="K654" s="4">
        <v>956.41</v>
      </c>
      <c r="L654" s="5">
        <v>0.15</v>
      </c>
      <c r="M654" s="3">
        <f t="shared" si="40"/>
        <v>2089.2999999999997</v>
      </c>
      <c r="N654" s="3">
        <f t="shared" si="41"/>
        <v>1912.82</v>
      </c>
      <c r="O654" s="3">
        <f t="shared" si="42"/>
        <v>176.47999999999979</v>
      </c>
      <c r="P654" s="6">
        <f t="shared" si="43"/>
        <v>8.4468482266787825E-2</v>
      </c>
    </row>
    <row r="655" spans="1:16" x14ac:dyDescent="0.35">
      <c r="A655" s="1" t="s">
        <v>719</v>
      </c>
      <c r="B655" s="2">
        <v>45757</v>
      </c>
      <c r="C655" s="1" t="s">
        <v>41</v>
      </c>
      <c r="D655" s="1" t="s">
        <v>103</v>
      </c>
      <c r="E655" s="1" t="s">
        <v>31</v>
      </c>
      <c r="F655" s="1" t="s">
        <v>32</v>
      </c>
      <c r="G655" s="1" t="s">
        <v>43</v>
      </c>
      <c r="H655" s="1" t="s">
        <v>21</v>
      </c>
      <c r="I655" s="1">
        <v>3</v>
      </c>
      <c r="J655" s="3">
        <v>1157</v>
      </c>
      <c r="K655" s="4">
        <v>822.65</v>
      </c>
      <c r="L655" s="5">
        <v>0.05</v>
      </c>
      <c r="M655" s="3">
        <f t="shared" si="40"/>
        <v>3297.45</v>
      </c>
      <c r="N655" s="3">
        <f t="shared" si="41"/>
        <v>2467.9499999999998</v>
      </c>
      <c r="O655" s="3">
        <f t="shared" si="42"/>
        <v>829.5</v>
      </c>
      <c r="P655" s="6">
        <f t="shared" si="43"/>
        <v>0.25155802210799255</v>
      </c>
    </row>
    <row r="656" spans="1:16" x14ac:dyDescent="0.35">
      <c r="A656" s="1" t="s">
        <v>720</v>
      </c>
      <c r="B656" s="2">
        <v>45757</v>
      </c>
      <c r="C656" s="1" t="s">
        <v>29</v>
      </c>
      <c r="D656" s="1" t="s">
        <v>57</v>
      </c>
      <c r="E656" s="1" t="s">
        <v>18</v>
      </c>
      <c r="F656" s="1" t="s">
        <v>19</v>
      </c>
      <c r="G656" s="1" t="s">
        <v>58</v>
      </c>
      <c r="H656" s="1" t="s">
        <v>34</v>
      </c>
      <c r="I656" s="1">
        <v>1</v>
      </c>
      <c r="J656" s="3">
        <v>916</v>
      </c>
      <c r="K656" s="4">
        <v>758.67</v>
      </c>
      <c r="L656" s="5">
        <v>0.1</v>
      </c>
      <c r="M656" s="3">
        <f t="shared" si="40"/>
        <v>824.4</v>
      </c>
      <c r="N656" s="3">
        <f t="shared" si="41"/>
        <v>758.67</v>
      </c>
      <c r="O656" s="3">
        <f t="shared" si="42"/>
        <v>65.730000000000018</v>
      </c>
      <c r="P656" s="6">
        <f t="shared" si="43"/>
        <v>7.9730713245997106E-2</v>
      </c>
    </row>
    <row r="657" spans="1:16" x14ac:dyDescent="0.35">
      <c r="A657" s="1" t="s">
        <v>721</v>
      </c>
      <c r="B657" s="2">
        <v>45757</v>
      </c>
      <c r="C657" s="1" t="s">
        <v>16</v>
      </c>
      <c r="D657" s="1" t="s">
        <v>17</v>
      </c>
      <c r="E657" s="1" t="s">
        <v>18</v>
      </c>
      <c r="F657" s="1" t="s">
        <v>68</v>
      </c>
      <c r="G657" s="1" t="s">
        <v>26</v>
      </c>
      <c r="H657" s="1" t="s">
        <v>34</v>
      </c>
      <c r="I657" s="1">
        <v>3</v>
      </c>
      <c r="J657" s="3">
        <v>432</v>
      </c>
      <c r="K657" s="4">
        <v>356.62</v>
      </c>
      <c r="L657" s="5">
        <v>0.1</v>
      </c>
      <c r="M657" s="3">
        <f t="shared" si="40"/>
        <v>1166.4000000000001</v>
      </c>
      <c r="N657" s="3">
        <f t="shared" si="41"/>
        <v>1069.8600000000001</v>
      </c>
      <c r="O657" s="3">
        <f t="shared" si="42"/>
        <v>96.539999999999964</v>
      </c>
      <c r="P657" s="6">
        <f t="shared" si="43"/>
        <v>8.2767489711934122E-2</v>
      </c>
    </row>
    <row r="658" spans="1:16" x14ac:dyDescent="0.35">
      <c r="A658" s="1" t="s">
        <v>722</v>
      </c>
      <c r="B658" s="2">
        <v>45757</v>
      </c>
      <c r="C658" s="1" t="s">
        <v>41</v>
      </c>
      <c r="D658" s="1" t="s">
        <v>103</v>
      </c>
      <c r="E658" s="1" t="s">
        <v>18</v>
      </c>
      <c r="F658" s="1" t="s">
        <v>51</v>
      </c>
      <c r="G658" s="1" t="s">
        <v>43</v>
      </c>
      <c r="H658" s="1" t="s">
        <v>34</v>
      </c>
      <c r="I658" s="1">
        <v>5</v>
      </c>
      <c r="J658" s="3">
        <v>735</v>
      </c>
      <c r="K658" s="4">
        <v>601.89</v>
      </c>
      <c r="L658" s="5">
        <v>0.05</v>
      </c>
      <c r="M658" s="3">
        <f t="shared" si="40"/>
        <v>3491.25</v>
      </c>
      <c r="N658" s="3">
        <f t="shared" si="41"/>
        <v>3009.45</v>
      </c>
      <c r="O658" s="3">
        <f t="shared" si="42"/>
        <v>481.80000000000018</v>
      </c>
      <c r="P658" s="6">
        <f t="shared" si="43"/>
        <v>0.1380021482277122</v>
      </c>
    </row>
    <row r="659" spans="1:16" x14ac:dyDescent="0.35">
      <c r="A659" s="1" t="s">
        <v>723</v>
      </c>
      <c r="B659" s="2">
        <v>45757</v>
      </c>
      <c r="C659" s="1" t="s">
        <v>16</v>
      </c>
      <c r="D659" s="1" t="s">
        <v>17</v>
      </c>
      <c r="E659" s="1" t="s">
        <v>79</v>
      </c>
      <c r="F659" s="1" t="s">
        <v>91</v>
      </c>
      <c r="G659" s="1" t="s">
        <v>20</v>
      </c>
      <c r="H659" s="1" t="s">
        <v>21</v>
      </c>
      <c r="I659" s="1">
        <v>5</v>
      </c>
      <c r="J659" s="3">
        <v>11416</v>
      </c>
      <c r="K659" s="4">
        <v>6943.33</v>
      </c>
      <c r="L659" s="5">
        <v>0.15</v>
      </c>
      <c r="M659" s="3">
        <f t="shared" si="40"/>
        <v>48518</v>
      </c>
      <c r="N659" s="3">
        <f t="shared" si="41"/>
        <v>34716.65</v>
      </c>
      <c r="O659" s="3">
        <f t="shared" si="42"/>
        <v>13801.349999999999</v>
      </c>
      <c r="P659" s="6">
        <f t="shared" si="43"/>
        <v>0.28445834535636255</v>
      </c>
    </row>
    <row r="660" spans="1:16" x14ac:dyDescent="0.35">
      <c r="A660" s="1" t="s">
        <v>724</v>
      </c>
      <c r="B660" s="2">
        <v>45757</v>
      </c>
      <c r="C660" s="1" t="s">
        <v>36</v>
      </c>
      <c r="D660" s="1" t="s">
        <v>63</v>
      </c>
      <c r="E660" s="1" t="s">
        <v>31</v>
      </c>
      <c r="F660" s="1" t="s">
        <v>32</v>
      </c>
      <c r="G660" s="1" t="s">
        <v>39</v>
      </c>
      <c r="H660" s="1" t="s">
        <v>21</v>
      </c>
      <c r="I660" s="1">
        <v>4</v>
      </c>
      <c r="J660" s="3">
        <v>1243</v>
      </c>
      <c r="K660" s="4">
        <v>948.1</v>
      </c>
      <c r="L660" s="5">
        <v>0</v>
      </c>
      <c r="M660" s="3">
        <f t="shared" si="40"/>
        <v>4972</v>
      </c>
      <c r="N660" s="3">
        <f t="shared" si="41"/>
        <v>3792.4</v>
      </c>
      <c r="O660" s="3">
        <f t="shared" si="42"/>
        <v>1179.5999999999999</v>
      </c>
      <c r="P660" s="6">
        <f t="shared" si="43"/>
        <v>0.23724859211584873</v>
      </c>
    </row>
    <row r="661" spans="1:16" x14ac:dyDescent="0.35">
      <c r="A661" s="1" t="s">
        <v>725</v>
      </c>
      <c r="B661" s="2">
        <v>45757</v>
      </c>
      <c r="C661" s="1" t="s">
        <v>16</v>
      </c>
      <c r="D661" s="1" t="s">
        <v>48</v>
      </c>
      <c r="E661" s="1" t="s">
        <v>24</v>
      </c>
      <c r="F661" s="1" t="s">
        <v>64</v>
      </c>
      <c r="G661" s="1" t="s">
        <v>20</v>
      </c>
      <c r="H661" s="1" t="s">
        <v>34</v>
      </c>
      <c r="I661" s="1">
        <v>8</v>
      </c>
      <c r="J661" s="3">
        <v>1454</v>
      </c>
      <c r="K661" s="4">
        <v>779.9</v>
      </c>
      <c r="L661" s="5">
        <v>0.15</v>
      </c>
      <c r="M661" s="3">
        <f t="shared" si="40"/>
        <v>9887.1999999999989</v>
      </c>
      <c r="N661" s="3">
        <f t="shared" si="41"/>
        <v>6239.2</v>
      </c>
      <c r="O661" s="3">
        <f t="shared" si="42"/>
        <v>3647.9999999999991</v>
      </c>
      <c r="P661" s="6">
        <f t="shared" si="43"/>
        <v>0.36896189012055985</v>
      </c>
    </row>
    <row r="662" spans="1:16" x14ac:dyDescent="0.35">
      <c r="A662" s="1" t="s">
        <v>726</v>
      </c>
      <c r="B662" s="2">
        <v>45757</v>
      </c>
      <c r="C662" s="1" t="s">
        <v>41</v>
      </c>
      <c r="D662" s="1" t="s">
        <v>42</v>
      </c>
      <c r="E662" s="1" t="s">
        <v>79</v>
      </c>
      <c r="F662" s="1" t="s">
        <v>109</v>
      </c>
      <c r="G662" s="1" t="s">
        <v>43</v>
      </c>
      <c r="H662" s="1" t="s">
        <v>21</v>
      </c>
      <c r="I662" s="1">
        <v>1</v>
      </c>
      <c r="J662" s="3">
        <v>4675</v>
      </c>
      <c r="K662" s="4">
        <v>2857.74</v>
      </c>
      <c r="L662" s="5">
        <v>0.05</v>
      </c>
      <c r="M662" s="3">
        <f t="shared" si="40"/>
        <v>4441.25</v>
      </c>
      <c r="N662" s="3">
        <f t="shared" si="41"/>
        <v>2857.74</v>
      </c>
      <c r="O662" s="3">
        <f t="shared" si="42"/>
        <v>1583.5100000000002</v>
      </c>
      <c r="P662" s="6">
        <f t="shared" si="43"/>
        <v>0.35654601745004227</v>
      </c>
    </row>
    <row r="663" spans="1:16" x14ac:dyDescent="0.35">
      <c r="A663" s="1" t="s">
        <v>727</v>
      </c>
      <c r="B663" s="2">
        <v>45758</v>
      </c>
      <c r="C663" s="1" t="s">
        <v>29</v>
      </c>
      <c r="D663" s="1" t="s">
        <v>57</v>
      </c>
      <c r="E663" s="1" t="s">
        <v>18</v>
      </c>
      <c r="F663" s="1" t="s">
        <v>51</v>
      </c>
      <c r="G663" s="1" t="s">
        <v>33</v>
      </c>
      <c r="H663" s="1" t="s">
        <v>21</v>
      </c>
      <c r="I663" s="1">
        <v>8</v>
      </c>
      <c r="J663" s="3">
        <v>745</v>
      </c>
      <c r="K663" s="4">
        <v>593.32000000000005</v>
      </c>
      <c r="L663" s="5">
        <v>0</v>
      </c>
      <c r="M663" s="3">
        <f t="shared" si="40"/>
        <v>5960</v>
      </c>
      <c r="N663" s="3">
        <f t="shared" si="41"/>
        <v>4746.5600000000004</v>
      </c>
      <c r="O663" s="3">
        <f t="shared" si="42"/>
        <v>1213.4399999999996</v>
      </c>
      <c r="P663" s="6">
        <f t="shared" si="43"/>
        <v>0.20359731543624154</v>
      </c>
    </row>
    <row r="664" spans="1:16" x14ac:dyDescent="0.35">
      <c r="A664" s="1" t="s">
        <v>728</v>
      </c>
      <c r="B664" s="2">
        <v>45758</v>
      </c>
      <c r="C664" s="1" t="s">
        <v>41</v>
      </c>
      <c r="D664" s="1" t="s">
        <v>55</v>
      </c>
      <c r="E664" s="1" t="s">
        <v>24</v>
      </c>
      <c r="F664" s="1" t="s">
        <v>25</v>
      </c>
      <c r="G664" s="1" t="s">
        <v>43</v>
      </c>
      <c r="H664" s="1" t="s">
        <v>27</v>
      </c>
      <c r="I664" s="1">
        <v>5</v>
      </c>
      <c r="J664" s="3">
        <v>601</v>
      </c>
      <c r="K664" s="4">
        <v>290.39</v>
      </c>
      <c r="L664" s="5">
        <v>0.1</v>
      </c>
      <c r="M664" s="3">
        <f t="shared" si="40"/>
        <v>2704.5</v>
      </c>
      <c r="N664" s="3">
        <f t="shared" si="41"/>
        <v>1451.9499999999998</v>
      </c>
      <c r="O664" s="3">
        <f t="shared" si="42"/>
        <v>1252.5500000000002</v>
      </c>
      <c r="P664" s="6">
        <f t="shared" si="43"/>
        <v>0.46313551488260313</v>
      </c>
    </row>
    <row r="665" spans="1:16" x14ac:dyDescent="0.35">
      <c r="A665" s="1" t="s">
        <v>729</v>
      </c>
      <c r="B665" s="2">
        <v>45758</v>
      </c>
      <c r="C665" s="1" t="s">
        <v>36</v>
      </c>
      <c r="D665" s="1" t="s">
        <v>76</v>
      </c>
      <c r="E665" s="1" t="s">
        <v>18</v>
      </c>
      <c r="F665" s="1" t="s">
        <v>51</v>
      </c>
      <c r="G665" s="1" t="s">
        <v>69</v>
      </c>
      <c r="H665" s="1" t="s">
        <v>27</v>
      </c>
      <c r="I665" s="1">
        <v>5</v>
      </c>
      <c r="J665" s="3">
        <v>747</v>
      </c>
      <c r="K665" s="4">
        <v>580.71</v>
      </c>
      <c r="L665" s="5">
        <v>0.1</v>
      </c>
      <c r="M665" s="3">
        <f t="shared" si="40"/>
        <v>3361.5</v>
      </c>
      <c r="N665" s="3">
        <f t="shared" si="41"/>
        <v>2903.55</v>
      </c>
      <c r="O665" s="3">
        <f t="shared" si="42"/>
        <v>457.94999999999982</v>
      </c>
      <c r="P665" s="6">
        <f t="shared" si="43"/>
        <v>0.13623382418563135</v>
      </c>
    </row>
    <row r="666" spans="1:16" x14ac:dyDescent="0.35">
      <c r="A666" s="1" t="s">
        <v>730</v>
      </c>
      <c r="B666" s="2">
        <v>45758</v>
      </c>
      <c r="C666" s="1" t="s">
        <v>36</v>
      </c>
      <c r="D666" s="1" t="s">
        <v>78</v>
      </c>
      <c r="E666" s="1" t="s">
        <v>24</v>
      </c>
      <c r="F666" s="1" t="s">
        <v>64</v>
      </c>
      <c r="G666" s="1" t="s">
        <v>69</v>
      </c>
      <c r="H666" s="1" t="s">
        <v>34</v>
      </c>
      <c r="I666" s="1">
        <v>5</v>
      </c>
      <c r="J666" s="3">
        <v>1432</v>
      </c>
      <c r="K666" s="4">
        <v>674.5</v>
      </c>
      <c r="L666" s="5">
        <v>0</v>
      </c>
      <c r="M666" s="3">
        <f t="shared" si="40"/>
        <v>7160</v>
      </c>
      <c r="N666" s="3">
        <f t="shared" si="41"/>
        <v>3372.5</v>
      </c>
      <c r="O666" s="3">
        <f t="shared" si="42"/>
        <v>3787.5</v>
      </c>
      <c r="P666" s="6">
        <f t="shared" si="43"/>
        <v>0.52898044692737434</v>
      </c>
    </row>
    <row r="667" spans="1:16" x14ac:dyDescent="0.35">
      <c r="A667" s="1" t="s">
        <v>731</v>
      </c>
      <c r="B667" s="2">
        <v>45758</v>
      </c>
      <c r="C667" s="1" t="s">
        <v>41</v>
      </c>
      <c r="D667" s="1" t="s">
        <v>55</v>
      </c>
      <c r="E667" s="1" t="s">
        <v>18</v>
      </c>
      <c r="F667" s="1" t="s">
        <v>19</v>
      </c>
      <c r="G667" s="1" t="s">
        <v>46</v>
      </c>
      <c r="H667" s="1" t="s">
        <v>27</v>
      </c>
      <c r="I667" s="1">
        <v>6</v>
      </c>
      <c r="J667" s="3">
        <v>894</v>
      </c>
      <c r="K667" s="4">
        <v>745.11</v>
      </c>
      <c r="L667" s="5">
        <v>0</v>
      </c>
      <c r="M667" s="3">
        <f t="shared" si="40"/>
        <v>5364</v>
      </c>
      <c r="N667" s="3">
        <f t="shared" si="41"/>
        <v>4470.66</v>
      </c>
      <c r="O667" s="3">
        <f t="shared" si="42"/>
        <v>893.34000000000015</v>
      </c>
      <c r="P667" s="6">
        <f t="shared" si="43"/>
        <v>0.16654362416107385</v>
      </c>
    </row>
    <row r="668" spans="1:16" x14ac:dyDescent="0.35">
      <c r="A668" s="1" t="s">
        <v>732</v>
      </c>
      <c r="B668" s="2">
        <v>45758</v>
      </c>
      <c r="C668" s="1" t="s">
        <v>41</v>
      </c>
      <c r="D668" s="1" t="s">
        <v>42</v>
      </c>
      <c r="E668" s="1" t="s">
        <v>18</v>
      </c>
      <c r="F668" s="1" t="s">
        <v>68</v>
      </c>
      <c r="G668" s="1" t="s">
        <v>43</v>
      </c>
      <c r="H668" s="1" t="s">
        <v>34</v>
      </c>
      <c r="I668" s="1">
        <v>5</v>
      </c>
      <c r="J668" s="3">
        <v>447</v>
      </c>
      <c r="K668" s="4">
        <v>374.3</v>
      </c>
      <c r="L668" s="5">
        <v>0</v>
      </c>
      <c r="M668" s="3">
        <f t="shared" si="40"/>
        <v>2235</v>
      </c>
      <c r="N668" s="3">
        <f t="shared" si="41"/>
        <v>1871.5</v>
      </c>
      <c r="O668" s="3">
        <f t="shared" si="42"/>
        <v>363.5</v>
      </c>
      <c r="P668" s="6">
        <f t="shared" si="43"/>
        <v>0.16263982102908278</v>
      </c>
    </row>
    <row r="669" spans="1:16" x14ac:dyDescent="0.35">
      <c r="A669" s="1" t="s">
        <v>733</v>
      </c>
      <c r="B669" s="2">
        <v>45758</v>
      </c>
      <c r="C669" s="1" t="s">
        <v>41</v>
      </c>
      <c r="D669" s="1" t="s">
        <v>42</v>
      </c>
      <c r="E669" s="1" t="s">
        <v>24</v>
      </c>
      <c r="F669" s="1" t="s">
        <v>131</v>
      </c>
      <c r="G669" s="1" t="s">
        <v>46</v>
      </c>
      <c r="H669" s="1" t="s">
        <v>27</v>
      </c>
      <c r="I669" s="1">
        <v>4</v>
      </c>
      <c r="J669" s="3">
        <v>2885</v>
      </c>
      <c r="K669" s="4">
        <v>1359.22</v>
      </c>
      <c r="L669" s="5">
        <v>0</v>
      </c>
      <c r="M669" s="3">
        <f t="shared" si="40"/>
        <v>11540</v>
      </c>
      <c r="N669" s="3">
        <f t="shared" si="41"/>
        <v>5436.88</v>
      </c>
      <c r="O669" s="3">
        <f t="shared" si="42"/>
        <v>6103.12</v>
      </c>
      <c r="P669" s="6">
        <f t="shared" si="43"/>
        <v>0.52886655112651648</v>
      </c>
    </row>
    <row r="670" spans="1:16" x14ac:dyDescent="0.35">
      <c r="A670" s="1" t="s">
        <v>734</v>
      </c>
      <c r="B670" s="2">
        <v>45759</v>
      </c>
      <c r="C670" s="1" t="s">
        <v>29</v>
      </c>
      <c r="D670" s="1" t="s">
        <v>66</v>
      </c>
      <c r="E670" s="1" t="s">
        <v>79</v>
      </c>
      <c r="F670" s="1" t="s">
        <v>109</v>
      </c>
      <c r="G670" s="1" t="s">
        <v>58</v>
      </c>
      <c r="H670" s="1" t="s">
        <v>27</v>
      </c>
      <c r="I670" s="1">
        <v>2</v>
      </c>
      <c r="J670" s="3">
        <v>4530</v>
      </c>
      <c r="K670" s="4">
        <v>2855.1</v>
      </c>
      <c r="L670" s="5">
        <v>0.1</v>
      </c>
      <c r="M670" s="3">
        <f t="shared" si="40"/>
        <v>8154</v>
      </c>
      <c r="N670" s="3">
        <f t="shared" si="41"/>
        <v>5710.2</v>
      </c>
      <c r="O670" s="3">
        <f t="shared" si="42"/>
        <v>2443.8000000000002</v>
      </c>
      <c r="P670" s="6">
        <f t="shared" si="43"/>
        <v>0.29970566593083153</v>
      </c>
    </row>
    <row r="671" spans="1:16" x14ac:dyDescent="0.35">
      <c r="A671" s="1" t="s">
        <v>735</v>
      </c>
      <c r="B671" s="2">
        <v>45759</v>
      </c>
      <c r="C671" s="1" t="s">
        <v>41</v>
      </c>
      <c r="D671" s="1" t="s">
        <v>103</v>
      </c>
      <c r="E671" s="1" t="s">
        <v>24</v>
      </c>
      <c r="F671" s="1" t="s">
        <v>131</v>
      </c>
      <c r="G671" s="1" t="s">
        <v>43</v>
      </c>
      <c r="H671" s="1" t="s">
        <v>27</v>
      </c>
      <c r="I671" s="1">
        <v>8</v>
      </c>
      <c r="J671" s="3">
        <v>2801</v>
      </c>
      <c r="K671" s="4">
        <v>1441.99</v>
      </c>
      <c r="L671" s="5">
        <v>0</v>
      </c>
      <c r="M671" s="3">
        <f t="shared" si="40"/>
        <v>22408</v>
      </c>
      <c r="N671" s="3">
        <f t="shared" si="41"/>
        <v>11535.92</v>
      </c>
      <c r="O671" s="3">
        <f t="shared" si="42"/>
        <v>10872.08</v>
      </c>
      <c r="P671" s="6">
        <f t="shared" si="43"/>
        <v>0.48518743305962159</v>
      </c>
    </row>
    <row r="672" spans="1:16" x14ac:dyDescent="0.35">
      <c r="A672" s="1" t="s">
        <v>736</v>
      </c>
      <c r="B672" s="2">
        <v>45759</v>
      </c>
      <c r="C672" s="1" t="s">
        <v>16</v>
      </c>
      <c r="D672" s="1" t="s">
        <v>48</v>
      </c>
      <c r="E672" s="1" t="s">
        <v>18</v>
      </c>
      <c r="F672" s="1" t="s">
        <v>68</v>
      </c>
      <c r="G672" s="1" t="s">
        <v>26</v>
      </c>
      <c r="H672" s="1" t="s">
        <v>34</v>
      </c>
      <c r="I672" s="1">
        <v>5</v>
      </c>
      <c r="J672" s="3">
        <v>429</v>
      </c>
      <c r="K672" s="4">
        <v>345.22</v>
      </c>
      <c r="L672" s="5">
        <v>0.05</v>
      </c>
      <c r="M672" s="3">
        <f t="shared" si="40"/>
        <v>2037.75</v>
      </c>
      <c r="N672" s="3">
        <f t="shared" si="41"/>
        <v>1726.1000000000001</v>
      </c>
      <c r="O672" s="3">
        <f t="shared" si="42"/>
        <v>311.64999999999986</v>
      </c>
      <c r="P672" s="6">
        <f t="shared" si="43"/>
        <v>0.15293828978039498</v>
      </c>
    </row>
    <row r="673" spans="1:16" x14ac:dyDescent="0.35">
      <c r="A673" s="1" t="s">
        <v>737</v>
      </c>
      <c r="B673" s="2">
        <v>45759</v>
      </c>
      <c r="C673" s="1" t="s">
        <v>41</v>
      </c>
      <c r="D673" s="1" t="s">
        <v>42</v>
      </c>
      <c r="E673" s="1" t="s">
        <v>24</v>
      </c>
      <c r="F673" s="1" t="s">
        <v>131</v>
      </c>
      <c r="G673" s="1" t="s">
        <v>46</v>
      </c>
      <c r="H673" s="1" t="s">
        <v>27</v>
      </c>
      <c r="I673" s="1">
        <v>3</v>
      </c>
      <c r="J673" s="3">
        <v>2696</v>
      </c>
      <c r="K673" s="4">
        <v>1357.33</v>
      </c>
      <c r="L673" s="5">
        <v>0.1</v>
      </c>
      <c r="M673" s="3">
        <f t="shared" si="40"/>
        <v>7279.2</v>
      </c>
      <c r="N673" s="3">
        <f t="shared" si="41"/>
        <v>4071.99</v>
      </c>
      <c r="O673" s="3">
        <f t="shared" si="42"/>
        <v>3207.21</v>
      </c>
      <c r="P673" s="6">
        <f t="shared" si="43"/>
        <v>0.44059924167490933</v>
      </c>
    </row>
    <row r="674" spans="1:16" x14ac:dyDescent="0.35">
      <c r="A674" s="1" t="s">
        <v>738</v>
      </c>
      <c r="B674" s="2">
        <v>45759</v>
      </c>
      <c r="C674" s="1" t="s">
        <v>16</v>
      </c>
      <c r="D674" s="1" t="s">
        <v>48</v>
      </c>
      <c r="E674" s="1" t="s">
        <v>18</v>
      </c>
      <c r="F674" s="1" t="s">
        <v>68</v>
      </c>
      <c r="G674" s="1" t="s">
        <v>26</v>
      </c>
      <c r="H674" s="1" t="s">
        <v>21</v>
      </c>
      <c r="I674" s="1">
        <v>5</v>
      </c>
      <c r="J674" s="3">
        <v>464</v>
      </c>
      <c r="K674" s="4">
        <v>385.12</v>
      </c>
      <c r="L674" s="5">
        <v>0.05</v>
      </c>
      <c r="M674" s="3">
        <f t="shared" si="40"/>
        <v>2204</v>
      </c>
      <c r="N674" s="3">
        <f t="shared" si="41"/>
        <v>1925.6</v>
      </c>
      <c r="O674" s="3">
        <f t="shared" si="42"/>
        <v>278.40000000000009</v>
      </c>
      <c r="P674" s="6">
        <f t="shared" si="43"/>
        <v>0.12631578947368424</v>
      </c>
    </row>
    <row r="675" spans="1:16" x14ac:dyDescent="0.35">
      <c r="A675" s="1" t="s">
        <v>739</v>
      </c>
      <c r="B675" s="2">
        <v>45759</v>
      </c>
      <c r="C675" s="1" t="s">
        <v>36</v>
      </c>
      <c r="D675" s="1" t="s">
        <v>63</v>
      </c>
      <c r="E675" s="1" t="s">
        <v>79</v>
      </c>
      <c r="F675" s="1" t="s">
        <v>96</v>
      </c>
      <c r="G675" s="1" t="s">
        <v>69</v>
      </c>
      <c r="H675" s="1" t="s">
        <v>21</v>
      </c>
      <c r="I675" s="1">
        <v>1</v>
      </c>
      <c r="J675" s="3">
        <v>6709</v>
      </c>
      <c r="K675" s="4">
        <v>4194.7</v>
      </c>
      <c r="L675" s="5">
        <v>0.15</v>
      </c>
      <c r="M675" s="3">
        <f t="shared" si="40"/>
        <v>5702.65</v>
      </c>
      <c r="N675" s="3">
        <f t="shared" si="41"/>
        <v>4194.7</v>
      </c>
      <c r="O675" s="3">
        <f t="shared" si="42"/>
        <v>1507.9499999999998</v>
      </c>
      <c r="P675" s="6">
        <f t="shared" si="43"/>
        <v>0.26442969496637525</v>
      </c>
    </row>
    <row r="676" spans="1:16" x14ac:dyDescent="0.35">
      <c r="A676" s="1" t="s">
        <v>740</v>
      </c>
      <c r="B676" s="2">
        <v>45760</v>
      </c>
      <c r="C676" s="1" t="s">
        <v>41</v>
      </c>
      <c r="D676" s="1" t="s">
        <v>55</v>
      </c>
      <c r="E676" s="1" t="s">
        <v>24</v>
      </c>
      <c r="F676" s="1" t="s">
        <v>61</v>
      </c>
      <c r="G676" s="1" t="s">
        <v>43</v>
      </c>
      <c r="H676" s="1" t="s">
        <v>34</v>
      </c>
      <c r="I676" s="1">
        <v>5</v>
      </c>
      <c r="J676" s="3">
        <v>2120</v>
      </c>
      <c r="K676" s="4">
        <v>1127</v>
      </c>
      <c r="L676" s="5">
        <v>0.15</v>
      </c>
      <c r="M676" s="3">
        <f t="shared" si="40"/>
        <v>9010</v>
      </c>
      <c r="N676" s="3">
        <f t="shared" si="41"/>
        <v>5635</v>
      </c>
      <c r="O676" s="3">
        <f t="shared" si="42"/>
        <v>3375</v>
      </c>
      <c r="P676" s="6">
        <f t="shared" si="43"/>
        <v>0.37458379578246392</v>
      </c>
    </row>
    <row r="677" spans="1:16" x14ac:dyDescent="0.35">
      <c r="A677" s="1" t="s">
        <v>741</v>
      </c>
      <c r="B677" s="2">
        <v>45760</v>
      </c>
      <c r="C677" s="1" t="s">
        <v>36</v>
      </c>
      <c r="D677" s="1" t="s">
        <v>76</v>
      </c>
      <c r="E677" s="1" t="s">
        <v>18</v>
      </c>
      <c r="F677" s="1" t="s">
        <v>19</v>
      </c>
      <c r="G677" s="1" t="s">
        <v>69</v>
      </c>
      <c r="H677" s="1" t="s">
        <v>21</v>
      </c>
      <c r="I677" s="1">
        <v>4</v>
      </c>
      <c r="J677" s="3">
        <v>865</v>
      </c>
      <c r="K677" s="4">
        <v>657.4</v>
      </c>
      <c r="L677" s="5">
        <v>0.1</v>
      </c>
      <c r="M677" s="3">
        <f t="shared" si="40"/>
        <v>3114</v>
      </c>
      <c r="N677" s="3">
        <f t="shared" si="41"/>
        <v>2629.6</v>
      </c>
      <c r="O677" s="3">
        <f t="shared" si="42"/>
        <v>484.40000000000009</v>
      </c>
      <c r="P677" s="6">
        <f t="shared" si="43"/>
        <v>0.15555555555555559</v>
      </c>
    </row>
    <row r="678" spans="1:16" x14ac:dyDescent="0.35">
      <c r="A678" s="1" t="s">
        <v>742</v>
      </c>
      <c r="B678" s="2">
        <v>45760</v>
      </c>
      <c r="C678" s="1" t="s">
        <v>36</v>
      </c>
      <c r="D678" s="1" t="s">
        <v>37</v>
      </c>
      <c r="E678" s="1" t="s">
        <v>24</v>
      </c>
      <c r="F678" s="1" t="s">
        <v>61</v>
      </c>
      <c r="G678" s="1" t="s">
        <v>39</v>
      </c>
      <c r="H678" s="1" t="s">
        <v>21</v>
      </c>
      <c r="I678" s="1">
        <v>4</v>
      </c>
      <c r="J678" s="3">
        <v>2176</v>
      </c>
      <c r="K678" s="4">
        <v>1162.17</v>
      </c>
      <c r="L678" s="5">
        <v>0</v>
      </c>
      <c r="M678" s="3">
        <f t="shared" si="40"/>
        <v>8704</v>
      </c>
      <c r="N678" s="3">
        <f t="shared" si="41"/>
        <v>4648.68</v>
      </c>
      <c r="O678" s="3">
        <f t="shared" si="42"/>
        <v>4055.3199999999997</v>
      </c>
      <c r="P678" s="6">
        <f t="shared" si="43"/>
        <v>0.4659145220588235</v>
      </c>
    </row>
    <row r="679" spans="1:16" x14ac:dyDescent="0.35">
      <c r="A679" s="1" t="s">
        <v>743</v>
      </c>
      <c r="B679" s="2">
        <v>45760</v>
      </c>
      <c r="C679" s="1" t="s">
        <v>29</v>
      </c>
      <c r="D679" s="1" t="s">
        <v>66</v>
      </c>
      <c r="E679" s="1" t="s">
        <v>18</v>
      </c>
      <c r="F679" s="1" t="s">
        <v>68</v>
      </c>
      <c r="G679" s="1" t="s">
        <v>33</v>
      </c>
      <c r="H679" s="1" t="s">
        <v>21</v>
      </c>
      <c r="I679" s="1">
        <v>3</v>
      </c>
      <c r="J679" s="3">
        <v>466</v>
      </c>
      <c r="K679" s="4">
        <v>377.17</v>
      </c>
      <c r="L679" s="5">
        <v>0.05</v>
      </c>
      <c r="M679" s="3">
        <f t="shared" si="40"/>
        <v>1328.1</v>
      </c>
      <c r="N679" s="3">
        <f t="shared" si="41"/>
        <v>1131.51</v>
      </c>
      <c r="O679" s="3">
        <f t="shared" si="42"/>
        <v>196.58999999999992</v>
      </c>
      <c r="P679" s="6">
        <f t="shared" si="43"/>
        <v>0.14802349220691208</v>
      </c>
    </row>
    <row r="680" spans="1:16" x14ac:dyDescent="0.35">
      <c r="A680" s="1" t="s">
        <v>744</v>
      </c>
      <c r="B680" s="2">
        <v>45760</v>
      </c>
      <c r="C680" s="1" t="s">
        <v>41</v>
      </c>
      <c r="D680" s="1" t="s">
        <v>50</v>
      </c>
      <c r="E680" s="1" t="s">
        <v>31</v>
      </c>
      <c r="F680" s="1" t="s">
        <v>85</v>
      </c>
      <c r="G680" s="1" t="s">
        <v>43</v>
      </c>
      <c r="H680" s="1" t="s">
        <v>27</v>
      </c>
      <c r="I680" s="1">
        <v>5</v>
      </c>
      <c r="J680" s="3">
        <v>1796</v>
      </c>
      <c r="K680" s="4">
        <v>1316.83</v>
      </c>
      <c r="L680" s="5">
        <v>0.15</v>
      </c>
      <c r="M680" s="3">
        <f t="shared" si="40"/>
        <v>7633</v>
      </c>
      <c r="N680" s="3">
        <f t="shared" si="41"/>
        <v>6584.15</v>
      </c>
      <c r="O680" s="3">
        <f t="shared" si="42"/>
        <v>1048.8500000000004</v>
      </c>
      <c r="P680" s="6">
        <f t="shared" si="43"/>
        <v>0.13740993056465353</v>
      </c>
    </row>
    <row r="681" spans="1:16" x14ac:dyDescent="0.35">
      <c r="A681" s="1" t="s">
        <v>745</v>
      </c>
      <c r="B681" s="2">
        <v>45760</v>
      </c>
      <c r="C681" s="1" t="s">
        <v>16</v>
      </c>
      <c r="D681" s="1" t="s">
        <v>48</v>
      </c>
      <c r="E681" s="1" t="s">
        <v>24</v>
      </c>
      <c r="F681" s="1" t="s">
        <v>64</v>
      </c>
      <c r="G681" s="1" t="s">
        <v>20</v>
      </c>
      <c r="H681" s="1" t="s">
        <v>27</v>
      </c>
      <c r="I681" s="1">
        <v>2</v>
      </c>
      <c r="J681" s="3">
        <v>1495</v>
      </c>
      <c r="K681" s="4">
        <v>784.99</v>
      </c>
      <c r="L681" s="5">
        <v>0</v>
      </c>
      <c r="M681" s="3">
        <f t="shared" si="40"/>
        <v>2990</v>
      </c>
      <c r="N681" s="3">
        <f t="shared" si="41"/>
        <v>1569.98</v>
      </c>
      <c r="O681" s="3">
        <f t="shared" si="42"/>
        <v>1420.02</v>
      </c>
      <c r="P681" s="6">
        <f t="shared" si="43"/>
        <v>0.47492307692307689</v>
      </c>
    </row>
    <row r="682" spans="1:16" x14ac:dyDescent="0.35">
      <c r="A682" s="1" t="s">
        <v>746</v>
      </c>
      <c r="B682" s="2">
        <v>45760</v>
      </c>
      <c r="C682" s="1" t="s">
        <v>16</v>
      </c>
      <c r="D682" s="1" t="s">
        <v>23</v>
      </c>
      <c r="E682" s="1" t="s">
        <v>31</v>
      </c>
      <c r="F682" s="1" t="s">
        <v>45</v>
      </c>
      <c r="G682" s="1" t="s">
        <v>26</v>
      </c>
      <c r="H682" s="1" t="s">
        <v>27</v>
      </c>
      <c r="I682" s="1">
        <v>3</v>
      </c>
      <c r="J682" s="3">
        <v>3337</v>
      </c>
      <c r="K682" s="4">
        <v>2542.91</v>
      </c>
      <c r="L682" s="5">
        <v>0.15</v>
      </c>
      <c r="M682" s="3">
        <f t="shared" si="40"/>
        <v>8509.35</v>
      </c>
      <c r="N682" s="3">
        <f t="shared" si="41"/>
        <v>7628.73</v>
      </c>
      <c r="O682" s="3">
        <f t="shared" si="42"/>
        <v>880.6200000000008</v>
      </c>
      <c r="P682" s="6">
        <f t="shared" si="43"/>
        <v>0.10348851557404511</v>
      </c>
    </row>
    <row r="683" spans="1:16" x14ac:dyDescent="0.35">
      <c r="A683" s="1" t="s">
        <v>747</v>
      </c>
      <c r="B683" s="2">
        <v>45760</v>
      </c>
      <c r="C683" s="1" t="s">
        <v>16</v>
      </c>
      <c r="D683" s="1" t="s">
        <v>84</v>
      </c>
      <c r="E683" s="1" t="s">
        <v>18</v>
      </c>
      <c r="F683" s="1" t="s">
        <v>68</v>
      </c>
      <c r="G683" s="1" t="s">
        <v>20</v>
      </c>
      <c r="H683" s="1" t="s">
        <v>34</v>
      </c>
      <c r="I683" s="1">
        <v>7</v>
      </c>
      <c r="J683" s="3">
        <v>440</v>
      </c>
      <c r="K683" s="4">
        <v>368.96</v>
      </c>
      <c r="L683" s="5">
        <v>0</v>
      </c>
      <c r="M683" s="3">
        <f t="shared" si="40"/>
        <v>3080</v>
      </c>
      <c r="N683" s="3">
        <f t="shared" si="41"/>
        <v>2582.7199999999998</v>
      </c>
      <c r="O683" s="3">
        <f t="shared" si="42"/>
        <v>497.2800000000002</v>
      </c>
      <c r="P683" s="6">
        <f t="shared" si="43"/>
        <v>0.16145454545454552</v>
      </c>
    </row>
    <row r="684" spans="1:16" x14ac:dyDescent="0.35">
      <c r="A684" s="1" t="s">
        <v>748</v>
      </c>
      <c r="B684" s="2">
        <v>45760</v>
      </c>
      <c r="C684" s="1" t="s">
        <v>36</v>
      </c>
      <c r="D684" s="1" t="s">
        <v>37</v>
      </c>
      <c r="E684" s="1" t="s">
        <v>31</v>
      </c>
      <c r="F684" s="1" t="s">
        <v>85</v>
      </c>
      <c r="G684" s="1" t="s">
        <v>69</v>
      </c>
      <c r="H684" s="1" t="s">
        <v>27</v>
      </c>
      <c r="I684" s="1">
        <v>5</v>
      </c>
      <c r="J684" s="3">
        <v>1773</v>
      </c>
      <c r="K684" s="4">
        <v>1360.84</v>
      </c>
      <c r="L684" s="5">
        <v>0</v>
      </c>
      <c r="M684" s="3">
        <f t="shared" si="40"/>
        <v>8865</v>
      </c>
      <c r="N684" s="3">
        <f t="shared" si="41"/>
        <v>6804.2</v>
      </c>
      <c r="O684" s="3">
        <f t="shared" si="42"/>
        <v>2060.8000000000002</v>
      </c>
      <c r="P684" s="6">
        <f t="shared" si="43"/>
        <v>0.23246474901297237</v>
      </c>
    </row>
    <row r="685" spans="1:16" x14ac:dyDescent="0.35">
      <c r="A685" s="1" t="s">
        <v>749</v>
      </c>
      <c r="B685" s="2">
        <v>45760</v>
      </c>
      <c r="C685" s="1" t="s">
        <v>16</v>
      </c>
      <c r="D685" s="1" t="s">
        <v>84</v>
      </c>
      <c r="E685" s="1" t="s">
        <v>31</v>
      </c>
      <c r="F685" s="1" t="s">
        <v>32</v>
      </c>
      <c r="G685" s="1" t="s">
        <v>20</v>
      </c>
      <c r="H685" s="1" t="s">
        <v>21</v>
      </c>
      <c r="I685" s="1">
        <v>6</v>
      </c>
      <c r="J685" s="3">
        <v>1185</v>
      </c>
      <c r="K685" s="4">
        <v>886.07</v>
      </c>
      <c r="L685" s="5">
        <v>0.15</v>
      </c>
      <c r="M685" s="3">
        <f t="shared" si="40"/>
        <v>6043.5</v>
      </c>
      <c r="N685" s="3">
        <f t="shared" si="41"/>
        <v>5316.42</v>
      </c>
      <c r="O685" s="3">
        <f t="shared" si="42"/>
        <v>727.07999999999993</v>
      </c>
      <c r="P685" s="6">
        <f t="shared" si="43"/>
        <v>0.12030776867709107</v>
      </c>
    </row>
    <row r="686" spans="1:16" x14ac:dyDescent="0.35">
      <c r="A686" s="1" t="s">
        <v>750</v>
      </c>
      <c r="B686" s="2">
        <v>45760</v>
      </c>
      <c r="C686" s="1" t="s">
        <v>29</v>
      </c>
      <c r="D686" s="1" t="s">
        <v>66</v>
      </c>
      <c r="E686" s="1" t="s">
        <v>24</v>
      </c>
      <c r="F686" s="1" t="s">
        <v>61</v>
      </c>
      <c r="G686" s="1" t="s">
        <v>33</v>
      </c>
      <c r="H686" s="1" t="s">
        <v>21</v>
      </c>
      <c r="I686" s="1">
        <v>2</v>
      </c>
      <c r="J686" s="3">
        <v>2105</v>
      </c>
      <c r="K686" s="4">
        <v>973.27</v>
      </c>
      <c r="L686" s="5">
        <v>0.15</v>
      </c>
      <c r="M686" s="3">
        <f t="shared" si="40"/>
        <v>3578.5</v>
      </c>
      <c r="N686" s="3">
        <f t="shared" si="41"/>
        <v>1946.54</v>
      </c>
      <c r="O686" s="3">
        <f t="shared" si="42"/>
        <v>1631.96</v>
      </c>
      <c r="P686" s="6">
        <f t="shared" si="43"/>
        <v>0.45604582925806902</v>
      </c>
    </row>
    <row r="687" spans="1:16" x14ac:dyDescent="0.35">
      <c r="A687" s="1" t="s">
        <v>751</v>
      </c>
      <c r="B687" s="2">
        <v>45761</v>
      </c>
      <c r="C687" s="1" t="s">
        <v>16</v>
      </c>
      <c r="D687" s="1" t="s">
        <v>84</v>
      </c>
      <c r="E687" s="1" t="s">
        <v>18</v>
      </c>
      <c r="F687" s="1" t="s">
        <v>68</v>
      </c>
      <c r="G687" s="1" t="s">
        <v>26</v>
      </c>
      <c r="H687" s="1" t="s">
        <v>21</v>
      </c>
      <c r="I687" s="1">
        <v>7</v>
      </c>
      <c r="J687" s="3">
        <v>442</v>
      </c>
      <c r="K687" s="4">
        <v>344.11</v>
      </c>
      <c r="L687" s="5">
        <v>0.15</v>
      </c>
      <c r="M687" s="3">
        <f t="shared" si="40"/>
        <v>2629.9</v>
      </c>
      <c r="N687" s="3">
        <f t="shared" si="41"/>
        <v>2408.77</v>
      </c>
      <c r="O687" s="3">
        <f t="shared" si="42"/>
        <v>221.13000000000011</v>
      </c>
      <c r="P687" s="6">
        <f t="shared" si="43"/>
        <v>8.4083044982699001E-2</v>
      </c>
    </row>
    <row r="688" spans="1:16" x14ac:dyDescent="0.35">
      <c r="A688" s="1" t="s">
        <v>752</v>
      </c>
      <c r="B688" s="2">
        <v>45761</v>
      </c>
      <c r="C688" s="1" t="s">
        <v>16</v>
      </c>
      <c r="D688" s="1" t="s">
        <v>48</v>
      </c>
      <c r="E688" s="1" t="s">
        <v>18</v>
      </c>
      <c r="F688" s="1" t="s">
        <v>51</v>
      </c>
      <c r="G688" s="1" t="s">
        <v>20</v>
      </c>
      <c r="H688" s="1" t="s">
        <v>27</v>
      </c>
      <c r="I688" s="1">
        <v>1</v>
      </c>
      <c r="J688" s="3">
        <v>758</v>
      </c>
      <c r="K688" s="4">
        <v>583.02</v>
      </c>
      <c r="L688" s="5">
        <v>0.15</v>
      </c>
      <c r="M688" s="3">
        <f t="shared" si="40"/>
        <v>644.29999999999995</v>
      </c>
      <c r="N688" s="3">
        <f t="shared" si="41"/>
        <v>583.02</v>
      </c>
      <c r="O688" s="3">
        <f t="shared" si="42"/>
        <v>61.279999999999973</v>
      </c>
      <c r="P688" s="6">
        <f t="shared" si="43"/>
        <v>9.5110973149154079E-2</v>
      </c>
    </row>
    <row r="689" spans="1:16" x14ac:dyDescent="0.35">
      <c r="A689" s="1" t="s">
        <v>753</v>
      </c>
      <c r="B689" s="2">
        <v>45761</v>
      </c>
      <c r="C689" s="1" t="s">
        <v>41</v>
      </c>
      <c r="D689" s="1" t="s">
        <v>55</v>
      </c>
      <c r="E689" s="1" t="s">
        <v>79</v>
      </c>
      <c r="F689" s="1" t="s">
        <v>91</v>
      </c>
      <c r="G689" s="1" t="s">
        <v>46</v>
      </c>
      <c r="H689" s="1" t="s">
        <v>27</v>
      </c>
      <c r="I689" s="1">
        <v>8</v>
      </c>
      <c r="J689" s="3">
        <v>11853</v>
      </c>
      <c r="K689" s="4">
        <v>7812.43</v>
      </c>
      <c r="L689" s="5">
        <v>0.1</v>
      </c>
      <c r="M689" s="3">
        <f t="shared" si="40"/>
        <v>85341.6</v>
      </c>
      <c r="N689" s="3">
        <f t="shared" si="41"/>
        <v>62499.44</v>
      </c>
      <c r="O689" s="3">
        <f t="shared" si="42"/>
        <v>22842.160000000003</v>
      </c>
      <c r="P689" s="6">
        <f t="shared" si="43"/>
        <v>0.26765563336051823</v>
      </c>
    </row>
    <row r="690" spans="1:16" x14ac:dyDescent="0.35">
      <c r="A690" s="1" t="s">
        <v>754</v>
      </c>
      <c r="B690" s="2">
        <v>45761</v>
      </c>
      <c r="C690" s="1" t="s">
        <v>16</v>
      </c>
      <c r="D690" s="1" t="s">
        <v>84</v>
      </c>
      <c r="E690" s="1" t="s">
        <v>18</v>
      </c>
      <c r="F690" s="1" t="s">
        <v>19</v>
      </c>
      <c r="G690" s="1" t="s">
        <v>26</v>
      </c>
      <c r="H690" s="1" t="s">
        <v>34</v>
      </c>
      <c r="I690" s="1">
        <v>1</v>
      </c>
      <c r="J690" s="3">
        <v>873</v>
      </c>
      <c r="K690" s="4">
        <v>674.8</v>
      </c>
      <c r="L690" s="5">
        <v>0.1</v>
      </c>
      <c r="M690" s="3">
        <f t="shared" si="40"/>
        <v>785.7</v>
      </c>
      <c r="N690" s="3">
        <f t="shared" si="41"/>
        <v>674.8</v>
      </c>
      <c r="O690" s="3">
        <f t="shared" si="42"/>
        <v>110.90000000000009</v>
      </c>
      <c r="P690" s="6">
        <f t="shared" si="43"/>
        <v>0.14114802087310688</v>
      </c>
    </row>
    <row r="691" spans="1:16" x14ac:dyDescent="0.35">
      <c r="A691" s="1" t="s">
        <v>755</v>
      </c>
      <c r="B691" s="2">
        <v>45761</v>
      </c>
      <c r="C691" s="1" t="s">
        <v>36</v>
      </c>
      <c r="D691" s="1" t="s">
        <v>76</v>
      </c>
      <c r="E691" s="1" t="s">
        <v>31</v>
      </c>
      <c r="F691" s="1" t="s">
        <v>85</v>
      </c>
      <c r="G691" s="1" t="s">
        <v>39</v>
      </c>
      <c r="H691" s="1" t="s">
        <v>21</v>
      </c>
      <c r="I691" s="1">
        <v>8</v>
      </c>
      <c r="J691" s="3">
        <v>1871</v>
      </c>
      <c r="K691" s="4">
        <v>1382.23</v>
      </c>
      <c r="L691" s="5">
        <v>0.05</v>
      </c>
      <c r="M691" s="3">
        <f t="shared" si="40"/>
        <v>14219.599999999999</v>
      </c>
      <c r="N691" s="3">
        <f t="shared" si="41"/>
        <v>11057.84</v>
      </c>
      <c r="O691" s="3">
        <f t="shared" si="42"/>
        <v>3161.7599999999984</v>
      </c>
      <c r="P691" s="6">
        <f t="shared" si="43"/>
        <v>0.22235224619539218</v>
      </c>
    </row>
    <row r="692" spans="1:16" x14ac:dyDescent="0.35">
      <c r="A692" s="1" t="s">
        <v>756</v>
      </c>
      <c r="B692" s="2">
        <v>45761</v>
      </c>
      <c r="C692" s="1" t="s">
        <v>41</v>
      </c>
      <c r="D692" s="1" t="s">
        <v>55</v>
      </c>
      <c r="E692" s="1" t="s">
        <v>18</v>
      </c>
      <c r="F692" s="1" t="s">
        <v>68</v>
      </c>
      <c r="G692" s="1" t="s">
        <v>46</v>
      </c>
      <c r="H692" s="1" t="s">
        <v>27</v>
      </c>
      <c r="I692" s="1">
        <v>7</v>
      </c>
      <c r="J692" s="3">
        <v>450</v>
      </c>
      <c r="K692" s="4">
        <v>354.83</v>
      </c>
      <c r="L692" s="5">
        <v>0.1</v>
      </c>
      <c r="M692" s="3">
        <f t="shared" si="40"/>
        <v>2835</v>
      </c>
      <c r="N692" s="3">
        <f t="shared" si="41"/>
        <v>2483.81</v>
      </c>
      <c r="O692" s="3">
        <f t="shared" si="42"/>
        <v>351.19000000000005</v>
      </c>
      <c r="P692" s="6">
        <f t="shared" si="43"/>
        <v>0.12387654320987657</v>
      </c>
    </row>
    <row r="693" spans="1:16" x14ac:dyDescent="0.35">
      <c r="A693" s="1" t="s">
        <v>757</v>
      </c>
      <c r="B693" s="2">
        <v>45761</v>
      </c>
      <c r="C693" s="1" t="s">
        <v>16</v>
      </c>
      <c r="D693" s="1" t="s">
        <v>48</v>
      </c>
      <c r="E693" s="1" t="s">
        <v>18</v>
      </c>
      <c r="F693" s="1" t="s">
        <v>51</v>
      </c>
      <c r="G693" s="1" t="s">
        <v>20</v>
      </c>
      <c r="H693" s="1" t="s">
        <v>21</v>
      </c>
      <c r="I693" s="1">
        <v>1</v>
      </c>
      <c r="J693" s="3">
        <v>722</v>
      </c>
      <c r="K693" s="4">
        <v>578.6</v>
      </c>
      <c r="L693" s="5">
        <v>0</v>
      </c>
      <c r="M693" s="3">
        <f t="shared" si="40"/>
        <v>722</v>
      </c>
      <c r="N693" s="3">
        <f t="shared" si="41"/>
        <v>578.6</v>
      </c>
      <c r="O693" s="3">
        <f t="shared" si="42"/>
        <v>143.39999999999998</v>
      </c>
      <c r="P693" s="6">
        <f t="shared" si="43"/>
        <v>0.19861495844875343</v>
      </c>
    </row>
    <row r="694" spans="1:16" x14ac:dyDescent="0.35">
      <c r="A694" s="1" t="s">
        <v>758</v>
      </c>
      <c r="B694" s="2">
        <v>45761</v>
      </c>
      <c r="C694" s="1" t="s">
        <v>29</v>
      </c>
      <c r="D694" s="1" t="s">
        <v>57</v>
      </c>
      <c r="E694" s="1" t="s">
        <v>31</v>
      </c>
      <c r="F694" s="1" t="s">
        <v>45</v>
      </c>
      <c r="G694" s="1" t="s">
        <v>33</v>
      </c>
      <c r="H694" s="1" t="s">
        <v>21</v>
      </c>
      <c r="I694" s="1">
        <v>5</v>
      </c>
      <c r="J694" s="3">
        <v>3648</v>
      </c>
      <c r="K694" s="4">
        <v>2663.44</v>
      </c>
      <c r="L694" s="5">
        <v>0.15</v>
      </c>
      <c r="M694" s="3">
        <f t="shared" si="40"/>
        <v>15504</v>
      </c>
      <c r="N694" s="3">
        <f t="shared" si="41"/>
        <v>13317.2</v>
      </c>
      <c r="O694" s="3">
        <f t="shared" si="42"/>
        <v>2186.7999999999993</v>
      </c>
      <c r="P694" s="6">
        <f t="shared" si="43"/>
        <v>0.14104747162022699</v>
      </c>
    </row>
    <row r="695" spans="1:16" x14ac:dyDescent="0.35">
      <c r="A695" s="1" t="s">
        <v>759</v>
      </c>
      <c r="B695" s="2">
        <v>45761</v>
      </c>
      <c r="C695" s="1" t="s">
        <v>36</v>
      </c>
      <c r="D695" s="1" t="s">
        <v>63</v>
      </c>
      <c r="E695" s="1" t="s">
        <v>24</v>
      </c>
      <c r="F695" s="1" t="s">
        <v>25</v>
      </c>
      <c r="G695" s="1" t="s">
        <v>39</v>
      </c>
      <c r="H695" s="1" t="s">
        <v>34</v>
      </c>
      <c r="I695" s="1">
        <v>1</v>
      </c>
      <c r="J695" s="3">
        <v>621</v>
      </c>
      <c r="K695" s="4">
        <v>331.95</v>
      </c>
      <c r="L695" s="5">
        <v>0.1</v>
      </c>
      <c r="M695" s="3">
        <f t="shared" si="40"/>
        <v>558.9</v>
      </c>
      <c r="N695" s="3">
        <f t="shared" si="41"/>
        <v>331.95</v>
      </c>
      <c r="O695" s="3">
        <f t="shared" si="42"/>
        <v>226.95</v>
      </c>
      <c r="P695" s="6">
        <f t="shared" si="43"/>
        <v>0.40606548577563067</v>
      </c>
    </row>
    <row r="696" spans="1:16" x14ac:dyDescent="0.35">
      <c r="A696" s="1" t="s">
        <v>760</v>
      </c>
      <c r="B696" s="2">
        <v>45762</v>
      </c>
      <c r="C696" s="1" t="s">
        <v>36</v>
      </c>
      <c r="D696" s="1" t="s">
        <v>63</v>
      </c>
      <c r="E696" s="1" t="s">
        <v>24</v>
      </c>
      <c r="F696" s="1" t="s">
        <v>131</v>
      </c>
      <c r="G696" s="1" t="s">
        <v>69</v>
      </c>
      <c r="H696" s="1" t="s">
        <v>27</v>
      </c>
      <c r="I696" s="1">
        <v>1</v>
      </c>
      <c r="J696" s="3">
        <v>2843</v>
      </c>
      <c r="K696" s="4">
        <v>1315.12</v>
      </c>
      <c r="L696" s="5">
        <v>0.05</v>
      </c>
      <c r="M696" s="3">
        <f t="shared" si="40"/>
        <v>2700.85</v>
      </c>
      <c r="N696" s="3">
        <f t="shared" si="41"/>
        <v>1315.12</v>
      </c>
      <c r="O696" s="3">
        <f t="shared" si="42"/>
        <v>1385.73</v>
      </c>
      <c r="P696" s="6">
        <f t="shared" si="43"/>
        <v>0.51307181072625285</v>
      </c>
    </row>
    <row r="697" spans="1:16" x14ac:dyDescent="0.35">
      <c r="A697" s="1" t="s">
        <v>761</v>
      </c>
      <c r="B697" s="2">
        <v>45762</v>
      </c>
      <c r="C697" s="1" t="s">
        <v>41</v>
      </c>
      <c r="D697" s="1" t="s">
        <v>55</v>
      </c>
      <c r="E697" s="1" t="s">
        <v>31</v>
      </c>
      <c r="F697" s="1" t="s">
        <v>45</v>
      </c>
      <c r="G697" s="1" t="s">
        <v>43</v>
      </c>
      <c r="H697" s="1" t="s">
        <v>21</v>
      </c>
      <c r="I697" s="1">
        <v>1</v>
      </c>
      <c r="J697" s="3">
        <v>3648</v>
      </c>
      <c r="K697" s="4">
        <v>2783.67</v>
      </c>
      <c r="L697" s="5">
        <v>0</v>
      </c>
      <c r="M697" s="3">
        <f t="shared" si="40"/>
        <v>3648</v>
      </c>
      <c r="N697" s="3">
        <f t="shared" si="41"/>
        <v>2783.67</v>
      </c>
      <c r="O697" s="3">
        <f t="shared" si="42"/>
        <v>864.32999999999993</v>
      </c>
      <c r="P697" s="6">
        <f t="shared" si="43"/>
        <v>0.23693256578947366</v>
      </c>
    </row>
    <row r="698" spans="1:16" x14ac:dyDescent="0.35">
      <c r="A698" s="1" t="s">
        <v>762</v>
      </c>
      <c r="B698" s="2">
        <v>45762</v>
      </c>
      <c r="C698" s="1" t="s">
        <v>29</v>
      </c>
      <c r="D698" s="1" t="s">
        <v>30</v>
      </c>
      <c r="E698" s="1" t="s">
        <v>18</v>
      </c>
      <c r="F698" s="1" t="s">
        <v>68</v>
      </c>
      <c r="G698" s="1" t="s">
        <v>33</v>
      </c>
      <c r="H698" s="1" t="s">
        <v>27</v>
      </c>
      <c r="I698" s="1">
        <v>1</v>
      </c>
      <c r="J698" s="3">
        <v>454</v>
      </c>
      <c r="K698" s="4">
        <v>367.28</v>
      </c>
      <c r="L698" s="5">
        <v>0</v>
      </c>
      <c r="M698" s="3">
        <f t="shared" si="40"/>
        <v>454</v>
      </c>
      <c r="N698" s="3">
        <f t="shared" si="41"/>
        <v>367.28</v>
      </c>
      <c r="O698" s="3">
        <f t="shared" si="42"/>
        <v>86.720000000000027</v>
      </c>
      <c r="P698" s="6">
        <f t="shared" si="43"/>
        <v>0.19101321585903089</v>
      </c>
    </row>
    <row r="699" spans="1:16" x14ac:dyDescent="0.35">
      <c r="A699" s="1" t="s">
        <v>763</v>
      </c>
      <c r="B699" s="2">
        <v>45762</v>
      </c>
      <c r="C699" s="1" t="s">
        <v>36</v>
      </c>
      <c r="D699" s="1" t="s">
        <v>78</v>
      </c>
      <c r="E699" s="1" t="s">
        <v>31</v>
      </c>
      <c r="F699" s="1" t="s">
        <v>85</v>
      </c>
      <c r="G699" s="1" t="s">
        <v>69</v>
      </c>
      <c r="H699" s="1" t="s">
        <v>21</v>
      </c>
      <c r="I699" s="1">
        <v>1</v>
      </c>
      <c r="J699" s="3">
        <v>1827</v>
      </c>
      <c r="K699" s="4">
        <v>1360.24</v>
      </c>
      <c r="L699" s="5">
        <v>0</v>
      </c>
      <c r="M699" s="3">
        <f t="shared" si="40"/>
        <v>1827</v>
      </c>
      <c r="N699" s="3">
        <f t="shared" si="41"/>
        <v>1360.24</v>
      </c>
      <c r="O699" s="3">
        <f t="shared" si="42"/>
        <v>466.76</v>
      </c>
      <c r="P699" s="6">
        <f t="shared" si="43"/>
        <v>0.25547892720306514</v>
      </c>
    </row>
    <row r="700" spans="1:16" x14ac:dyDescent="0.35">
      <c r="A700" s="1" t="s">
        <v>764</v>
      </c>
      <c r="B700" s="2">
        <v>45762</v>
      </c>
      <c r="C700" s="1" t="s">
        <v>41</v>
      </c>
      <c r="D700" s="1" t="s">
        <v>103</v>
      </c>
      <c r="E700" s="1" t="s">
        <v>24</v>
      </c>
      <c r="F700" s="1" t="s">
        <v>61</v>
      </c>
      <c r="G700" s="1" t="s">
        <v>46</v>
      </c>
      <c r="H700" s="1" t="s">
        <v>27</v>
      </c>
      <c r="I700" s="1">
        <v>7</v>
      </c>
      <c r="J700" s="3">
        <v>2240</v>
      </c>
      <c r="K700" s="4">
        <v>1162.6400000000001</v>
      </c>
      <c r="L700" s="5">
        <v>0.1</v>
      </c>
      <c r="M700" s="3">
        <f t="shared" si="40"/>
        <v>14112</v>
      </c>
      <c r="N700" s="3">
        <f t="shared" si="41"/>
        <v>8138.4800000000005</v>
      </c>
      <c r="O700" s="3">
        <f t="shared" si="42"/>
        <v>5973.5199999999995</v>
      </c>
      <c r="P700" s="6">
        <f t="shared" si="43"/>
        <v>0.42329365079365078</v>
      </c>
    </row>
    <row r="701" spans="1:16" x14ac:dyDescent="0.35">
      <c r="A701" s="1" t="s">
        <v>765</v>
      </c>
      <c r="B701" s="2">
        <v>45762</v>
      </c>
      <c r="C701" s="1" t="s">
        <v>41</v>
      </c>
      <c r="D701" s="1" t="s">
        <v>42</v>
      </c>
      <c r="E701" s="1" t="s">
        <v>24</v>
      </c>
      <c r="F701" s="1" t="s">
        <v>61</v>
      </c>
      <c r="G701" s="1" t="s">
        <v>43</v>
      </c>
      <c r="H701" s="1" t="s">
        <v>21</v>
      </c>
      <c r="I701" s="1">
        <v>6</v>
      </c>
      <c r="J701" s="3">
        <v>2211</v>
      </c>
      <c r="K701" s="4">
        <v>1037.5</v>
      </c>
      <c r="L701" s="5">
        <v>0</v>
      </c>
      <c r="M701" s="3">
        <f t="shared" si="40"/>
        <v>13266</v>
      </c>
      <c r="N701" s="3">
        <f t="shared" si="41"/>
        <v>6225</v>
      </c>
      <c r="O701" s="3">
        <f t="shared" si="42"/>
        <v>7041</v>
      </c>
      <c r="P701" s="6">
        <f t="shared" si="43"/>
        <v>0.53075531433740386</v>
      </c>
    </row>
    <row r="702" spans="1:16" x14ac:dyDescent="0.35">
      <c r="A702" s="1" t="s">
        <v>766</v>
      </c>
      <c r="B702" s="2">
        <v>45762</v>
      </c>
      <c r="C702" s="1" t="s">
        <v>16</v>
      </c>
      <c r="D702" s="1" t="s">
        <v>23</v>
      </c>
      <c r="E702" s="1" t="s">
        <v>18</v>
      </c>
      <c r="F702" s="1" t="s">
        <v>19</v>
      </c>
      <c r="G702" s="1" t="s">
        <v>26</v>
      </c>
      <c r="H702" s="1" t="s">
        <v>21</v>
      </c>
      <c r="I702" s="1">
        <v>4</v>
      </c>
      <c r="J702" s="3">
        <v>876</v>
      </c>
      <c r="K702" s="4">
        <v>707.01</v>
      </c>
      <c r="L702" s="5">
        <v>0</v>
      </c>
      <c r="M702" s="3">
        <f t="shared" si="40"/>
        <v>3504</v>
      </c>
      <c r="N702" s="3">
        <f t="shared" si="41"/>
        <v>2828.04</v>
      </c>
      <c r="O702" s="3">
        <f t="shared" si="42"/>
        <v>675.96</v>
      </c>
      <c r="P702" s="6">
        <f t="shared" si="43"/>
        <v>0.19291095890410959</v>
      </c>
    </row>
    <row r="703" spans="1:16" x14ac:dyDescent="0.35">
      <c r="A703" s="1" t="s">
        <v>767</v>
      </c>
      <c r="B703" s="2">
        <v>45762</v>
      </c>
      <c r="C703" s="1" t="s">
        <v>36</v>
      </c>
      <c r="D703" s="1" t="s">
        <v>63</v>
      </c>
      <c r="E703" s="1" t="s">
        <v>31</v>
      </c>
      <c r="F703" s="1" t="s">
        <v>85</v>
      </c>
      <c r="G703" s="1" t="s">
        <v>69</v>
      </c>
      <c r="H703" s="1" t="s">
        <v>27</v>
      </c>
      <c r="I703" s="1">
        <v>3</v>
      </c>
      <c r="J703" s="3">
        <v>1789</v>
      </c>
      <c r="K703" s="4">
        <v>1310.6400000000001</v>
      </c>
      <c r="L703" s="5">
        <v>0</v>
      </c>
      <c r="M703" s="3">
        <f t="shared" si="40"/>
        <v>5367</v>
      </c>
      <c r="N703" s="3">
        <f t="shared" si="41"/>
        <v>3931.92</v>
      </c>
      <c r="O703" s="3">
        <f t="shared" si="42"/>
        <v>1435.08</v>
      </c>
      <c r="P703" s="6">
        <f t="shared" si="43"/>
        <v>0.26738960313024035</v>
      </c>
    </row>
    <row r="704" spans="1:16" x14ac:dyDescent="0.35">
      <c r="A704" s="1" t="s">
        <v>768</v>
      </c>
      <c r="B704" s="2">
        <v>45762</v>
      </c>
      <c r="C704" s="1" t="s">
        <v>16</v>
      </c>
      <c r="D704" s="1" t="s">
        <v>84</v>
      </c>
      <c r="E704" s="1" t="s">
        <v>24</v>
      </c>
      <c r="F704" s="1" t="s">
        <v>64</v>
      </c>
      <c r="G704" s="1" t="s">
        <v>20</v>
      </c>
      <c r="H704" s="1" t="s">
        <v>34</v>
      </c>
      <c r="I704" s="1">
        <v>6</v>
      </c>
      <c r="J704" s="3">
        <v>1523</v>
      </c>
      <c r="K704" s="4">
        <v>709.89</v>
      </c>
      <c r="L704" s="5">
        <v>0.1</v>
      </c>
      <c r="M704" s="3">
        <f t="shared" si="40"/>
        <v>8224.2000000000007</v>
      </c>
      <c r="N704" s="3">
        <f t="shared" si="41"/>
        <v>4259.34</v>
      </c>
      <c r="O704" s="3">
        <f t="shared" si="42"/>
        <v>3964.8600000000006</v>
      </c>
      <c r="P704" s="6">
        <f t="shared" si="43"/>
        <v>0.48209673889253668</v>
      </c>
    </row>
    <row r="705" spans="1:16" x14ac:dyDescent="0.35">
      <c r="A705" s="1" t="s">
        <v>769</v>
      </c>
      <c r="B705" s="2">
        <v>45763</v>
      </c>
      <c r="C705" s="1" t="s">
        <v>41</v>
      </c>
      <c r="D705" s="1" t="s">
        <v>55</v>
      </c>
      <c r="E705" s="1" t="s">
        <v>24</v>
      </c>
      <c r="F705" s="1" t="s">
        <v>131</v>
      </c>
      <c r="G705" s="1" t="s">
        <v>43</v>
      </c>
      <c r="H705" s="1" t="s">
        <v>27</v>
      </c>
      <c r="I705" s="1">
        <v>2</v>
      </c>
      <c r="J705" s="3">
        <v>2924</v>
      </c>
      <c r="K705" s="4">
        <v>1527.55</v>
      </c>
      <c r="L705" s="5">
        <v>0</v>
      </c>
      <c r="M705" s="3">
        <f t="shared" si="40"/>
        <v>5848</v>
      </c>
      <c r="N705" s="3">
        <f t="shared" si="41"/>
        <v>3055.1</v>
      </c>
      <c r="O705" s="3">
        <f t="shared" si="42"/>
        <v>2792.9</v>
      </c>
      <c r="P705" s="6">
        <f t="shared" si="43"/>
        <v>0.47758207934336527</v>
      </c>
    </row>
    <row r="706" spans="1:16" x14ac:dyDescent="0.35">
      <c r="A706" s="1" t="s">
        <v>770</v>
      </c>
      <c r="B706" s="2">
        <v>45763</v>
      </c>
      <c r="C706" s="1" t="s">
        <v>36</v>
      </c>
      <c r="D706" s="1" t="s">
        <v>76</v>
      </c>
      <c r="E706" s="1" t="s">
        <v>79</v>
      </c>
      <c r="F706" s="1" t="s">
        <v>91</v>
      </c>
      <c r="G706" s="1" t="s">
        <v>69</v>
      </c>
      <c r="H706" s="1" t="s">
        <v>21</v>
      </c>
      <c r="I706" s="1">
        <v>4</v>
      </c>
      <c r="J706" s="3">
        <v>12247</v>
      </c>
      <c r="K706" s="4">
        <v>7712.55</v>
      </c>
      <c r="L706" s="5">
        <v>0</v>
      </c>
      <c r="M706" s="3">
        <f t="shared" ref="M706:M769" si="44">I706*J706*(1-L706)</f>
        <v>48988</v>
      </c>
      <c r="N706" s="3">
        <f t="shared" ref="N706:N769" si="45">I706*K706</f>
        <v>30850.2</v>
      </c>
      <c r="O706" s="3">
        <f t="shared" ref="O706:O769" si="46">M706-N706</f>
        <v>18137.8</v>
      </c>
      <c r="P706" s="6">
        <f t="shared" ref="P706:P769" si="47">O706/M706</f>
        <v>0.37024985710786312</v>
      </c>
    </row>
    <row r="707" spans="1:16" x14ac:dyDescent="0.35">
      <c r="A707" s="1" t="s">
        <v>771</v>
      </c>
      <c r="B707" s="2">
        <v>45763</v>
      </c>
      <c r="C707" s="1" t="s">
        <v>29</v>
      </c>
      <c r="D707" s="1" t="s">
        <v>72</v>
      </c>
      <c r="E707" s="1" t="s">
        <v>18</v>
      </c>
      <c r="F707" s="1" t="s">
        <v>19</v>
      </c>
      <c r="G707" s="1" t="s">
        <v>33</v>
      </c>
      <c r="H707" s="1" t="s">
        <v>34</v>
      </c>
      <c r="I707" s="1">
        <v>8</v>
      </c>
      <c r="J707" s="3">
        <v>866</v>
      </c>
      <c r="K707" s="4">
        <v>708.38</v>
      </c>
      <c r="L707" s="5">
        <v>0</v>
      </c>
      <c r="M707" s="3">
        <f t="shared" si="44"/>
        <v>6928</v>
      </c>
      <c r="N707" s="3">
        <f t="shared" si="45"/>
        <v>5667.04</v>
      </c>
      <c r="O707" s="3">
        <f t="shared" si="46"/>
        <v>1260.96</v>
      </c>
      <c r="P707" s="6">
        <f t="shared" si="47"/>
        <v>0.18200923787528869</v>
      </c>
    </row>
    <row r="708" spans="1:16" x14ac:dyDescent="0.35">
      <c r="A708" s="1" t="s">
        <v>772</v>
      </c>
      <c r="B708" s="2">
        <v>45763</v>
      </c>
      <c r="C708" s="1" t="s">
        <v>16</v>
      </c>
      <c r="D708" s="1" t="s">
        <v>23</v>
      </c>
      <c r="E708" s="1" t="s">
        <v>18</v>
      </c>
      <c r="F708" s="1" t="s">
        <v>51</v>
      </c>
      <c r="G708" s="1" t="s">
        <v>20</v>
      </c>
      <c r="H708" s="1" t="s">
        <v>21</v>
      </c>
      <c r="I708" s="1">
        <v>1</v>
      </c>
      <c r="J708" s="3">
        <v>750</v>
      </c>
      <c r="K708" s="4">
        <v>572.03</v>
      </c>
      <c r="L708" s="5">
        <v>0</v>
      </c>
      <c r="M708" s="3">
        <f t="shared" si="44"/>
        <v>750</v>
      </c>
      <c r="N708" s="3">
        <f t="shared" si="45"/>
        <v>572.03</v>
      </c>
      <c r="O708" s="3">
        <f t="shared" si="46"/>
        <v>177.97000000000003</v>
      </c>
      <c r="P708" s="6">
        <f t="shared" si="47"/>
        <v>0.23729333333333336</v>
      </c>
    </row>
    <row r="709" spans="1:16" x14ac:dyDescent="0.35">
      <c r="A709" s="1" t="s">
        <v>773</v>
      </c>
      <c r="B709" s="2">
        <v>45763</v>
      </c>
      <c r="C709" s="1" t="s">
        <v>29</v>
      </c>
      <c r="D709" s="1" t="s">
        <v>30</v>
      </c>
      <c r="E709" s="1" t="s">
        <v>18</v>
      </c>
      <c r="F709" s="1" t="s">
        <v>68</v>
      </c>
      <c r="G709" s="1" t="s">
        <v>33</v>
      </c>
      <c r="H709" s="1" t="s">
        <v>21</v>
      </c>
      <c r="I709" s="1">
        <v>4</v>
      </c>
      <c r="J709" s="3">
        <v>450</v>
      </c>
      <c r="K709" s="4">
        <v>373.06</v>
      </c>
      <c r="L709" s="5">
        <v>0.05</v>
      </c>
      <c r="M709" s="3">
        <f t="shared" si="44"/>
        <v>1710</v>
      </c>
      <c r="N709" s="3">
        <f t="shared" si="45"/>
        <v>1492.24</v>
      </c>
      <c r="O709" s="3">
        <f t="shared" si="46"/>
        <v>217.76</v>
      </c>
      <c r="P709" s="6">
        <f t="shared" si="47"/>
        <v>0.12734502923976607</v>
      </c>
    </row>
    <row r="710" spans="1:16" x14ac:dyDescent="0.35">
      <c r="A710" s="1" t="s">
        <v>774</v>
      </c>
      <c r="B710" s="2">
        <v>45763</v>
      </c>
      <c r="C710" s="1" t="s">
        <v>16</v>
      </c>
      <c r="D710" s="1" t="s">
        <v>17</v>
      </c>
      <c r="E710" s="1" t="s">
        <v>31</v>
      </c>
      <c r="F710" s="1" t="s">
        <v>32</v>
      </c>
      <c r="G710" s="1" t="s">
        <v>26</v>
      </c>
      <c r="H710" s="1" t="s">
        <v>34</v>
      </c>
      <c r="I710" s="1">
        <v>6</v>
      </c>
      <c r="J710" s="3">
        <v>1204</v>
      </c>
      <c r="K710" s="4">
        <v>918.45</v>
      </c>
      <c r="L710" s="5">
        <v>0</v>
      </c>
      <c r="M710" s="3">
        <f t="shared" si="44"/>
        <v>7224</v>
      </c>
      <c r="N710" s="3">
        <f t="shared" si="45"/>
        <v>5510.7000000000007</v>
      </c>
      <c r="O710" s="3">
        <f t="shared" si="46"/>
        <v>1713.2999999999993</v>
      </c>
      <c r="P710" s="6">
        <f t="shared" si="47"/>
        <v>0.23716777408637862</v>
      </c>
    </row>
    <row r="711" spans="1:16" x14ac:dyDescent="0.35">
      <c r="A711" s="1" t="s">
        <v>775</v>
      </c>
      <c r="B711" s="2">
        <v>45763</v>
      </c>
      <c r="C711" s="1" t="s">
        <v>29</v>
      </c>
      <c r="D711" s="1" t="s">
        <v>30</v>
      </c>
      <c r="E711" s="1" t="s">
        <v>18</v>
      </c>
      <c r="F711" s="1" t="s">
        <v>19</v>
      </c>
      <c r="G711" s="1" t="s">
        <v>58</v>
      </c>
      <c r="H711" s="1" t="s">
        <v>34</v>
      </c>
      <c r="I711" s="1">
        <v>1</v>
      </c>
      <c r="J711" s="3">
        <v>923</v>
      </c>
      <c r="K711" s="4">
        <v>726.66</v>
      </c>
      <c r="L711" s="5">
        <v>0.1</v>
      </c>
      <c r="M711" s="3">
        <f t="shared" si="44"/>
        <v>830.7</v>
      </c>
      <c r="N711" s="3">
        <f t="shared" si="45"/>
        <v>726.66</v>
      </c>
      <c r="O711" s="3">
        <f t="shared" si="46"/>
        <v>104.04000000000008</v>
      </c>
      <c r="P711" s="6">
        <f t="shared" si="47"/>
        <v>0.12524377031419293</v>
      </c>
    </row>
    <row r="712" spans="1:16" x14ac:dyDescent="0.35">
      <c r="A712" s="1" t="s">
        <v>776</v>
      </c>
      <c r="B712" s="2">
        <v>45763</v>
      </c>
      <c r="C712" s="1" t="s">
        <v>36</v>
      </c>
      <c r="D712" s="1" t="s">
        <v>37</v>
      </c>
      <c r="E712" s="1" t="s">
        <v>24</v>
      </c>
      <c r="F712" s="1" t="s">
        <v>131</v>
      </c>
      <c r="G712" s="1" t="s">
        <v>39</v>
      </c>
      <c r="H712" s="1" t="s">
        <v>21</v>
      </c>
      <c r="I712" s="1">
        <v>7</v>
      </c>
      <c r="J712" s="3">
        <v>2900</v>
      </c>
      <c r="K712" s="4">
        <v>1551.61</v>
      </c>
      <c r="L712" s="5">
        <v>0.05</v>
      </c>
      <c r="M712" s="3">
        <f t="shared" si="44"/>
        <v>19285</v>
      </c>
      <c r="N712" s="3">
        <f t="shared" si="45"/>
        <v>10861.269999999999</v>
      </c>
      <c r="O712" s="3">
        <f t="shared" si="46"/>
        <v>8423.7300000000014</v>
      </c>
      <c r="P712" s="6">
        <f t="shared" si="47"/>
        <v>0.43680217785843928</v>
      </c>
    </row>
    <row r="713" spans="1:16" x14ac:dyDescent="0.35">
      <c r="A713" s="1" t="s">
        <v>777</v>
      </c>
      <c r="B713" s="2">
        <v>45763</v>
      </c>
      <c r="C713" s="1" t="s">
        <v>16</v>
      </c>
      <c r="D713" s="1" t="s">
        <v>17</v>
      </c>
      <c r="E713" s="1" t="s">
        <v>18</v>
      </c>
      <c r="F713" s="1" t="s">
        <v>19</v>
      </c>
      <c r="G713" s="1" t="s">
        <v>26</v>
      </c>
      <c r="H713" s="1" t="s">
        <v>21</v>
      </c>
      <c r="I713" s="1">
        <v>5</v>
      </c>
      <c r="J713" s="3">
        <v>867</v>
      </c>
      <c r="K713" s="4">
        <v>659.97</v>
      </c>
      <c r="L713" s="5">
        <v>0.15</v>
      </c>
      <c r="M713" s="3">
        <f t="shared" si="44"/>
        <v>3684.75</v>
      </c>
      <c r="N713" s="3">
        <f t="shared" si="45"/>
        <v>3299.8500000000004</v>
      </c>
      <c r="O713" s="3">
        <f t="shared" si="46"/>
        <v>384.89999999999964</v>
      </c>
      <c r="P713" s="6">
        <f t="shared" si="47"/>
        <v>0.10445756157134124</v>
      </c>
    </row>
    <row r="714" spans="1:16" x14ac:dyDescent="0.35">
      <c r="A714" s="1" t="s">
        <v>778</v>
      </c>
      <c r="B714" s="2">
        <v>45763</v>
      </c>
      <c r="C714" s="1" t="s">
        <v>29</v>
      </c>
      <c r="D714" s="1" t="s">
        <v>57</v>
      </c>
      <c r="E714" s="1" t="s">
        <v>24</v>
      </c>
      <c r="F714" s="1" t="s">
        <v>64</v>
      </c>
      <c r="G714" s="1" t="s">
        <v>33</v>
      </c>
      <c r="H714" s="1" t="s">
        <v>21</v>
      </c>
      <c r="I714" s="1">
        <v>5</v>
      </c>
      <c r="J714" s="3">
        <v>1517</v>
      </c>
      <c r="K714" s="4">
        <v>741.72</v>
      </c>
      <c r="L714" s="5">
        <v>0.15</v>
      </c>
      <c r="M714" s="3">
        <f t="shared" si="44"/>
        <v>6447.25</v>
      </c>
      <c r="N714" s="3">
        <f t="shared" si="45"/>
        <v>3708.6000000000004</v>
      </c>
      <c r="O714" s="3">
        <f t="shared" si="46"/>
        <v>2738.6499999999996</v>
      </c>
      <c r="P714" s="6">
        <f t="shared" si="47"/>
        <v>0.42477800612664307</v>
      </c>
    </row>
    <row r="715" spans="1:16" x14ac:dyDescent="0.35">
      <c r="A715" s="1" t="s">
        <v>779</v>
      </c>
      <c r="B715" s="2">
        <v>45764</v>
      </c>
      <c r="C715" s="1" t="s">
        <v>29</v>
      </c>
      <c r="D715" s="1" t="s">
        <v>30</v>
      </c>
      <c r="E715" s="1" t="s">
        <v>18</v>
      </c>
      <c r="F715" s="1" t="s">
        <v>19</v>
      </c>
      <c r="G715" s="1" t="s">
        <v>33</v>
      </c>
      <c r="H715" s="1" t="s">
        <v>27</v>
      </c>
      <c r="I715" s="1">
        <v>8</v>
      </c>
      <c r="J715" s="3">
        <v>895</v>
      </c>
      <c r="K715" s="4">
        <v>681.44</v>
      </c>
      <c r="L715" s="5">
        <v>0</v>
      </c>
      <c r="M715" s="3">
        <f t="shared" si="44"/>
        <v>7160</v>
      </c>
      <c r="N715" s="3">
        <f t="shared" si="45"/>
        <v>5451.52</v>
      </c>
      <c r="O715" s="3">
        <f t="shared" si="46"/>
        <v>1708.4799999999996</v>
      </c>
      <c r="P715" s="6">
        <f t="shared" si="47"/>
        <v>0.23861452513966475</v>
      </c>
    </row>
    <row r="716" spans="1:16" x14ac:dyDescent="0.35">
      <c r="A716" s="1" t="s">
        <v>780</v>
      </c>
      <c r="B716" s="2">
        <v>45764</v>
      </c>
      <c r="C716" s="1" t="s">
        <v>41</v>
      </c>
      <c r="D716" s="1" t="s">
        <v>50</v>
      </c>
      <c r="E716" s="1" t="s">
        <v>24</v>
      </c>
      <c r="F716" s="1" t="s">
        <v>64</v>
      </c>
      <c r="G716" s="1" t="s">
        <v>43</v>
      </c>
      <c r="H716" s="1" t="s">
        <v>21</v>
      </c>
      <c r="I716" s="1">
        <v>5</v>
      </c>
      <c r="J716" s="3">
        <v>1466</v>
      </c>
      <c r="K716" s="4">
        <v>745.94</v>
      </c>
      <c r="L716" s="5">
        <v>0</v>
      </c>
      <c r="M716" s="3">
        <f t="shared" si="44"/>
        <v>7330</v>
      </c>
      <c r="N716" s="3">
        <f t="shared" si="45"/>
        <v>3729.7000000000003</v>
      </c>
      <c r="O716" s="3">
        <f t="shared" si="46"/>
        <v>3600.2999999999997</v>
      </c>
      <c r="P716" s="6">
        <f t="shared" si="47"/>
        <v>0.49117326057298766</v>
      </c>
    </row>
    <row r="717" spans="1:16" x14ac:dyDescent="0.35">
      <c r="A717" s="1" t="s">
        <v>781</v>
      </c>
      <c r="B717" s="2">
        <v>45764</v>
      </c>
      <c r="C717" s="1" t="s">
        <v>29</v>
      </c>
      <c r="D717" s="1" t="s">
        <v>72</v>
      </c>
      <c r="E717" s="1" t="s">
        <v>79</v>
      </c>
      <c r="F717" s="1" t="s">
        <v>91</v>
      </c>
      <c r="G717" s="1" t="s">
        <v>33</v>
      </c>
      <c r="H717" s="1" t="s">
        <v>21</v>
      </c>
      <c r="I717" s="1">
        <v>1</v>
      </c>
      <c r="J717" s="3">
        <v>11553</v>
      </c>
      <c r="K717" s="4">
        <v>7283.32</v>
      </c>
      <c r="L717" s="5">
        <v>0</v>
      </c>
      <c r="M717" s="3">
        <f t="shared" si="44"/>
        <v>11553</v>
      </c>
      <c r="N717" s="3">
        <f t="shared" si="45"/>
        <v>7283.32</v>
      </c>
      <c r="O717" s="3">
        <f t="shared" si="46"/>
        <v>4269.68</v>
      </c>
      <c r="P717" s="6">
        <f t="shared" si="47"/>
        <v>0.36957327101185844</v>
      </c>
    </row>
    <row r="718" spans="1:16" x14ac:dyDescent="0.35">
      <c r="A718" s="1" t="s">
        <v>782</v>
      </c>
      <c r="B718" s="2">
        <v>45764</v>
      </c>
      <c r="C718" s="1" t="s">
        <v>41</v>
      </c>
      <c r="D718" s="1" t="s">
        <v>55</v>
      </c>
      <c r="E718" s="1" t="s">
        <v>18</v>
      </c>
      <c r="F718" s="1" t="s">
        <v>68</v>
      </c>
      <c r="G718" s="1" t="s">
        <v>46</v>
      </c>
      <c r="H718" s="1" t="s">
        <v>34</v>
      </c>
      <c r="I718" s="1">
        <v>5</v>
      </c>
      <c r="J718" s="3">
        <v>454</v>
      </c>
      <c r="K718" s="4">
        <v>346.56</v>
      </c>
      <c r="L718" s="5">
        <v>0.15</v>
      </c>
      <c r="M718" s="3">
        <f t="shared" si="44"/>
        <v>1929.5</v>
      </c>
      <c r="N718" s="3">
        <f t="shared" si="45"/>
        <v>1732.8</v>
      </c>
      <c r="O718" s="3">
        <f t="shared" si="46"/>
        <v>196.70000000000005</v>
      </c>
      <c r="P718" s="6">
        <f t="shared" si="47"/>
        <v>0.10194350868100546</v>
      </c>
    </row>
    <row r="719" spans="1:16" x14ac:dyDescent="0.35">
      <c r="A719" s="1" t="s">
        <v>783</v>
      </c>
      <c r="B719" s="2">
        <v>45764</v>
      </c>
      <c r="C719" s="1" t="s">
        <v>29</v>
      </c>
      <c r="D719" s="1" t="s">
        <v>57</v>
      </c>
      <c r="E719" s="1" t="s">
        <v>31</v>
      </c>
      <c r="F719" s="1" t="s">
        <v>45</v>
      </c>
      <c r="G719" s="1" t="s">
        <v>33</v>
      </c>
      <c r="H719" s="1" t="s">
        <v>21</v>
      </c>
      <c r="I719" s="1">
        <v>8</v>
      </c>
      <c r="J719" s="3">
        <v>3514</v>
      </c>
      <c r="K719" s="4">
        <v>2507.52</v>
      </c>
      <c r="L719" s="5">
        <v>0</v>
      </c>
      <c r="M719" s="3">
        <f t="shared" si="44"/>
        <v>28112</v>
      </c>
      <c r="N719" s="3">
        <f t="shared" si="45"/>
        <v>20060.16</v>
      </c>
      <c r="O719" s="3">
        <f t="shared" si="46"/>
        <v>8051.84</v>
      </c>
      <c r="P719" s="6">
        <f t="shared" si="47"/>
        <v>0.28642003414911782</v>
      </c>
    </row>
    <row r="720" spans="1:16" x14ac:dyDescent="0.35">
      <c r="A720" s="1" t="s">
        <v>784</v>
      </c>
      <c r="B720" s="2">
        <v>45764</v>
      </c>
      <c r="C720" s="1" t="s">
        <v>36</v>
      </c>
      <c r="D720" s="1" t="s">
        <v>37</v>
      </c>
      <c r="E720" s="1" t="s">
        <v>24</v>
      </c>
      <c r="F720" s="1" t="s">
        <v>25</v>
      </c>
      <c r="G720" s="1" t="s">
        <v>69</v>
      </c>
      <c r="H720" s="1" t="s">
        <v>34</v>
      </c>
      <c r="I720" s="1">
        <v>7</v>
      </c>
      <c r="J720" s="3">
        <v>582</v>
      </c>
      <c r="K720" s="4">
        <v>294.27999999999997</v>
      </c>
      <c r="L720" s="5">
        <v>0.15</v>
      </c>
      <c r="M720" s="3">
        <f t="shared" si="44"/>
        <v>3462.9</v>
      </c>
      <c r="N720" s="3">
        <f t="shared" si="45"/>
        <v>2059.96</v>
      </c>
      <c r="O720" s="3">
        <f t="shared" si="46"/>
        <v>1402.94</v>
      </c>
      <c r="P720" s="6">
        <f t="shared" si="47"/>
        <v>0.40513442490398222</v>
      </c>
    </row>
    <row r="721" spans="1:16" x14ac:dyDescent="0.35">
      <c r="A721" s="1" t="s">
        <v>785</v>
      </c>
      <c r="B721" s="2">
        <v>45765</v>
      </c>
      <c r="C721" s="1" t="s">
        <v>29</v>
      </c>
      <c r="D721" s="1" t="s">
        <v>57</v>
      </c>
      <c r="E721" s="1" t="s">
        <v>31</v>
      </c>
      <c r="F721" s="1" t="s">
        <v>45</v>
      </c>
      <c r="G721" s="1" t="s">
        <v>58</v>
      </c>
      <c r="H721" s="1" t="s">
        <v>27</v>
      </c>
      <c r="I721" s="1">
        <v>1</v>
      </c>
      <c r="J721" s="3">
        <v>3537</v>
      </c>
      <c r="K721" s="4">
        <v>2613.2199999999998</v>
      </c>
      <c r="L721" s="5">
        <v>0.05</v>
      </c>
      <c r="M721" s="3">
        <f t="shared" si="44"/>
        <v>3360.1499999999996</v>
      </c>
      <c r="N721" s="3">
        <f t="shared" si="45"/>
        <v>2613.2199999999998</v>
      </c>
      <c r="O721" s="3">
        <f t="shared" si="46"/>
        <v>746.92999999999984</v>
      </c>
      <c r="P721" s="6">
        <f t="shared" si="47"/>
        <v>0.22229067154740112</v>
      </c>
    </row>
    <row r="722" spans="1:16" x14ac:dyDescent="0.35">
      <c r="A722" s="1" t="s">
        <v>786</v>
      </c>
      <c r="B722" s="2">
        <v>45765</v>
      </c>
      <c r="C722" s="1" t="s">
        <v>41</v>
      </c>
      <c r="D722" s="1" t="s">
        <v>50</v>
      </c>
      <c r="E722" s="1" t="s">
        <v>24</v>
      </c>
      <c r="F722" s="1" t="s">
        <v>131</v>
      </c>
      <c r="G722" s="1" t="s">
        <v>46</v>
      </c>
      <c r="H722" s="1" t="s">
        <v>27</v>
      </c>
      <c r="I722" s="1">
        <v>6</v>
      </c>
      <c r="J722" s="3">
        <v>2920</v>
      </c>
      <c r="K722" s="4">
        <v>1556.21</v>
      </c>
      <c r="L722" s="5">
        <v>0</v>
      </c>
      <c r="M722" s="3">
        <f t="shared" si="44"/>
        <v>17520</v>
      </c>
      <c r="N722" s="3">
        <f t="shared" si="45"/>
        <v>9337.26</v>
      </c>
      <c r="O722" s="3">
        <f t="shared" si="46"/>
        <v>8182.74</v>
      </c>
      <c r="P722" s="6">
        <f t="shared" si="47"/>
        <v>0.46705136986301371</v>
      </c>
    </row>
    <row r="723" spans="1:16" x14ac:dyDescent="0.35">
      <c r="A723" s="1" t="s">
        <v>787</v>
      </c>
      <c r="B723" s="2">
        <v>45765</v>
      </c>
      <c r="C723" s="1" t="s">
        <v>41</v>
      </c>
      <c r="D723" s="1" t="s">
        <v>50</v>
      </c>
      <c r="E723" s="1" t="s">
        <v>24</v>
      </c>
      <c r="F723" s="1" t="s">
        <v>64</v>
      </c>
      <c r="G723" s="1" t="s">
        <v>46</v>
      </c>
      <c r="H723" s="1" t="s">
        <v>21</v>
      </c>
      <c r="I723" s="1">
        <v>7</v>
      </c>
      <c r="J723" s="3">
        <v>1524</v>
      </c>
      <c r="K723" s="4">
        <v>719.34</v>
      </c>
      <c r="L723" s="5">
        <v>0.15</v>
      </c>
      <c r="M723" s="3">
        <f t="shared" si="44"/>
        <v>9067.7999999999993</v>
      </c>
      <c r="N723" s="3">
        <f t="shared" si="45"/>
        <v>5035.38</v>
      </c>
      <c r="O723" s="3">
        <f t="shared" si="46"/>
        <v>4032.4199999999992</v>
      </c>
      <c r="P723" s="6">
        <f t="shared" si="47"/>
        <v>0.44469661880500228</v>
      </c>
    </row>
    <row r="724" spans="1:16" x14ac:dyDescent="0.35">
      <c r="A724" s="1" t="s">
        <v>788</v>
      </c>
      <c r="B724" s="2">
        <v>45765</v>
      </c>
      <c r="C724" s="1" t="s">
        <v>36</v>
      </c>
      <c r="D724" s="1" t="s">
        <v>37</v>
      </c>
      <c r="E724" s="1" t="s">
        <v>18</v>
      </c>
      <c r="F724" s="1" t="s">
        <v>51</v>
      </c>
      <c r="G724" s="1" t="s">
        <v>39</v>
      </c>
      <c r="H724" s="1" t="s">
        <v>27</v>
      </c>
      <c r="I724" s="1">
        <v>4</v>
      </c>
      <c r="J724" s="3">
        <v>758</v>
      </c>
      <c r="K724" s="4">
        <v>616.04999999999995</v>
      </c>
      <c r="L724" s="5">
        <v>0.1</v>
      </c>
      <c r="M724" s="3">
        <f t="shared" si="44"/>
        <v>2728.8</v>
      </c>
      <c r="N724" s="3">
        <f t="shared" si="45"/>
        <v>2464.1999999999998</v>
      </c>
      <c r="O724" s="3">
        <f t="shared" si="46"/>
        <v>264.60000000000036</v>
      </c>
      <c r="P724" s="6">
        <f t="shared" si="47"/>
        <v>9.6965699208443404E-2</v>
      </c>
    </row>
    <row r="725" spans="1:16" x14ac:dyDescent="0.35">
      <c r="A725" s="1" t="s">
        <v>789</v>
      </c>
      <c r="B725" s="2">
        <v>45766</v>
      </c>
      <c r="C725" s="1" t="s">
        <v>29</v>
      </c>
      <c r="D725" s="1" t="s">
        <v>66</v>
      </c>
      <c r="E725" s="1" t="s">
        <v>18</v>
      </c>
      <c r="F725" s="1" t="s">
        <v>38</v>
      </c>
      <c r="G725" s="1" t="s">
        <v>58</v>
      </c>
      <c r="H725" s="1" t="s">
        <v>27</v>
      </c>
      <c r="I725" s="1">
        <v>2</v>
      </c>
      <c r="J725" s="3">
        <v>341</v>
      </c>
      <c r="K725" s="4">
        <v>280.10000000000002</v>
      </c>
      <c r="L725" s="5">
        <v>0</v>
      </c>
      <c r="M725" s="3">
        <f t="shared" si="44"/>
        <v>682</v>
      </c>
      <c r="N725" s="3">
        <f t="shared" si="45"/>
        <v>560.20000000000005</v>
      </c>
      <c r="O725" s="3">
        <f t="shared" si="46"/>
        <v>121.79999999999995</v>
      </c>
      <c r="P725" s="6">
        <f t="shared" si="47"/>
        <v>0.17859237536656886</v>
      </c>
    </row>
    <row r="726" spans="1:16" x14ac:dyDescent="0.35">
      <c r="A726" s="1" t="s">
        <v>790</v>
      </c>
      <c r="B726" s="2">
        <v>45766</v>
      </c>
      <c r="C726" s="1" t="s">
        <v>41</v>
      </c>
      <c r="D726" s="1" t="s">
        <v>50</v>
      </c>
      <c r="E726" s="1" t="s">
        <v>24</v>
      </c>
      <c r="F726" s="1" t="s">
        <v>61</v>
      </c>
      <c r="G726" s="1" t="s">
        <v>43</v>
      </c>
      <c r="H726" s="1" t="s">
        <v>34</v>
      </c>
      <c r="I726" s="1">
        <v>8</v>
      </c>
      <c r="J726" s="3">
        <v>2170</v>
      </c>
      <c r="K726" s="4">
        <v>1059.3</v>
      </c>
      <c r="L726" s="5">
        <v>0.1</v>
      </c>
      <c r="M726" s="3">
        <f t="shared" si="44"/>
        <v>15624</v>
      </c>
      <c r="N726" s="3">
        <f t="shared" si="45"/>
        <v>8474.4</v>
      </c>
      <c r="O726" s="3">
        <f t="shared" si="46"/>
        <v>7149.6</v>
      </c>
      <c r="P726" s="6">
        <f t="shared" si="47"/>
        <v>0.45760368663594475</v>
      </c>
    </row>
    <row r="727" spans="1:16" x14ac:dyDescent="0.35">
      <c r="A727" s="1" t="s">
        <v>791</v>
      </c>
      <c r="B727" s="2">
        <v>45766</v>
      </c>
      <c r="C727" s="1" t="s">
        <v>41</v>
      </c>
      <c r="D727" s="1" t="s">
        <v>55</v>
      </c>
      <c r="E727" s="1" t="s">
        <v>24</v>
      </c>
      <c r="F727" s="1" t="s">
        <v>61</v>
      </c>
      <c r="G727" s="1" t="s">
        <v>43</v>
      </c>
      <c r="H727" s="1" t="s">
        <v>34</v>
      </c>
      <c r="I727" s="1">
        <v>3</v>
      </c>
      <c r="J727" s="3">
        <v>2141</v>
      </c>
      <c r="K727" s="4">
        <v>1126.6500000000001</v>
      </c>
      <c r="L727" s="5">
        <v>0</v>
      </c>
      <c r="M727" s="3">
        <f t="shared" si="44"/>
        <v>6423</v>
      </c>
      <c r="N727" s="3">
        <f t="shared" si="45"/>
        <v>3379.9500000000003</v>
      </c>
      <c r="O727" s="3">
        <f t="shared" si="46"/>
        <v>3043.0499999999997</v>
      </c>
      <c r="P727" s="6">
        <f t="shared" si="47"/>
        <v>0.47377393741242407</v>
      </c>
    </row>
    <row r="728" spans="1:16" x14ac:dyDescent="0.35">
      <c r="A728" s="1" t="s">
        <v>792</v>
      </c>
      <c r="B728" s="2">
        <v>45766</v>
      </c>
      <c r="C728" s="1" t="s">
        <v>29</v>
      </c>
      <c r="D728" s="1" t="s">
        <v>66</v>
      </c>
      <c r="E728" s="1" t="s">
        <v>18</v>
      </c>
      <c r="F728" s="1" t="s">
        <v>38</v>
      </c>
      <c r="G728" s="1" t="s">
        <v>58</v>
      </c>
      <c r="H728" s="1" t="s">
        <v>34</v>
      </c>
      <c r="I728" s="1">
        <v>4</v>
      </c>
      <c r="J728" s="3">
        <v>343</v>
      </c>
      <c r="K728" s="4">
        <v>262.92</v>
      </c>
      <c r="L728" s="5">
        <v>0.05</v>
      </c>
      <c r="M728" s="3">
        <f t="shared" si="44"/>
        <v>1303.3999999999999</v>
      </c>
      <c r="N728" s="3">
        <f t="shared" si="45"/>
        <v>1051.68</v>
      </c>
      <c r="O728" s="3">
        <f t="shared" si="46"/>
        <v>251.7199999999998</v>
      </c>
      <c r="P728" s="6">
        <f t="shared" si="47"/>
        <v>0.1931256713211599</v>
      </c>
    </row>
    <row r="729" spans="1:16" x14ac:dyDescent="0.35">
      <c r="A729" s="1" t="s">
        <v>793</v>
      </c>
      <c r="B729" s="2">
        <v>45766</v>
      </c>
      <c r="C729" s="1" t="s">
        <v>41</v>
      </c>
      <c r="D729" s="1" t="s">
        <v>103</v>
      </c>
      <c r="E729" s="1" t="s">
        <v>18</v>
      </c>
      <c r="F729" s="1" t="s">
        <v>51</v>
      </c>
      <c r="G729" s="1" t="s">
        <v>46</v>
      </c>
      <c r="H729" s="1" t="s">
        <v>21</v>
      </c>
      <c r="I729" s="1">
        <v>1</v>
      </c>
      <c r="J729" s="3">
        <v>725</v>
      </c>
      <c r="K729" s="4">
        <v>575.28</v>
      </c>
      <c r="L729" s="5">
        <v>0.1</v>
      </c>
      <c r="M729" s="3">
        <f t="shared" si="44"/>
        <v>652.5</v>
      </c>
      <c r="N729" s="3">
        <f t="shared" si="45"/>
        <v>575.28</v>
      </c>
      <c r="O729" s="3">
        <f t="shared" si="46"/>
        <v>77.220000000000027</v>
      </c>
      <c r="P729" s="6">
        <f t="shared" si="47"/>
        <v>0.11834482758620694</v>
      </c>
    </row>
    <row r="730" spans="1:16" x14ac:dyDescent="0.35">
      <c r="A730" s="1" t="s">
        <v>794</v>
      </c>
      <c r="B730" s="2">
        <v>45766</v>
      </c>
      <c r="C730" s="1" t="s">
        <v>16</v>
      </c>
      <c r="D730" s="1" t="s">
        <v>23</v>
      </c>
      <c r="E730" s="1" t="s">
        <v>31</v>
      </c>
      <c r="F730" s="1" t="s">
        <v>85</v>
      </c>
      <c r="G730" s="1" t="s">
        <v>20</v>
      </c>
      <c r="H730" s="1" t="s">
        <v>27</v>
      </c>
      <c r="I730" s="1">
        <v>3</v>
      </c>
      <c r="J730" s="3">
        <v>1888</v>
      </c>
      <c r="K730" s="4">
        <v>1360.47</v>
      </c>
      <c r="L730" s="5">
        <v>0.1</v>
      </c>
      <c r="M730" s="3">
        <f t="shared" si="44"/>
        <v>5097.6000000000004</v>
      </c>
      <c r="N730" s="3">
        <f t="shared" si="45"/>
        <v>4081.41</v>
      </c>
      <c r="O730" s="3">
        <f t="shared" si="46"/>
        <v>1016.1900000000005</v>
      </c>
      <c r="P730" s="6">
        <f t="shared" si="47"/>
        <v>0.19934675141242947</v>
      </c>
    </row>
    <row r="731" spans="1:16" x14ac:dyDescent="0.35">
      <c r="A731" s="1" t="s">
        <v>795</v>
      </c>
      <c r="B731" s="2">
        <v>45766</v>
      </c>
      <c r="C731" s="1" t="s">
        <v>16</v>
      </c>
      <c r="D731" s="1" t="s">
        <v>48</v>
      </c>
      <c r="E731" s="1" t="s">
        <v>18</v>
      </c>
      <c r="F731" s="1" t="s">
        <v>19</v>
      </c>
      <c r="G731" s="1" t="s">
        <v>26</v>
      </c>
      <c r="H731" s="1" t="s">
        <v>21</v>
      </c>
      <c r="I731" s="1">
        <v>6</v>
      </c>
      <c r="J731" s="3">
        <v>919</v>
      </c>
      <c r="K731" s="4">
        <v>707.19</v>
      </c>
      <c r="L731" s="5">
        <v>0</v>
      </c>
      <c r="M731" s="3">
        <f t="shared" si="44"/>
        <v>5514</v>
      </c>
      <c r="N731" s="3">
        <f t="shared" si="45"/>
        <v>4243.1400000000003</v>
      </c>
      <c r="O731" s="3">
        <f t="shared" si="46"/>
        <v>1270.8599999999997</v>
      </c>
      <c r="P731" s="6">
        <f t="shared" si="47"/>
        <v>0.23047878128400429</v>
      </c>
    </row>
    <row r="732" spans="1:16" x14ac:dyDescent="0.35">
      <c r="A732" s="1" t="s">
        <v>796</v>
      </c>
      <c r="B732" s="2">
        <v>45766</v>
      </c>
      <c r="C732" s="1" t="s">
        <v>16</v>
      </c>
      <c r="D732" s="1" t="s">
        <v>84</v>
      </c>
      <c r="E732" s="1" t="s">
        <v>18</v>
      </c>
      <c r="F732" s="1" t="s">
        <v>68</v>
      </c>
      <c r="G732" s="1" t="s">
        <v>26</v>
      </c>
      <c r="H732" s="1" t="s">
        <v>34</v>
      </c>
      <c r="I732" s="1">
        <v>2</v>
      </c>
      <c r="J732" s="3">
        <v>461</v>
      </c>
      <c r="K732" s="4">
        <v>366.43</v>
      </c>
      <c r="L732" s="5">
        <v>0.05</v>
      </c>
      <c r="M732" s="3">
        <f t="shared" si="44"/>
        <v>875.9</v>
      </c>
      <c r="N732" s="3">
        <f t="shared" si="45"/>
        <v>732.86</v>
      </c>
      <c r="O732" s="3">
        <f t="shared" si="46"/>
        <v>143.03999999999996</v>
      </c>
      <c r="P732" s="6">
        <f t="shared" si="47"/>
        <v>0.16330631350610797</v>
      </c>
    </row>
    <row r="733" spans="1:16" x14ac:dyDescent="0.35">
      <c r="A733" s="1" t="s">
        <v>797</v>
      </c>
      <c r="B733" s="2">
        <v>45767</v>
      </c>
      <c r="C733" s="1" t="s">
        <v>41</v>
      </c>
      <c r="D733" s="1" t="s">
        <v>103</v>
      </c>
      <c r="E733" s="1" t="s">
        <v>18</v>
      </c>
      <c r="F733" s="1" t="s">
        <v>38</v>
      </c>
      <c r="G733" s="1" t="s">
        <v>46</v>
      </c>
      <c r="H733" s="1" t="s">
        <v>34</v>
      </c>
      <c r="I733" s="1">
        <v>5</v>
      </c>
      <c r="J733" s="3">
        <v>356</v>
      </c>
      <c r="K733" s="4">
        <v>283.48</v>
      </c>
      <c r="L733" s="5">
        <v>0</v>
      </c>
      <c r="M733" s="3">
        <f t="shared" si="44"/>
        <v>1780</v>
      </c>
      <c r="N733" s="3">
        <f t="shared" si="45"/>
        <v>1417.4</v>
      </c>
      <c r="O733" s="3">
        <f t="shared" si="46"/>
        <v>362.59999999999991</v>
      </c>
      <c r="P733" s="6">
        <f t="shared" si="47"/>
        <v>0.20370786516853928</v>
      </c>
    </row>
    <row r="734" spans="1:16" x14ac:dyDescent="0.35">
      <c r="A734" s="1" t="s">
        <v>798</v>
      </c>
      <c r="B734" s="2">
        <v>45767</v>
      </c>
      <c r="C734" s="1" t="s">
        <v>36</v>
      </c>
      <c r="D734" s="1" t="s">
        <v>37</v>
      </c>
      <c r="E734" s="1" t="s">
        <v>79</v>
      </c>
      <c r="F734" s="1" t="s">
        <v>91</v>
      </c>
      <c r="G734" s="1" t="s">
        <v>39</v>
      </c>
      <c r="H734" s="1" t="s">
        <v>27</v>
      </c>
      <c r="I734" s="1">
        <v>7</v>
      </c>
      <c r="J734" s="3">
        <v>11809</v>
      </c>
      <c r="K734" s="4">
        <v>7382.17</v>
      </c>
      <c r="L734" s="5">
        <v>0.1</v>
      </c>
      <c r="M734" s="3">
        <f t="shared" si="44"/>
        <v>74396.7</v>
      </c>
      <c r="N734" s="3">
        <f t="shared" si="45"/>
        <v>51675.19</v>
      </c>
      <c r="O734" s="3">
        <f t="shared" si="46"/>
        <v>22721.509999999995</v>
      </c>
      <c r="P734" s="6">
        <f t="shared" si="47"/>
        <v>0.30541018620449556</v>
      </c>
    </row>
    <row r="735" spans="1:16" x14ac:dyDescent="0.35">
      <c r="A735" s="1" t="s">
        <v>799</v>
      </c>
      <c r="B735" s="2">
        <v>45767</v>
      </c>
      <c r="C735" s="1" t="s">
        <v>29</v>
      </c>
      <c r="D735" s="1" t="s">
        <v>66</v>
      </c>
      <c r="E735" s="1" t="s">
        <v>18</v>
      </c>
      <c r="F735" s="1" t="s">
        <v>19</v>
      </c>
      <c r="G735" s="1" t="s">
        <v>58</v>
      </c>
      <c r="H735" s="1" t="s">
        <v>34</v>
      </c>
      <c r="I735" s="1">
        <v>5</v>
      </c>
      <c r="J735" s="3">
        <v>859</v>
      </c>
      <c r="K735" s="4">
        <v>717.78</v>
      </c>
      <c r="L735" s="5">
        <v>0.15</v>
      </c>
      <c r="M735" s="3">
        <f t="shared" si="44"/>
        <v>3650.75</v>
      </c>
      <c r="N735" s="3">
        <f t="shared" si="45"/>
        <v>3588.8999999999996</v>
      </c>
      <c r="O735" s="3">
        <f t="shared" si="46"/>
        <v>61.850000000000364</v>
      </c>
      <c r="P735" s="6">
        <f t="shared" si="47"/>
        <v>1.6941724303225464E-2</v>
      </c>
    </row>
    <row r="736" spans="1:16" x14ac:dyDescent="0.35">
      <c r="A736" s="1" t="s">
        <v>800</v>
      </c>
      <c r="B736" s="2">
        <v>45767</v>
      </c>
      <c r="C736" s="1" t="s">
        <v>29</v>
      </c>
      <c r="D736" s="1" t="s">
        <v>30</v>
      </c>
      <c r="E736" s="1" t="s">
        <v>31</v>
      </c>
      <c r="F736" s="1" t="s">
        <v>45</v>
      </c>
      <c r="G736" s="1" t="s">
        <v>33</v>
      </c>
      <c r="H736" s="1" t="s">
        <v>21</v>
      </c>
      <c r="I736" s="1">
        <v>5</v>
      </c>
      <c r="J736" s="3">
        <v>3383</v>
      </c>
      <c r="K736" s="4">
        <v>2479.83</v>
      </c>
      <c r="L736" s="5">
        <v>0.05</v>
      </c>
      <c r="M736" s="3">
        <f t="shared" si="44"/>
        <v>16069.25</v>
      </c>
      <c r="N736" s="3">
        <f t="shared" si="45"/>
        <v>12399.15</v>
      </c>
      <c r="O736" s="3">
        <f t="shared" si="46"/>
        <v>3670.1000000000004</v>
      </c>
      <c r="P736" s="6">
        <f t="shared" si="47"/>
        <v>0.22839273768221915</v>
      </c>
    </row>
    <row r="737" spans="1:16" x14ac:dyDescent="0.35">
      <c r="A737" s="1" t="s">
        <v>801</v>
      </c>
      <c r="B737" s="2">
        <v>45767</v>
      </c>
      <c r="C737" s="1" t="s">
        <v>29</v>
      </c>
      <c r="D737" s="1" t="s">
        <v>72</v>
      </c>
      <c r="E737" s="1" t="s">
        <v>18</v>
      </c>
      <c r="F737" s="1" t="s">
        <v>51</v>
      </c>
      <c r="G737" s="1" t="s">
        <v>33</v>
      </c>
      <c r="H737" s="1" t="s">
        <v>34</v>
      </c>
      <c r="I737" s="1">
        <v>3</v>
      </c>
      <c r="J737" s="3">
        <v>782</v>
      </c>
      <c r="K737" s="4">
        <v>636.01</v>
      </c>
      <c r="L737" s="5">
        <v>0</v>
      </c>
      <c r="M737" s="3">
        <f t="shared" si="44"/>
        <v>2346</v>
      </c>
      <c r="N737" s="3">
        <f t="shared" si="45"/>
        <v>1908.03</v>
      </c>
      <c r="O737" s="3">
        <f t="shared" si="46"/>
        <v>437.97</v>
      </c>
      <c r="P737" s="6">
        <f t="shared" si="47"/>
        <v>0.18668797953964195</v>
      </c>
    </row>
    <row r="738" spans="1:16" x14ac:dyDescent="0.35">
      <c r="A738" s="1" t="s">
        <v>802</v>
      </c>
      <c r="B738" s="2">
        <v>45767</v>
      </c>
      <c r="C738" s="1" t="s">
        <v>36</v>
      </c>
      <c r="D738" s="1" t="s">
        <v>76</v>
      </c>
      <c r="E738" s="1" t="s">
        <v>24</v>
      </c>
      <c r="F738" s="1" t="s">
        <v>64</v>
      </c>
      <c r="G738" s="1" t="s">
        <v>39</v>
      </c>
      <c r="H738" s="1" t="s">
        <v>21</v>
      </c>
      <c r="I738" s="1">
        <v>6</v>
      </c>
      <c r="J738" s="3">
        <v>1569</v>
      </c>
      <c r="K738" s="4">
        <v>789.5</v>
      </c>
      <c r="L738" s="5">
        <v>0</v>
      </c>
      <c r="M738" s="3">
        <f t="shared" si="44"/>
        <v>9414</v>
      </c>
      <c r="N738" s="3">
        <f t="shared" si="45"/>
        <v>4737</v>
      </c>
      <c r="O738" s="3">
        <f t="shared" si="46"/>
        <v>4677</v>
      </c>
      <c r="P738" s="6">
        <f t="shared" si="47"/>
        <v>0.49681325685149774</v>
      </c>
    </row>
    <row r="739" spans="1:16" x14ac:dyDescent="0.35">
      <c r="A739" s="1" t="s">
        <v>803</v>
      </c>
      <c r="B739" s="2">
        <v>45767</v>
      </c>
      <c r="C739" s="1" t="s">
        <v>41</v>
      </c>
      <c r="D739" s="1" t="s">
        <v>42</v>
      </c>
      <c r="E739" s="1" t="s">
        <v>79</v>
      </c>
      <c r="F739" s="1" t="s">
        <v>91</v>
      </c>
      <c r="G739" s="1" t="s">
        <v>46</v>
      </c>
      <c r="H739" s="1" t="s">
        <v>34</v>
      </c>
      <c r="I739" s="1">
        <v>2</v>
      </c>
      <c r="J739" s="3">
        <v>12279</v>
      </c>
      <c r="K739" s="4">
        <v>7633.5</v>
      </c>
      <c r="L739" s="5">
        <v>0.05</v>
      </c>
      <c r="M739" s="3">
        <f t="shared" si="44"/>
        <v>23330.1</v>
      </c>
      <c r="N739" s="3">
        <f t="shared" si="45"/>
        <v>15267</v>
      </c>
      <c r="O739" s="3">
        <f t="shared" si="46"/>
        <v>8063.0999999999985</v>
      </c>
      <c r="P739" s="6">
        <f t="shared" si="47"/>
        <v>0.34560932014864915</v>
      </c>
    </row>
    <row r="740" spans="1:16" x14ac:dyDescent="0.35">
      <c r="A740" s="1" t="s">
        <v>804</v>
      </c>
      <c r="B740" s="2">
        <v>45768</v>
      </c>
      <c r="C740" s="1" t="s">
        <v>16</v>
      </c>
      <c r="D740" s="1" t="s">
        <v>48</v>
      </c>
      <c r="E740" s="1" t="s">
        <v>18</v>
      </c>
      <c r="F740" s="1" t="s">
        <v>68</v>
      </c>
      <c r="G740" s="1" t="s">
        <v>20</v>
      </c>
      <c r="H740" s="1" t="s">
        <v>21</v>
      </c>
      <c r="I740" s="1">
        <v>4</v>
      </c>
      <c r="J740" s="3">
        <v>439</v>
      </c>
      <c r="K740" s="4">
        <v>364</v>
      </c>
      <c r="L740" s="5">
        <v>0</v>
      </c>
      <c r="M740" s="3">
        <f t="shared" si="44"/>
        <v>1756</v>
      </c>
      <c r="N740" s="3">
        <f t="shared" si="45"/>
        <v>1456</v>
      </c>
      <c r="O740" s="3">
        <f t="shared" si="46"/>
        <v>300</v>
      </c>
      <c r="P740" s="6">
        <f t="shared" si="47"/>
        <v>0.17084282460136674</v>
      </c>
    </row>
    <row r="741" spans="1:16" x14ac:dyDescent="0.35">
      <c r="A741" s="1" t="s">
        <v>805</v>
      </c>
      <c r="B741" s="2">
        <v>45768</v>
      </c>
      <c r="C741" s="1" t="s">
        <v>36</v>
      </c>
      <c r="D741" s="1" t="s">
        <v>76</v>
      </c>
      <c r="E741" s="1" t="s">
        <v>79</v>
      </c>
      <c r="F741" s="1" t="s">
        <v>109</v>
      </c>
      <c r="G741" s="1" t="s">
        <v>39</v>
      </c>
      <c r="H741" s="1" t="s">
        <v>21</v>
      </c>
      <c r="I741" s="1">
        <v>7</v>
      </c>
      <c r="J741" s="3">
        <v>4399</v>
      </c>
      <c r="K741" s="4">
        <v>2773.35</v>
      </c>
      <c r="L741" s="5">
        <v>0.1</v>
      </c>
      <c r="M741" s="3">
        <f t="shared" si="44"/>
        <v>27713.7</v>
      </c>
      <c r="N741" s="3">
        <f t="shared" si="45"/>
        <v>19413.45</v>
      </c>
      <c r="O741" s="3">
        <f t="shared" si="46"/>
        <v>8300.25</v>
      </c>
      <c r="P741" s="6">
        <f t="shared" si="47"/>
        <v>0.29949988633780406</v>
      </c>
    </row>
    <row r="742" spans="1:16" x14ac:dyDescent="0.35">
      <c r="A742" s="1" t="s">
        <v>806</v>
      </c>
      <c r="B742" s="2">
        <v>45768</v>
      </c>
      <c r="C742" s="1" t="s">
        <v>36</v>
      </c>
      <c r="D742" s="1" t="s">
        <v>76</v>
      </c>
      <c r="E742" s="1" t="s">
        <v>18</v>
      </c>
      <c r="F742" s="1" t="s">
        <v>38</v>
      </c>
      <c r="G742" s="1" t="s">
        <v>69</v>
      </c>
      <c r="H742" s="1" t="s">
        <v>21</v>
      </c>
      <c r="I742" s="1">
        <v>3</v>
      </c>
      <c r="J742" s="3">
        <v>339</v>
      </c>
      <c r="K742" s="4">
        <v>272.77999999999997</v>
      </c>
      <c r="L742" s="5">
        <v>0.15</v>
      </c>
      <c r="M742" s="3">
        <f t="shared" si="44"/>
        <v>864.44999999999993</v>
      </c>
      <c r="N742" s="3">
        <f t="shared" si="45"/>
        <v>818.33999999999992</v>
      </c>
      <c r="O742" s="3">
        <f t="shared" si="46"/>
        <v>46.110000000000014</v>
      </c>
      <c r="P742" s="6">
        <f t="shared" si="47"/>
        <v>5.334027416276247E-2</v>
      </c>
    </row>
    <row r="743" spans="1:16" x14ac:dyDescent="0.35">
      <c r="A743" s="1" t="s">
        <v>807</v>
      </c>
      <c r="B743" s="2">
        <v>45768</v>
      </c>
      <c r="C743" s="1" t="s">
        <v>16</v>
      </c>
      <c r="D743" s="1" t="s">
        <v>23</v>
      </c>
      <c r="E743" s="1" t="s">
        <v>18</v>
      </c>
      <c r="F743" s="1" t="s">
        <v>19</v>
      </c>
      <c r="G743" s="1" t="s">
        <v>26</v>
      </c>
      <c r="H743" s="1" t="s">
        <v>34</v>
      </c>
      <c r="I743" s="1">
        <v>8</v>
      </c>
      <c r="J743" s="3">
        <v>916</v>
      </c>
      <c r="K743" s="4">
        <v>715.6</v>
      </c>
      <c r="L743" s="5">
        <v>0</v>
      </c>
      <c r="M743" s="3">
        <f t="shared" si="44"/>
        <v>7328</v>
      </c>
      <c r="N743" s="3">
        <f t="shared" si="45"/>
        <v>5724.8</v>
      </c>
      <c r="O743" s="3">
        <f t="shared" si="46"/>
        <v>1603.1999999999998</v>
      </c>
      <c r="P743" s="6">
        <f t="shared" si="47"/>
        <v>0.2187772925764192</v>
      </c>
    </row>
    <row r="744" spans="1:16" x14ac:dyDescent="0.35">
      <c r="A744" s="1" t="s">
        <v>808</v>
      </c>
      <c r="B744" s="2">
        <v>45768</v>
      </c>
      <c r="C744" s="1" t="s">
        <v>29</v>
      </c>
      <c r="D744" s="1" t="s">
        <v>66</v>
      </c>
      <c r="E744" s="1" t="s">
        <v>31</v>
      </c>
      <c r="F744" s="1" t="s">
        <v>53</v>
      </c>
      <c r="G744" s="1" t="s">
        <v>33</v>
      </c>
      <c r="H744" s="1" t="s">
        <v>27</v>
      </c>
      <c r="I744" s="1">
        <v>2</v>
      </c>
      <c r="J744" s="3">
        <v>15676</v>
      </c>
      <c r="K744" s="4">
        <v>12204.9</v>
      </c>
      <c r="L744" s="5">
        <v>0.15</v>
      </c>
      <c r="M744" s="3">
        <f t="shared" si="44"/>
        <v>26649.200000000001</v>
      </c>
      <c r="N744" s="3">
        <f t="shared" si="45"/>
        <v>24409.8</v>
      </c>
      <c r="O744" s="3">
        <f t="shared" si="46"/>
        <v>2239.4000000000015</v>
      </c>
      <c r="P744" s="6">
        <f t="shared" si="47"/>
        <v>8.4032541314561088E-2</v>
      </c>
    </row>
    <row r="745" spans="1:16" x14ac:dyDescent="0.35">
      <c r="A745" s="1" t="s">
        <v>809</v>
      </c>
      <c r="B745" s="2">
        <v>45768</v>
      </c>
      <c r="C745" s="1" t="s">
        <v>16</v>
      </c>
      <c r="D745" s="1" t="s">
        <v>17</v>
      </c>
      <c r="E745" s="1" t="s">
        <v>24</v>
      </c>
      <c r="F745" s="1" t="s">
        <v>25</v>
      </c>
      <c r="G745" s="1" t="s">
        <v>20</v>
      </c>
      <c r="H745" s="1" t="s">
        <v>34</v>
      </c>
      <c r="I745" s="1">
        <v>4</v>
      </c>
      <c r="J745" s="3">
        <v>613</v>
      </c>
      <c r="K745" s="4">
        <v>283.88</v>
      </c>
      <c r="L745" s="5">
        <v>0.15</v>
      </c>
      <c r="M745" s="3">
        <f t="shared" si="44"/>
        <v>2084.1999999999998</v>
      </c>
      <c r="N745" s="3">
        <f t="shared" si="45"/>
        <v>1135.52</v>
      </c>
      <c r="O745" s="3">
        <f t="shared" si="46"/>
        <v>948.67999999999984</v>
      </c>
      <c r="P745" s="6">
        <f t="shared" si="47"/>
        <v>0.45517704634871892</v>
      </c>
    </row>
    <row r="746" spans="1:16" x14ac:dyDescent="0.35">
      <c r="A746" s="1" t="s">
        <v>810</v>
      </c>
      <c r="B746" s="2">
        <v>45768</v>
      </c>
      <c r="C746" s="1" t="s">
        <v>29</v>
      </c>
      <c r="D746" s="1" t="s">
        <v>30</v>
      </c>
      <c r="E746" s="1" t="s">
        <v>24</v>
      </c>
      <c r="F746" s="1" t="s">
        <v>25</v>
      </c>
      <c r="G746" s="1" t="s">
        <v>58</v>
      </c>
      <c r="H746" s="1" t="s">
        <v>34</v>
      </c>
      <c r="I746" s="1">
        <v>7</v>
      </c>
      <c r="J746" s="3">
        <v>623</v>
      </c>
      <c r="K746" s="4">
        <v>328.48</v>
      </c>
      <c r="L746" s="5">
        <v>0</v>
      </c>
      <c r="M746" s="3">
        <f t="shared" si="44"/>
        <v>4361</v>
      </c>
      <c r="N746" s="3">
        <f t="shared" si="45"/>
        <v>2299.36</v>
      </c>
      <c r="O746" s="3">
        <f t="shared" si="46"/>
        <v>2061.64</v>
      </c>
      <c r="P746" s="6">
        <f t="shared" si="47"/>
        <v>0.47274478330658104</v>
      </c>
    </row>
    <row r="747" spans="1:16" x14ac:dyDescent="0.35">
      <c r="A747" s="1" t="s">
        <v>811</v>
      </c>
      <c r="B747" s="2">
        <v>45768</v>
      </c>
      <c r="C747" s="1" t="s">
        <v>29</v>
      </c>
      <c r="D747" s="1" t="s">
        <v>30</v>
      </c>
      <c r="E747" s="1" t="s">
        <v>24</v>
      </c>
      <c r="F747" s="1" t="s">
        <v>131</v>
      </c>
      <c r="G747" s="1" t="s">
        <v>58</v>
      </c>
      <c r="H747" s="1" t="s">
        <v>27</v>
      </c>
      <c r="I747" s="1">
        <v>4</v>
      </c>
      <c r="J747" s="3">
        <v>2687</v>
      </c>
      <c r="K747" s="4">
        <v>1260.17</v>
      </c>
      <c r="L747" s="5">
        <v>0</v>
      </c>
      <c r="M747" s="3">
        <f t="shared" si="44"/>
        <v>10748</v>
      </c>
      <c r="N747" s="3">
        <f t="shared" si="45"/>
        <v>5040.68</v>
      </c>
      <c r="O747" s="3">
        <f t="shared" si="46"/>
        <v>5707.32</v>
      </c>
      <c r="P747" s="6">
        <f t="shared" si="47"/>
        <v>0.5310122813546706</v>
      </c>
    </row>
    <row r="748" spans="1:16" x14ac:dyDescent="0.35">
      <c r="A748" s="1" t="s">
        <v>812</v>
      </c>
      <c r="B748" s="2">
        <v>45768</v>
      </c>
      <c r="C748" s="1" t="s">
        <v>16</v>
      </c>
      <c r="D748" s="1" t="s">
        <v>23</v>
      </c>
      <c r="E748" s="1" t="s">
        <v>31</v>
      </c>
      <c r="F748" s="1" t="s">
        <v>32</v>
      </c>
      <c r="G748" s="1" t="s">
        <v>26</v>
      </c>
      <c r="H748" s="1" t="s">
        <v>27</v>
      </c>
      <c r="I748" s="1">
        <v>8</v>
      </c>
      <c r="J748" s="3">
        <v>1255</v>
      </c>
      <c r="K748" s="4">
        <v>957.38</v>
      </c>
      <c r="L748" s="5">
        <v>0</v>
      </c>
      <c r="M748" s="3">
        <f t="shared" si="44"/>
        <v>10040</v>
      </c>
      <c r="N748" s="3">
        <f t="shared" si="45"/>
        <v>7659.04</v>
      </c>
      <c r="O748" s="3">
        <f t="shared" si="46"/>
        <v>2380.96</v>
      </c>
      <c r="P748" s="6">
        <f t="shared" si="47"/>
        <v>0.23714741035856574</v>
      </c>
    </row>
    <row r="749" spans="1:16" x14ac:dyDescent="0.35">
      <c r="A749" s="1" t="s">
        <v>813</v>
      </c>
      <c r="B749" s="2">
        <v>45769</v>
      </c>
      <c r="C749" s="1" t="s">
        <v>16</v>
      </c>
      <c r="D749" s="1" t="s">
        <v>48</v>
      </c>
      <c r="E749" s="1" t="s">
        <v>18</v>
      </c>
      <c r="F749" s="1" t="s">
        <v>51</v>
      </c>
      <c r="G749" s="1" t="s">
        <v>20</v>
      </c>
      <c r="H749" s="1" t="s">
        <v>27</v>
      </c>
      <c r="I749" s="1">
        <v>6</v>
      </c>
      <c r="J749" s="3">
        <v>734</v>
      </c>
      <c r="K749" s="4">
        <v>587.64</v>
      </c>
      <c r="L749" s="5">
        <v>0.05</v>
      </c>
      <c r="M749" s="3">
        <f t="shared" si="44"/>
        <v>4183.8</v>
      </c>
      <c r="N749" s="3">
        <f t="shared" si="45"/>
        <v>3525.84</v>
      </c>
      <c r="O749" s="3">
        <f t="shared" si="46"/>
        <v>657.96</v>
      </c>
      <c r="P749" s="6">
        <f t="shared" si="47"/>
        <v>0.15726373153592429</v>
      </c>
    </row>
    <row r="750" spans="1:16" x14ac:dyDescent="0.35">
      <c r="A750" s="1" t="s">
        <v>814</v>
      </c>
      <c r="B750" s="2">
        <v>45769</v>
      </c>
      <c r="C750" s="1" t="s">
        <v>16</v>
      </c>
      <c r="D750" s="1" t="s">
        <v>17</v>
      </c>
      <c r="E750" s="1" t="s">
        <v>24</v>
      </c>
      <c r="F750" s="1" t="s">
        <v>61</v>
      </c>
      <c r="G750" s="1" t="s">
        <v>20</v>
      </c>
      <c r="H750" s="1" t="s">
        <v>34</v>
      </c>
      <c r="I750" s="1">
        <v>4</v>
      </c>
      <c r="J750" s="3">
        <v>2184</v>
      </c>
      <c r="K750" s="4">
        <v>1050.19</v>
      </c>
      <c r="L750" s="5">
        <v>0</v>
      </c>
      <c r="M750" s="3">
        <f t="shared" si="44"/>
        <v>8736</v>
      </c>
      <c r="N750" s="3">
        <f t="shared" si="45"/>
        <v>4200.76</v>
      </c>
      <c r="O750" s="3">
        <f t="shared" si="46"/>
        <v>4535.24</v>
      </c>
      <c r="P750" s="6">
        <f t="shared" si="47"/>
        <v>0.51914377289377289</v>
      </c>
    </row>
    <row r="751" spans="1:16" x14ac:dyDescent="0.35">
      <c r="A751" s="1" t="s">
        <v>815</v>
      </c>
      <c r="B751" s="2">
        <v>45769</v>
      </c>
      <c r="C751" s="1" t="s">
        <v>29</v>
      </c>
      <c r="D751" s="1" t="s">
        <v>66</v>
      </c>
      <c r="E751" s="1" t="s">
        <v>24</v>
      </c>
      <c r="F751" s="1" t="s">
        <v>64</v>
      </c>
      <c r="G751" s="1" t="s">
        <v>33</v>
      </c>
      <c r="H751" s="1" t="s">
        <v>34</v>
      </c>
      <c r="I751" s="1">
        <v>2</v>
      </c>
      <c r="J751" s="3">
        <v>1471</v>
      </c>
      <c r="K751" s="4">
        <v>724.89</v>
      </c>
      <c r="L751" s="5">
        <v>0.1</v>
      </c>
      <c r="M751" s="3">
        <f t="shared" si="44"/>
        <v>2647.8</v>
      </c>
      <c r="N751" s="3">
        <f t="shared" si="45"/>
        <v>1449.78</v>
      </c>
      <c r="O751" s="3">
        <f t="shared" si="46"/>
        <v>1198.0200000000002</v>
      </c>
      <c r="P751" s="6">
        <f t="shared" si="47"/>
        <v>0.45245864491275783</v>
      </c>
    </row>
    <row r="752" spans="1:16" x14ac:dyDescent="0.35">
      <c r="A752" s="1" t="s">
        <v>816</v>
      </c>
      <c r="B752" s="2">
        <v>45769</v>
      </c>
      <c r="C752" s="1" t="s">
        <v>29</v>
      </c>
      <c r="D752" s="1" t="s">
        <v>72</v>
      </c>
      <c r="E752" s="1" t="s">
        <v>31</v>
      </c>
      <c r="F752" s="1" t="s">
        <v>53</v>
      </c>
      <c r="G752" s="1" t="s">
        <v>58</v>
      </c>
      <c r="H752" s="1" t="s">
        <v>27</v>
      </c>
      <c r="I752" s="1">
        <v>2</v>
      </c>
      <c r="J752" s="3">
        <v>15675</v>
      </c>
      <c r="K752" s="4">
        <v>11155.73</v>
      </c>
      <c r="L752" s="5">
        <v>0.05</v>
      </c>
      <c r="M752" s="3">
        <f t="shared" si="44"/>
        <v>29782.5</v>
      </c>
      <c r="N752" s="3">
        <f t="shared" si="45"/>
        <v>22311.46</v>
      </c>
      <c r="O752" s="3">
        <f t="shared" si="46"/>
        <v>7471.0400000000009</v>
      </c>
      <c r="P752" s="6">
        <f t="shared" si="47"/>
        <v>0.2508533534793923</v>
      </c>
    </row>
    <row r="753" spans="1:16" x14ac:dyDescent="0.35">
      <c r="A753" s="1" t="s">
        <v>817</v>
      </c>
      <c r="B753" s="2">
        <v>45769</v>
      </c>
      <c r="C753" s="1" t="s">
        <v>36</v>
      </c>
      <c r="D753" s="1" t="s">
        <v>37</v>
      </c>
      <c r="E753" s="1" t="s">
        <v>24</v>
      </c>
      <c r="F753" s="1" t="s">
        <v>131</v>
      </c>
      <c r="G753" s="1" t="s">
        <v>69</v>
      </c>
      <c r="H753" s="1" t="s">
        <v>27</v>
      </c>
      <c r="I753" s="1">
        <v>3</v>
      </c>
      <c r="J753" s="3">
        <v>2810</v>
      </c>
      <c r="K753" s="4">
        <v>1514.08</v>
      </c>
      <c r="L753" s="5">
        <v>0.1</v>
      </c>
      <c r="M753" s="3">
        <f t="shared" si="44"/>
        <v>7587</v>
      </c>
      <c r="N753" s="3">
        <f t="shared" si="45"/>
        <v>4542.24</v>
      </c>
      <c r="O753" s="3">
        <f t="shared" si="46"/>
        <v>3044.76</v>
      </c>
      <c r="P753" s="6">
        <f t="shared" si="47"/>
        <v>0.40131277184657971</v>
      </c>
    </row>
    <row r="754" spans="1:16" x14ac:dyDescent="0.35">
      <c r="A754" s="1" t="s">
        <v>818</v>
      </c>
      <c r="B754" s="2">
        <v>45769</v>
      </c>
      <c r="C754" s="1" t="s">
        <v>29</v>
      </c>
      <c r="D754" s="1" t="s">
        <v>72</v>
      </c>
      <c r="E754" s="1" t="s">
        <v>79</v>
      </c>
      <c r="F754" s="1" t="s">
        <v>80</v>
      </c>
      <c r="G754" s="1" t="s">
        <v>33</v>
      </c>
      <c r="H754" s="1" t="s">
        <v>34</v>
      </c>
      <c r="I754" s="1">
        <v>2</v>
      </c>
      <c r="J754" s="3">
        <v>8042</v>
      </c>
      <c r="K754" s="4">
        <v>4824.37</v>
      </c>
      <c r="L754" s="5">
        <v>0</v>
      </c>
      <c r="M754" s="3">
        <f t="shared" si="44"/>
        <v>16084</v>
      </c>
      <c r="N754" s="3">
        <f t="shared" si="45"/>
        <v>9648.74</v>
      </c>
      <c r="O754" s="3">
        <f t="shared" si="46"/>
        <v>6435.26</v>
      </c>
      <c r="P754" s="6">
        <f t="shared" si="47"/>
        <v>0.40010320815717487</v>
      </c>
    </row>
    <row r="755" spans="1:16" x14ac:dyDescent="0.35">
      <c r="A755" s="1" t="s">
        <v>819</v>
      </c>
      <c r="B755" s="2">
        <v>45769</v>
      </c>
      <c r="C755" s="1" t="s">
        <v>16</v>
      </c>
      <c r="D755" s="1" t="s">
        <v>84</v>
      </c>
      <c r="E755" s="1" t="s">
        <v>18</v>
      </c>
      <c r="F755" s="1" t="s">
        <v>51</v>
      </c>
      <c r="G755" s="1" t="s">
        <v>26</v>
      </c>
      <c r="H755" s="1" t="s">
        <v>27</v>
      </c>
      <c r="I755" s="1">
        <v>2</v>
      </c>
      <c r="J755" s="3">
        <v>724</v>
      </c>
      <c r="K755" s="4">
        <v>567.70000000000005</v>
      </c>
      <c r="L755" s="5">
        <v>0</v>
      </c>
      <c r="M755" s="3">
        <f t="shared" si="44"/>
        <v>1448</v>
      </c>
      <c r="N755" s="3">
        <f t="shared" si="45"/>
        <v>1135.4000000000001</v>
      </c>
      <c r="O755" s="3">
        <f t="shared" si="46"/>
        <v>312.59999999999991</v>
      </c>
      <c r="P755" s="6">
        <f t="shared" si="47"/>
        <v>0.21588397790055242</v>
      </c>
    </row>
    <row r="756" spans="1:16" x14ac:dyDescent="0.35">
      <c r="A756" s="1" t="s">
        <v>820</v>
      </c>
      <c r="B756" s="2">
        <v>45770</v>
      </c>
      <c r="C756" s="1" t="s">
        <v>16</v>
      </c>
      <c r="D756" s="1" t="s">
        <v>48</v>
      </c>
      <c r="E756" s="1" t="s">
        <v>18</v>
      </c>
      <c r="F756" s="1" t="s">
        <v>19</v>
      </c>
      <c r="G756" s="1" t="s">
        <v>26</v>
      </c>
      <c r="H756" s="1" t="s">
        <v>34</v>
      </c>
      <c r="I756" s="1">
        <v>7</v>
      </c>
      <c r="J756" s="3">
        <v>929</v>
      </c>
      <c r="K756" s="4">
        <v>771.19</v>
      </c>
      <c r="L756" s="5">
        <v>0</v>
      </c>
      <c r="M756" s="3">
        <f t="shared" si="44"/>
        <v>6503</v>
      </c>
      <c r="N756" s="3">
        <f t="shared" si="45"/>
        <v>5398.33</v>
      </c>
      <c r="O756" s="3">
        <f t="shared" si="46"/>
        <v>1104.67</v>
      </c>
      <c r="P756" s="6">
        <f t="shared" si="47"/>
        <v>0.16987082884822391</v>
      </c>
    </row>
    <row r="757" spans="1:16" x14ac:dyDescent="0.35">
      <c r="A757" s="1" t="s">
        <v>821</v>
      </c>
      <c r="B757" s="2">
        <v>45770</v>
      </c>
      <c r="C757" s="1" t="s">
        <v>36</v>
      </c>
      <c r="D757" s="1" t="s">
        <v>78</v>
      </c>
      <c r="E757" s="1" t="s">
        <v>31</v>
      </c>
      <c r="F757" s="1" t="s">
        <v>85</v>
      </c>
      <c r="G757" s="1" t="s">
        <v>39</v>
      </c>
      <c r="H757" s="1" t="s">
        <v>27</v>
      </c>
      <c r="I757" s="1">
        <v>7</v>
      </c>
      <c r="J757" s="3">
        <v>1727</v>
      </c>
      <c r="K757" s="4">
        <v>1307.44</v>
      </c>
      <c r="L757" s="5">
        <v>0.05</v>
      </c>
      <c r="M757" s="3">
        <f t="shared" si="44"/>
        <v>11484.55</v>
      </c>
      <c r="N757" s="3">
        <f t="shared" si="45"/>
        <v>9152.08</v>
      </c>
      <c r="O757" s="3">
        <f t="shared" si="46"/>
        <v>2332.4699999999993</v>
      </c>
      <c r="P757" s="6">
        <f t="shared" si="47"/>
        <v>0.20309633377015204</v>
      </c>
    </row>
    <row r="758" spans="1:16" x14ac:dyDescent="0.35">
      <c r="A758" s="1" t="s">
        <v>822</v>
      </c>
      <c r="B758" s="2">
        <v>45770</v>
      </c>
      <c r="C758" s="1" t="s">
        <v>36</v>
      </c>
      <c r="D758" s="1" t="s">
        <v>37</v>
      </c>
      <c r="E758" s="1" t="s">
        <v>79</v>
      </c>
      <c r="F758" s="1" t="s">
        <v>91</v>
      </c>
      <c r="G758" s="1" t="s">
        <v>39</v>
      </c>
      <c r="H758" s="1" t="s">
        <v>27</v>
      </c>
      <c r="I758" s="1">
        <v>7</v>
      </c>
      <c r="J758" s="3">
        <v>11643</v>
      </c>
      <c r="K758" s="4">
        <v>6999.09</v>
      </c>
      <c r="L758" s="5">
        <v>0.15</v>
      </c>
      <c r="M758" s="3">
        <f t="shared" si="44"/>
        <v>69275.849999999991</v>
      </c>
      <c r="N758" s="3">
        <f t="shared" si="45"/>
        <v>48993.630000000005</v>
      </c>
      <c r="O758" s="3">
        <f t="shared" si="46"/>
        <v>20282.219999999987</v>
      </c>
      <c r="P758" s="6">
        <f t="shared" si="47"/>
        <v>0.29277475483880733</v>
      </c>
    </row>
    <row r="759" spans="1:16" x14ac:dyDescent="0.35">
      <c r="A759" s="1" t="s">
        <v>823</v>
      </c>
      <c r="B759" s="2">
        <v>45770</v>
      </c>
      <c r="C759" s="1" t="s">
        <v>36</v>
      </c>
      <c r="D759" s="1" t="s">
        <v>78</v>
      </c>
      <c r="E759" s="1" t="s">
        <v>79</v>
      </c>
      <c r="F759" s="1" t="s">
        <v>91</v>
      </c>
      <c r="G759" s="1" t="s">
        <v>39</v>
      </c>
      <c r="H759" s="1" t="s">
        <v>21</v>
      </c>
      <c r="I759" s="1">
        <v>8</v>
      </c>
      <c r="J759" s="3">
        <v>12073</v>
      </c>
      <c r="K759" s="4">
        <v>7469.18</v>
      </c>
      <c r="L759" s="5">
        <v>0.15</v>
      </c>
      <c r="M759" s="3">
        <f t="shared" si="44"/>
        <v>82096.399999999994</v>
      </c>
      <c r="N759" s="3">
        <f t="shared" si="45"/>
        <v>59753.440000000002</v>
      </c>
      <c r="O759" s="3">
        <f t="shared" si="46"/>
        <v>22342.959999999992</v>
      </c>
      <c r="P759" s="6">
        <f t="shared" si="47"/>
        <v>0.27215517367387598</v>
      </c>
    </row>
    <row r="760" spans="1:16" x14ac:dyDescent="0.35">
      <c r="A760" s="1" t="s">
        <v>824</v>
      </c>
      <c r="B760" s="2">
        <v>45771</v>
      </c>
      <c r="C760" s="1" t="s">
        <v>16</v>
      </c>
      <c r="D760" s="1" t="s">
        <v>23</v>
      </c>
      <c r="E760" s="1" t="s">
        <v>18</v>
      </c>
      <c r="F760" s="1" t="s">
        <v>51</v>
      </c>
      <c r="G760" s="1" t="s">
        <v>26</v>
      </c>
      <c r="H760" s="1" t="s">
        <v>27</v>
      </c>
      <c r="I760" s="1">
        <v>6</v>
      </c>
      <c r="J760" s="3">
        <v>746</v>
      </c>
      <c r="K760" s="4">
        <v>601.45000000000005</v>
      </c>
      <c r="L760" s="5">
        <v>0</v>
      </c>
      <c r="M760" s="3">
        <f t="shared" si="44"/>
        <v>4476</v>
      </c>
      <c r="N760" s="3">
        <f t="shared" si="45"/>
        <v>3608.7000000000003</v>
      </c>
      <c r="O760" s="3">
        <f t="shared" si="46"/>
        <v>867.29999999999973</v>
      </c>
      <c r="P760" s="6">
        <f t="shared" si="47"/>
        <v>0.19376675603217153</v>
      </c>
    </row>
    <row r="761" spans="1:16" x14ac:dyDescent="0.35">
      <c r="A761" s="1" t="s">
        <v>825</v>
      </c>
      <c r="B761" s="2">
        <v>45771</v>
      </c>
      <c r="C761" s="1" t="s">
        <v>16</v>
      </c>
      <c r="D761" s="1" t="s">
        <v>48</v>
      </c>
      <c r="E761" s="1" t="s">
        <v>24</v>
      </c>
      <c r="F761" s="1" t="s">
        <v>131</v>
      </c>
      <c r="G761" s="1" t="s">
        <v>26</v>
      </c>
      <c r="H761" s="1" t="s">
        <v>21</v>
      </c>
      <c r="I761" s="1">
        <v>8</v>
      </c>
      <c r="J761" s="3">
        <v>2753</v>
      </c>
      <c r="K761" s="4">
        <v>1444.7</v>
      </c>
      <c r="L761" s="5">
        <v>0</v>
      </c>
      <c r="M761" s="3">
        <f t="shared" si="44"/>
        <v>22024</v>
      </c>
      <c r="N761" s="3">
        <f t="shared" si="45"/>
        <v>11557.6</v>
      </c>
      <c r="O761" s="3">
        <f t="shared" si="46"/>
        <v>10466.4</v>
      </c>
      <c r="P761" s="6">
        <f t="shared" si="47"/>
        <v>0.47522702506356701</v>
      </c>
    </row>
    <row r="762" spans="1:16" x14ac:dyDescent="0.35">
      <c r="A762" s="1" t="s">
        <v>826</v>
      </c>
      <c r="B762" s="2">
        <v>45771</v>
      </c>
      <c r="C762" s="1" t="s">
        <v>41</v>
      </c>
      <c r="D762" s="1" t="s">
        <v>55</v>
      </c>
      <c r="E762" s="1" t="s">
        <v>31</v>
      </c>
      <c r="F762" s="1" t="s">
        <v>32</v>
      </c>
      <c r="G762" s="1" t="s">
        <v>46</v>
      </c>
      <c r="H762" s="1" t="s">
        <v>27</v>
      </c>
      <c r="I762" s="1">
        <v>5</v>
      </c>
      <c r="J762" s="3">
        <v>1214</v>
      </c>
      <c r="K762" s="4">
        <v>907.93</v>
      </c>
      <c r="L762" s="5">
        <v>0.15</v>
      </c>
      <c r="M762" s="3">
        <f t="shared" si="44"/>
        <v>5159.5</v>
      </c>
      <c r="N762" s="3">
        <f t="shared" si="45"/>
        <v>4539.6499999999996</v>
      </c>
      <c r="O762" s="3">
        <f t="shared" si="46"/>
        <v>619.85000000000036</v>
      </c>
      <c r="P762" s="6">
        <f t="shared" si="47"/>
        <v>0.12013761023354984</v>
      </c>
    </row>
    <row r="763" spans="1:16" x14ac:dyDescent="0.35">
      <c r="A763" s="1" t="s">
        <v>827</v>
      </c>
      <c r="B763" s="2">
        <v>45771</v>
      </c>
      <c r="C763" s="1" t="s">
        <v>16</v>
      </c>
      <c r="D763" s="1" t="s">
        <v>23</v>
      </c>
      <c r="E763" s="1" t="s">
        <v>79</v>
      </c>
      <c r="F763" s="1" t="s">
        <v>109</v>
      </c>
      <c r="G763" s="1" t="s">
        <v>26</v>
      </c>
      <c r="H763" s="1" t="s">
        <v>27</v>
      </c>
      <c r="I763" s="1">
        <v>4</v>
      </c>
      <c r="J763" s="3">
        <v>4650</v>
      </c>
      <c r="K763" s="4">
        <v>2710.58</v>
      </c>
      <c r="L763" s="5">
        <v>0.15</v>
      </c>
      <c r="M763" s="3">
        <f t="shared" si="44"/>
        <v>15810</v>
      </c>
      <c r="N763" s="3">
        <f t="shared" si="45"/>
        <v>10842.32</v>
      </c>
      <c r="O763" s="3">
        <f t="shared" si="46"/>
        <v>4967.68</v>
      </c>
      <c r="P763" s="6">
        <f t="shared" si="47"/>
        <v>0.31421125869702721</v>
      </c>
    </row>
    <row r="764" spans="1:16" x14ac:dyDescent="0.35">
      <c r="A764" s="1" t="s">
        <v>828</v>
      </c>
      <c r="B764" s="2">
        <v>45771</v>
      </c>
      <c r="C764" s="1" t="s">
        <v>16</v>
      </c>
      <c r="D764" s="1" t="s">
        <v>23</v>
      </c>
      <c r="E764" s="1" t="s">
        <v>24</v>
      </c>
      <c r="F764" s="1" t="s">
        <v>131</v>
      </c>
      <c r="G764" s="1" t="s">
        <v>26</v>
      </c>
      <c r="H764" s="1" t="s">
        <v>21</v>
      </c>
      <c r="I764" s="1">
        <v>7</v>
      </c>
      <c r="J764" s="3">
        <v>2929</v>
      </c>
      <c r="K764" s="4">
        <v>1402.58</v>
      </c>
      <c r="L764" s="5">
        <v>0.05</v>
      </c>
      <c r="M764" s="3">
        <f t="shared" si="44"/>
        <v>19477.849999999999</v>
      </c>
      <c r="N764" s="3">
        <f t="shared" si="45"/>
        <v>9818.06</v>
      </c>
      <c r="O764" s="3">
        <f t="shared" si="46"/>
        <v>9659.7899999999991</v>
      </c>
      <c r="P764" s="6">
        <f t="shared" si="47"/>
        <v>0.495937179924889</v>
      </c>
    </row>
    <row r="765" spans="1:16" x14ac:dyDescent="0.35">
      <c r="A765" s="1" t="s">
        <v>829</v>
      </c>
      <c r="B765" s="2">
        <v>45772</v>
      </c>
      <c r="C765" s="1" t="s">
        <v>36</v>
      </c>
      <c r="D765" s="1" t="s">
        <v>78</v>
      </c>
      <c r="E765" s="1" t="s">
        <v>24</v>
      </c>
      <c r="F765" s="1" t="s">
        <v>64</v>
      </c>
      <c r="G765" s="1" t="s">
        <v>39</v>
      </c>
      <c r="H765" s="1" t="s">
        <v>21</v>
      </c>
      <c r="I765" s="1">
        <v>1</v>
      </c>
      <c r="J765" s="3">
        <v>1449</v>
      </c>
      <c r="K765" s="4">
        <v>753.27</v>
      </c>
      <c r="L765" s="5">
        <v>0</v>
      </c>
      <c r="M765" s="3">
        <f t="shared" si="44"/>
        <v>1449</v>
      </c>
      <c r="N765" s="3">
        <f t="shared" si="45"/>
        <v>753.27</v>
      </c>
      <c r="O765" s="3">
        <f t="shared" si="46"/>
        <v>695.73</v>
      </c>
      <c r="P765" s="6">
        <f t="shared" si="47"/>
        <v>0.48014492753623189</v>
      </c>
    </row>
    <row r="766" spans="1:16" x14ac:dyDescent="0.35">
      <c r="A766" s="1" t="s">
        <v>830</v>
      </c>
      <c r="B766" s="2">
        <v>45772</v>
      </c>
      <c r="C766" s="1" t="s">
        <v>16</v>
      </c>
      <c r="D766" s="1" t="s">
        <v>23</v>
      </c>
      <c r="E766" s="1" t="s">
        <v>24</v>
      </c>
      <c r="F766" s="1" t="s">
        <v>61</v>
      </c>
      <c r="G766" s="1" t="s">
        <v>26</v>
      </c>
      <c r="H766" s="1" t="s">
        <v>27</v>
      </c>
      <c r="I766" s="1">
        <v>2</v>
      </c>
      <c r="J766" s="3">
        <v>2121</v>
      </c>
      <c r="K766" s="4">
        <v>1124</v>
      </c>
      <c r="L766" s="5">
        <v>0.05</v>
      </c>
      <c r="M766" s="3">
        <f t="shared" si="44"/>
        <v>4029.8999999999996</v>
      </c>
      <c r="N766" s="3">
        <f t="shared" si="45"/>
        <v>2248</v>
      </c>
      <c r="O766" s="3">
        <f t="shared" si="46"/>
        <v>1781.8999999999996</v>
      </c>
      <c r="P766" s="6">
        <f t="shared" si="47"/>
        <v>0.44216978088786318</v>
      </c>
    </row>
    <row r="767" spans="1:16" x14ac:dyDescent="0.35">
      <c r="A767" s="1" t="s">
        <v>831</v>
      </c>
      <c r="B767" s="2">
        <v>45772</v>
      </c>
      <c r="C767" s="1" t="s">
        <v>16</v>
      </c>
      <c r="D767" s="1" t="s">
        <v>84</v>
      </c>
      <c r="E767" s="1" t="s">
        <v>18</v>
      </c>
      <c r="F767" s="1" t="s">
        <v>38</v>
      </c>
      <c r="G767" s="1" t="s">
        <v>26</v>
      </c>
      <c r="H767" s="1" t="s">
        <v>27</v>
      </c>
      <c r="I767" s="1">
        <v>4</v>
      </c>
      <c r="J767" s="3">
        <v>351</v>
      </c>
      <c r="K767" s="4">
        <v>284.02999999999997</v>
      </c>
      <c r="L767" s="5">
        <v>0</v>
      </c>
      <c r="M767" s="3">
        <f t="shared" si="44"/>
        <v>1404</v>
      </c>
      <c r="N767" s="3">
        <f t="shared" si="45"/>
        <v>1136.1199999999999</v>
      </c>
      <c r="O767" s="3">
        <f t="shared" si="46"/>
        <v>267.88000000000011</v>
      </c>
      <c r="P767" s="6">
        <f t="shared" si="47"/>
        <v>0.19079772079772087</v>
      </c>
    </row>
    <row r="768" spans="1:16" x14ac:dyDescent="0.35">
      <c r="A768" s="1" t="s">
        <v>832</v>
      </c>
      <c r="B768" s="2">
        <v>45772</v>
      </c>
      <c r="C768" s="1" t="s">
        <v>29</v>
      </c>
      <c r="D768" s="1" t="s">
        <v>66</v>
      </c>
      <c r="E768" s="1" t="s">
        <v>24</v>
      </c>
      <c r="F768" s="1" t="s">
        <v>131</v>
      </c>
      <c r="G768" s="1" t="s">
        <v>33</v>
      </c>
      <c r="H768" s="1" t="s">
        <v>34</v>
      </c>
      <c r="I768" s="1">
        <v>8</v>
      </c>
      <c r="J768" s="3">
        <v>2792</v>
      </c>
      <c r="K768" s="4">
        <v>1331.36</v>
      </c>
      <c r="L768" s="5">
        <v>0</v>
      </c>
      <c r="M768" s="3">
        <f t="shared" si="44"/>
        <v>22336</v>
      </c>
      <c r="N768" s="3">
        <f t="shared" si="45"/>
        <v>10650.88</v>
      </c>
      <c r="O768" s="3">
        <f t="shared" si="46"/>
        <v>11685.12</v>
      </c>
      <c r="P768" s="6">
        <f t="shared" si="47"/>
        <v>0.52315186246418344</v>
      </c>
    </row>
    <row r="769" spans="1:16" x14ac:dyDescent="0.35">
      <c r="A769" s="1" t="s">
        <v>833</v>
      </c>
      <c r="B769" s="2">
        <v>45772</v>
      </c>
      <c r="C769" s="1" t="s">
        <v>36</v>
      </c>
      <c r="D769" s="1" t="s">
        <v>63</v>
      </c>
      <c r="E769" s="1" t="s">
        <v>79</v>
      </c>
      <c r="F769" s="1" t="s">
        <v>80</v>
      </c>
      <c r="G769" s="1" t="s">
        <v>69</v>
      </c>
      <c r="H769" s="1" t="s">
        <v>21</v>
      </c>
      <c r="I769" s="1">
        <v>2</v>
      </c>
      <c r="J769" s="3">
        <v>7720</v>
      </c>
      <c r="K769" s="4">
        <v>4519.01</v>
      </c>
      <c r="L769" s="5">
        <v>0</v>
      </c>
      <c r="M769" s="3">
        <f t="shared" si="44"/>
        <v>15440</v>
      </c>
      <c r="N769" s="3">
        <f t="shared" si="45"/>
        <v>9038.02</v>
      </c>
      <c r="O769" s="3">
        <f t="shared" si="46"/>
        <v>6401.98</v>
      </c>
      <c r="P769" s="6">
        <f t="shared" si="47"/>
        <v>0.41463601036269426</v>
      </c>
    </row>
    <row r="770" spans="1:16" x14ac:dyDescent="0.35">
      <c r="A770" s="1" t="s">
        <v>834</v>
      </c>
      <c r="B770" s="2">
        <v>45773</v>
      </c>
      <c r="C770" s="1" t="s">
        <v>16</v>
      </c>
      <c r="D770" s="1" t="s">
        <v>17</v>
      </c>
      <c r="E770" s="1" t="s">
        <v>79</v>
      </c>
      <c r="F770" s="1" t="s">
        <v>96</v>
      </c>
      <c r="G770" s="1" t="s">
        <v>26</v>
      </c>
      <c r="H770" s="1" t="s">
        <v>27</v>
      </c>
      <c r="I770" s="1">
        <v>1</v>
      </c>
      <c r="J770" s="3">
        <v>6581</v>
      </c>
      <c r="K770" s="4">
        <v>4129.95</v>
      </c>
      <c r="L770" s="5">
        <v>0</v>
      </c>
      <c r="M770" s="3">
        <f t="shared" ref="M770:M833" si="48">I770*J770*(1-L770)</f>
        <v>6581</v>
      </c>
      <c r="N770" s="3">
        <f t="shared" ref="N770:N833" si="49">I770*K770</f>
        <v>4129.95</v>
      </c>
      <c r="O770" s="3">
        <f t="shared" ref="O770:O833" si="50">M770-N770</f>
        <v>2451.0500000000002</v>
      </c>
      <c r="P770" s="6">
        <f t="shared" ref="P770:P833" si="51">O770/M770</f>
        <v>0.37244339765993012</v>
      </c>
    </row>
    <row r="771" spans="1:16" x14ac:dyDescent="0.35">
      <c r="A771" s="1" t="s">
        <v>835</v>
      </c>
      <c r="B771" s="2">
        <v>45773</v>
      </c>
      <c r="C771" s="1" t="s">
        <v>41</v>
      </c>
      <c r="D771" s="1" t="s">
        <v>103</v>
      </c>
      <c r="E771" s="1" t="s">
        <v>79</v>
      </c>
      <c r="F771" s="1" t="s">
        <v>91</v>
      </c>
      <c r="G771" s="1" t="s">
        <v>43</v>
      </c>
      <c r="H771" s="1" t="s">
        <v>34</v>
      </c>
      <c r="I771" s="1">
        <v>4</v>
      </c>
      <c r="J771" s="3">
        <v>12101</v>
      </c>
      <c r="K771" s="4">
        <v>7314.57</v>
      </c>
      <c r="L771" s="5">
        <v>0.1</v>
      </c>
      <c r="M771" s="3">
        <f t="shared" si="48"/>
        <v>43563.6</v>
      </c>
      <c r="N771" s="3">
        <f t="shared" si="49"/>
        <v>29258.28</v>
      </c>
      <c r="O771" s="3">
        <f t="shared" si="50"/>
        <v>14305.32</v>
      </c>
      <c r="P771" s="6">
        <f t="shared" si="51"/>
        <v>0.32837782001487481</v>
      </c>
    </row>
    <row r="772" spans="1:16" x14ac:dyDescent="0.35">
      <c r="A772" s="1" t="s">
        <v>836</v>
      </c>
      <c r="B772" s="2">
        <v>45773</v>
      </c>
      <c r="C772" s="1" t="s">
        <v>36</v>
      </c>
      <c r="D772" s="1" t="s">
        <v>76</v>
      </c>
      <c r="E772" s="1" t="s">
        <v>24</v>
      </c>
      <c r="F772" s="1" t="s">
        <v>64</v>
      </c>
      <c r="G772" s="1" t="s">
        <v>69</v>
      </c>
      <c r="H772" s="1" t="s">
        <v>34</v>
      </c>
      <c r="I772" s="1">
        <v>7</v>
      </c>
      <c r="J772" s="3">
        <v>1535</v>
      </c>
      <c r="K772" s="4">
        <v>740.48</v>
      </c>
      <c r="L772" s="5">
        <v>0</v>
      </c>
      <c r="M772" s="3">
        <f t="shared" si="48"/>
        <v>10745</v>
      </c>
      <c r="N772" s="3">
        <f t="shared" si="49"/>
        <v>5183.3600000000006</v>
      </c>
      <c r="O772" s="3">
        <f t="shared" si="50"/>
        <v>5561.6399999999994</v>
      </c>
      <c r="P772" s="6">
        <f t="shared" si="51"/>
        <v>0.51760260586319218</v>
      </c>
    </row>
    <row r="773" spans="1:16" x14ac:dyDescent="0.35">
      <c r="A773" s="1" t="s">
        <v>837</v>
      </c>
      <c r="B773" s="2">
        <v>45773</v>
      </c>
      <c r="C773" s="1" t="s">
        <v>29</v>
      </c>
      <c r="D773" s="1" t="s">
        <v>30</v>
      </c>
      <c r="E773" s="1" t="s">
        <v>24</v>
      </c>
      <c r="F773" s="1" t="s">
        <v>131</v>
      </c>
      <c r="G773" s="1" t="s">
        <v>33</v>
      </c>
      <c r="H773" s="1" t="s">
        <v>21</v>
      </c>
      <c r="I773" s="1">
        <v>1</v>
      </c>
      <c r="J773" s="3">
        <v>2931</v>
      </c>
      <c r="K773" s="4">
        <v>1521.13</v>
      </c>
      <c r="L773" s="5">
        <v>0.1</v>
      </c>
      <c r="M773" s="3">
        <f t="shared" si="48"/>
        <v>2637.9</v>
      </c>
      <c r="N773" s="3">
        <f t="shared" si="49"/>
        <v>1521.13</v>
      </c>
      <c r="O773" s="3">
        <f t="shared" si="50"/>
        <v>1116.77</v>
      </c>
      <c r="P773" s="6">
        <f t="shared" si="51"/>
        <v>0.42335569960953789</v>
      </c>
    </row>
    <row r="774" spans="1:16" x14ac:dyDescent="0.35">
      <c r="A774" s="1" t="s">
        <v>838</v>
      </c>
      <c r="B774" s="2">
        <v>45773</v>
      </c>
      <c r="C774" s="1" t="s">
        <v>41</v>
      </c>
      <c r="D774" s="1" t="s">
        <v>55</v>
      </c>
      <c r="E774" s="1" t="s">
        <v>18</v>
      </c>
      <c r="F774" s="1" t="s">
        <v>51</v>
      </c>
      <c r="G774" s="1" t="s">
        <v>43</v>
      </c>
      <c r="H774" s="1" t="s">
        <v>21</v>
      </c>
      <c r="I774" s="1">
        <v>6</v>
      </c>
      <c r="J774" s="3">
        <v>782</v>
      </c>
      <c r="K774" s="4">
        <v>632.79</v>
      </c>
      <c r="L774" s="5">
        <v>0</v>
      </c>
      <c r="M774" s="3">
        <f t="shared" si="48"/>
        <v>4692</v>
      </c>
      <c r="N774" s="3">
        <f t="shared" si="49"/>
        <v>3796.74</v>
      </c>
      <c r="O774" s="3">
        <f t="shared" si="50"/>
        <v>895.26000000000022</v>
      </c>
      <c r="P774" s="6">
        <f t="shared" si="51"/>
        <v>0.19080562659846553</v>
      </c>
    </row>
    <row r="775" spans="1:16" x14ac:dyDescent="0.35">
      <c r="A775" s="1" t="s">
        <v>839</v>
      </c>
      <c r="B775" s="2">
        <v>45773</v>
      </c>
      <c r="C775" s="1" t="s">
        <v>36</v>
      </c>
      <c r="D775" s="1" t="s">
        <v>37</v>
      </c>
      <c r="E775" s="1" t="s">
        <v>18</v>
      </c>
      <c r="F775" s="1" t="s">
        <v>51</v>
      </c>
      <c r="G775" s="1" t="s">
        <v>39</v>
      </c>
      <c r="H775" s="1" t="s">
        <v>27</v>
      </c>
      <c r="I775" s="1">
        <v>2</v>
      </c>
      <c r="J775" s="3">
        <v>723</v>
      </c>
      <c r="K775" s="4">
        <v>596.16999999999996</v>
      </c>
      <c r="L775" s="5">
        <v>0.05</v>
      </c>
      <c r="M775" s="3">
        <f t="shared" si="48"/>
        <v>1373.7</v>
      </c>
      <c r="N775" s="3">
        <f t="shared" si="49"/>
        <v>1192.3399999999999</v>
      </c>
      <c r="O775" s="3">
        <f t="shared" si="50"/>
        <v>181.36000000000013</v>
      </c>
      <c r="P775" s="6">
        <f t="shared" si="51"/>
        <v>0.13202300356700888</v>
      </c>
    </row>
    <row r="776" spans="1:16" x14ac:dyDescent="0.35">
      <c r="A776" s="1" t="s">
        <v>840</v>
      </c>
      <c r="B776" s="2">
        <v>45773</v>
      </c>
      <c r="C776" s="1" t="s">
        <v>41</v>
      </c>
      <c r="D776" s="1" t="s">
        <v>42</v>
      </c>
      <c r="E776" s="1" t="s">
        <v>24</v>
      </c>
      <c r="F776" s="1" t="s">
        <v>61</v>
      </c>
      <c r="G776" s="1" t="s">
        <v>43</v>
      </c>
      <c r="H776" s="1" t="s">
        <v>34</v>
      </c>
      <c r="I776" s="1">
        <v>2</v>
      </c>
      <c r="J776" s="3">
        <v>2260</v>
      </c>
      <c r="K776" s="4">
        <v>1167.29</v>
      </c>
      <c r="L776" s="5">
        <v>0</v>
      </c>
      <c r="M776" s="3">
        <f t="shared" si="48"/>
        <v>4520</v>
      </c>
      <c r="N776" s="3">
        <f t="shared" si="49"/>
        <v>2334.58</v>
      </c>
      <c r="O776" s="3">
        <f t="shared" si="50"/>
        <v>2185.42</v>
      </c>
      <c r="P776" s="6">
        <f t="shared" si="51"/>
        <v>0.48350000000000004</v>
      </c>
    </row>
    <row r="777" spans="1:16" x14ac:dyDescent="0.35">
      <c r="A777" s="1" t="s">
        <v>841</v>
      </c>
      <c r="B777" s="2">
        <v>45774</v>
      </c>
      <c r="C777" s="1" t="s">
        <v>41</v>
      </c>
      <c r="D777" s="1" t="s">
        <v>103</v>
      </c>
      <c r="E777" s="1" t="s">
        <v>18</v>
      </c>
      <c r="F777" s="1" t="s">
        <v>38</v>
      </c>
      <c r="G777" s="1" t="s">
        <v>43</v>
      </c>
      <c r="H777" s="1" t="s">
        <v>34</v>
      </c>
      <c r="I777" s="1">
        <v>5</v>
      </c>
      <c r="J777" s="3">
        <v>357</v>
      </c>
      <c r="K777" s="4">
        <v>295.31</v>
      </c>
      <c r="L777" s="5">
        <v>0.1</v>
      </c>
      <c r="M777" s="3">
        <f t="shared" si="48"/>
        <v>1606.5</v>
      </c>
      <c r="N777" s="3">
        <f t="shared" si="49"/>
        <v>1476.55</v>
      </c>
      <c r="O777" s="3">
        <f t="shared" si="50"/>
        <v>129.95000000000005</v>
      </c>
      <c r="P777" s="6">
        <f t="shared" si="51"/>
        <v>8.0890133831310329E-2</v>
      </c>
    </row>
    <row r="778" spans="1:16" x14ac:dyDescent="0.35">
      <c r="A778" s="1" t="s">
        <v>842</v>
      </c>
      <c r="B778" s="2">
        <v>45774</v>
      </c>
      <c r="C778" s="1" t="s">
        <v>36</v>
      </c>
      <c r="D778" s="1" t="s">
        <v>37</v>
      </c>
      <c r="E778" s="1" t="s">
        <v>24</v>
      </c>
      <c r="F778" s="1" t="s">
        <v>61</v>
      </c>
      <c r="G778" s="1" t="s">
        <v>39</v>
      </c>
      <c r="H778" s="1" t="s">
        <v>34</v>
      </c>
      <c r="I778" s="1">
        <v>7</v>
      </c>
      <c r="J778" s="3">
        <v>2233</v>
      </c>
      <c r="K778" s="4">
        <v>1058.98</v>
      </c>
      <c r="L778" s="5">
        <v>0</v>
      </c>
      <c r="M778" s="3">
        <f t="shared" si="48"/>
        <v>15631</v>
      </c>
      <c r="N778" s="3">
        <f t="shared" si="49"/>
        <v>7412.8600000000006</v>
      </c>
      <c r="O778" s="3">
        <f t="shared" si="50"/>
        <v>8218.14</v>
      </c>
      <c r="P778" s="6">
        <f t="shared" si="51"/>
        <v>0.52575906851768917</v>
      </c>
    </row>
    <row r="779" spans="1:16" x14ac:dyDescent="0.35">
      <c r="A779" s="1" t="s">
        <v>843</v>
      </c>
      <c r="B779" s="2">
        <v>45774</v>
      </c>
      <c r="C779" s="1" t="s">
        <v>41</v>
      </c>
      <c r="D779" s="1" t="s">
        <v>50</v>
      </c>
      <c r="E779" s="1" t="s">
        <v>24</v>
      </c>
      <c r="F779" s="1" t="s">
        <v>25</v>
      </c>
      <c r="G779" s="1" t="s">
        <v>46</v>
      </c>
      <c r="H779" s="1" t="s">
        <v>27</v>
      </c>
      <c r="I779" s="1">
        <v>6</v>
      </c>
      <c r="J779" s="3">
        <v>593</v>
      </c>
      <c r="K779" s="4">
        <v>281.27</v>
      </c>
      <c r="L779" s="5">
        <v>0.15</v>
      </c>
      <c r="M779" s="3">
        <f t="shared" si="48"/>
        <v>3024.2999999999997</v>
      </c>
      <c r="N779" s="3">
        <f t="shared" si="49"/>
        <v>1687.62</v>
      </c>
      <c r="O779" s="3">
        <f t="shared" si="50"/>
        <v>1336.6799999999998</v>
      </c>
      <c r="P779" s="6">
        <f t="shared" si="51"/>
        <v>0.44197996230532682</v>
      </c>
    </row>
    <row r="780" spans="1:16" x14ac:dyDescent="0.35">
      <c r="A780" s="1" t="s">
        <v>844</v>
      </c>
      <c r="B780" s="2">
        <v>45774</v>
      </c>
      <c r="C780" s="1" t="s">
        <v>41</v>
      </c>
      <c r="D780" s="1" t="s">
        <v>50</v>
      </c>
      <c r="E780" s="1" t="s">
        <v>31</v>
      </c>
      <c r="F780" s="1" t="s">
        <v>45</v>
      </c>
      <c r="G780" s="1" t="s">
        <v>43</v>
      </c>
      <c r="H780" s="1" t="s">
        <v>21</v>
      </c>
      <c r="I780" s="1">
        <v>5</v>
      </c>
      <c r="J780" s="3">
        <v>3440</v>
      </c>
      <c r="K780" s="4">
        <v>2693.12</v>
      </c>
      <c r="L780" s="5">
        <v>0</v>
      </c>
      <c r="M780" s="3">
        <f t="shared" si="48"/>
        <v>17200</v>
      </c>
      <c r="N780" s="3">
        <f t="shared" si="49"/>
        <v>13465.599999999999</v>
      </c>
      <c r="O780" s="3">
        <f t="shared" si="50"/>
        <v>3734.4000000000015</v>
      </c>
      <c r="P780" s="6">
        <f t="shared" si="51"/>
        <v>0.21711627906976752</v>
      </c>
    </row>
    <row r="781" spans="1:16" x14ac:dyDescent="0.35">
      <c r="A781" s="1" t="s">
        <v>845</v>
      </c>
      <c r="B781" s="2">
        <v>45774</v>
      </c>
      <c r="C781" s="1" t="s">
        <v>16</v>
      </c>
      <c r="D781" s="1" t="s">
        <v>48</v>
      </c>
      <c r="E781" s="1" t="s">
        <v>24</v>
      </c>
      <c r="F781" s="1" t="s">
        <v>131</v>
      </c>
      <c r="G781" s="1" t="s">
        <v>20</v>
      </c>
      <c r="H781" s="1" t="s">
        <v>34</v>
      </c>
      <c r="I781" s="1">
        <v>8</v>
      </c>
      <c r="J781" s="3">
        <v>2737</v>
      </c>
      <c r="K781" s="4">
        <v>1271.55</v>
      </c>
      <c r="L781" s="5">
        <v>0.1</v>
      </c>
      <c r="M781" s="3">
        <f t="shared" si="48"/>
        <v>19706.400000000001</v>
      </c>
      <c r="N781" s="3">
        <f t="shared" si="49"/>
        <v>10172.4</v>
      </c>
      <c r="O781" s="3">
        <f t="shared" si="50"/>
        <v>9534.0000000000018</v>
      </c>
      <c r="P781" s="6">
        <f t="shared" si="51"/>
        <v>0.48380221653878946</v>
      </c>
    </row>
    <row r="782" spans="1:16" x14ac:dyDescent="0.35">
      <c r="A782" s="1" t="s">
        <v>846</v>
      </c>
      <c r="B782" s="2">
        <v>45774</v>
      </c>
      <c r="C782" s="1" t="s">
        <v>16</v>
      </c>
      <c r="D782" s="1" t="s">
        <v>84</v>
      </c>
      <c r="E782" s="1" t="s">
        <v>31</v>
      </c>
      <c r="F782" s="1" t="s">
        <v>53</v>
      </c>
      <c r="G782" s="1" t="s">
        <v>26</v>
      </c>
      <c r="H782" s="1" t="s">
        <v>21</v>
      </c>
      <c r="I782" s="1">
        <v>2</v>
      </c>
      <c r="J782" s="3">
        <v>14307</v>
      </c>
      <c r="K782" s="4">
        <v>10190.98</v>
      </c>
      <c r="L782" s="5">
        <v>0.15</v>
      </c>
      <c r="M782" s="3">
        <f t="shared" si="48"/>
        <v>24321.899999999998</v>
      </c>
      <c r="N782" s="3">
        <f t="shared" si="49"/>
        <v>20381.96</v>
      </c>
      <c r="O782" s="3">
        <f t="shared" si="50"/>
        <v>3939.9399999999987</v>
      </c>
      <c r="P782" s="6">
        <f t="shared" si="51"/>
        <v>0.16199145625958494</v>
      </c>
    </row>
    <row r="783" spans="1:16" x14ac:dyDescent="0.35">
      <c r="A783" s="1" t="s">
        <v>847</v>
      </c>
      <c r="B783" s="2">
        <v>45774</v>
      </c>
      <c r="C783" s="1" t="s">
        <v>16</v>
      </c>
      <c r="D783" s="1" t="s">
        <v>17</v>
      </c>
      <c r="E783" s="1" t="s">
        <v>18</v>
      </c>
      <c r="F783" s="1" t="s">
        <v>51</v>
      </c>
      <c r="G783" s="1" t="s">
        <v>26</v>
      </c>
      <c r="H783" s="1" t="s">
        <v>34</v>
      </c>
      <c r="I783" s="1">
        <v>5</v>
      </c>
      <c r="J783" s="3">
        <v>717</v>
      </c>
      <c r="K783" s="4">
        <v>581.49</v>
      </c>
      <c r="L783" s="5">
        <v>0</v>
      </c>
      <c r="M783" s="3">
        <f t="shared" si="48"/>
        <v>3585</v>
      </c>
      <c r="N783" s="3">
        <f t="shared" si="49"/>
        <v>2907.45</v>
      </c>
      <c r="O783" s="3">
        <f t="shared" si="50"/>
        <v>677.55000000000018</v>
      </c>
      <c r="P783" s="6">
        <f t="shared" si="51"/>
        <v>0.18899581589958164</v>
      </c>
    </row>
    <row r="784" spans="1:16" x14ac:dyDescent="0.35">
      <c r="A784" s="1" t="s">
        <v>848</v>
      </c>
      <c r="B784" s="2">
        <v>45774</v>
      </c>
      <c r="C784" s="1" t="s">
        <v>41</v>
      </c>
      <c r="D784" s="1" t="s">
        <v>55</v>
      </c>
      <c r="E784" s="1" t="s">
        <v>18</v>
      </c>
      <c r="F784" s="1" t="s">
        <v>51</v>
      </c>
      <c r="G784" s="1" t="s">
        <v>43</v>
      </c>
      <c r="H784" s="1" t="s">
        <v>34</v>
      </c>
      <c r="I784" s="1">
        <v>1</v>
      </c>
      <c r="J784" s="3">
        <v>737</v>
      </c>
      <c r="K784" s="4">
        <v>599.74</v>
      </c>
      <c r="L784" s="5">
        <v>0</v>
      </c>
      <c r="M784" s="3">
        <f t="shared" si="48"/>
        <v>737</v>
      </c>
      <c r="N784" s="3">
        <f t="shared" si="49"/>
        <v>599.74</v>
      </c>
      <c r="O784" s="3">
        <f t="shared" si="50"/>
        <v>137.26</v>
      </c>
      <c r="P784" s="6">
        <f t="shared" si="51"/>
        <v>0.18624151967435548</v>
      </c>
    </row>
    <row r="785" spans="1:16" x14ac:dyDescent="0.35">
      <c r="A785" s="1" t="s">
        <v>849</v>
      </c>
      <c r="B785" s="2">
        <v>45774</v>
      </c>
      <c r="C785" s="1" t="s">
        <v>16</v>
      </c>
      <c r="D785" s="1" t="s">
        <v>84</v>
      </c>
      <c r="E785" s="1" t="s">
        <v>24</v>
      </c>
      <c r="F785" s="1" t="s">
        <v>64</v>
      </c>
      <c r="G785" s="1" t="s">
        <v>20</v>
      </c>
      <c r="H785" s="1" t="s">
        <v>21</v>
      </c>
      <c r="I785" s="1">
        <v>3</v>
      </c>
      <c r="J785" s="3">
        <v>1435</v>
      </c>
      <c r="K785" s="4">
        <v>754.82</v>
      </c>
      <c r="L785" s="5">
        <v>0.1</v>
      </c>
      <c r="M785" s="3">
        <f t="shared" si="48"/>
        <v>3874.5</v>
      </c>
      <c r="N785" s="3">
        <f t="shared" si="49"/>
        <v>2264.46</v>
      </c>
      <c r="O785" s="3">
        <f t="shared" si="50"/>
        <v>1610.04</v>
      </c>
      <c r="P785" s="6">
        <f t="shared" si="51"/>
        <v>0.41554781262098334</v>
      </c>
    </row>
    <row r="786" spans="1:16" x14ac:dyDescent="0.35">
      <c r="A786" s="1" t="s">
        <v>850</v>
      </c>
      <c r="B786" s="2">
        <v>45774</v>
      </c>
      <c r="C786" s="1" t="s">
        <v>16</v>
      </c>
      <c r="D786" s="1" t="s">
        <v>48</v>
      </c>
      <c r="E786" s="1" t="s">
        <v>31</v>
      </c>
      <c r="F786" s="1" t="s">
        <v>85</v>
      </c>
      <c r="G786" s="1" t="s">
        <v>20</v>
      </c>
      <c r="H786" s="1" t="s">
        <v>27</v>
      </c>
      <c r="I786" s="1">
        <v>6</v>
      </c>
      <c r="J786" s="3">
        <v>1834</v>
      </c>
      <c r="K786" s="4">
        <v>1362.19</v>
      </c>
      <c r="L786" s="5">
        <v>0.15</v>
      </c>
      <c r="M786" s="3">
        <f t="shared" si="48"/>
        <v>9353.4</v>
      </c>
      <c r="N786" s="3">
        <f t="shared" si="49"/>
        <v>8173.14</v>
      </c>
      <c r="O786" s="3">
        <f t="shared" si="50"/>
        <v>1180.2599999999993</v>
      </c>
      <c r="P786" s="6">
        <f t="shared" si="51"/>
        <v>0.12618513054076586</v>
      </c>
    </row>
    <row r="787" spans="1:16" x14ac:dyDescent="0.35">
      <c r="A787" s="1" t="s">
        <v>851</v>
      </c>
      <c r="B787" s="2">
        <v>45774</v>
      </c>
      <c r="C787" s="1" t="s">
        <v>36</v>
      </c>
      <c r="D787" s="1" t="s">
        <v>76</v>
      </c>
      <c r="E787" s="1" t="s">
        <v>79</v>
      </c>
      <c r="F787" s="1" t="s">
        <v>96</v>
      </c>
      <c r="G787" s="1" t="s">
        <v>69</v>
      </c>
      <c r="H787" s="1" t="s">
        <v>34</v>
      </c>
      <c r="I787" s="1">
        <v>2</v>
      </c>
      <c r="J787" s="3">
        <v>6543</v>
      </c>
      <c r="K787" s="4">
        <v>4037.3</v>
      </c>
      <c r="L787" s="5">
        <v>0</v>
      </c>
      <c r="M787" s="3">
        <f t="shared" si="48"/>
        <v>13086</v>
      </c>
      <c r="N787" s="3">
        <f t="shared" si="49"/>
        <v>8074.6</v>
      </c>
      <c r="O787" s="3">
        <f t="shared" si="50"/>
        <v>5011.3999999999996</v>
      </c>
      <c r="P787" s="6">
        <f t="shared" si="51"/>
        <v>0.38295888736053796</v>
      </c>
    </row>
    <row r="788" spans="1:16" x14ac:dyDescent="0.35">
      <c r="A788" s="1" t="s">
        <v>852</v>
      </c>
      <c r="B788" s="2">
        <v>45774</v>
      </c>
      <c r="C788" s="1" t="s">
        <v>41</v>
      </c>
      <c r="D788" s="1" t="s">
        <v>42</v>
      </c>
      <c r="E788" s="1" t="s">
        <v>79</v>
      </c>
      <c r="F788" s="1" t="s">
        <v>96</v>
      </c>
      <c r="G788" s="1" t="s">
        <v>43</v>
      </c>
      <c r="H788" s="1" t="s">
        <v>21</v>
      </c>
      <c r="I788" s="1">
        <v>4</v>
      </c>
      <c r="J788" s="3">
        <v>6673</v>
      </c>
      <c r="K788" s="4">
        <v>4291.3999999999996</v>
      </c>
      <c r="L788" s="5">
        <v>0</v>
      </c>
      <c r="M788" s="3">
        <f t="shared" si="48"/>
        <v>26692</v>
      </c>
      <c r="N788" s="3">
        <f t="shared" si="49"/>
        <v>17165.599999999999</v>
      </c>
      <c r="O788" s="3">
        <f t="shared" si="50"/>
        <v>9526.4000000000015</v>
      </c>
      <c r="P788" s="6">
        <f t="shared" si="51"/>
        <v>0.35690094410310208</v>
      </c>
    </row>
    <row r="789" spans="1:16" x14ac:dyDescent="0.35">
      <c r="A789" s="1" t="s">
        <v>853</v>
      </c>
      <c r="B789" s="2">
        <v>45775</v>
      </c>
      <c r="C789" s="1" t="s">
        <v>29</v>
      </c>
      <c r="D789" s="1" t="s">
        <v>72</v>
      </c>
      <c r="E789" s="1" t="s">
        <v>18</v>
      </c>
      <c r="F789" s="1" t="s">
        <v>19</v>
      </c>
      <c r="G789" s="1" t="s">
        <v>58</v>
      </c>
      <c r="H789" s="1" t="s">
        <v>34</v>
      </c>
      <c r="I789" s="1">
        <v>5</v>
      </c>
      <c r="J789" s="3">
        <v>922</v>
      </c>
      <c r="K789" s="4">
        <v>755.16</v>
      </c>
      <c r="L789" s="5">
        <v>0</v>
      </c>
      <c r="M789" s="3">
        <f t="shared" si="48"/>
        <v>4610</v>
      </c>
      <c r="N789" s="3">
        <f t="shared" si="49"/>
        <v>3775.7999999999997</v>
      </c>
      <c r="O789" s="3">
        <f t="shared" si="50"/>
        <v>834.20000000000027</v>
      </c>
      <c r="P789" s="6">
        <f t="shared" si="51"/>
        <v>0.18095444685466383</v>
      </c>
    </row>
    <row r="790" spans="1:16" x14ac:dyDescent="0.35">
      <c r="A790" s="1" t="s">
        <v>854</v>
      </c>
      <c r="B790" s="2">
        <v>45775</v>
      </c>
      <c r="C790" s="1" t="s">
        <v>41</v>
      </c>
      <c r="D790" s="1" t="s">
        <v>55</v>
      </c>
      <c r="E790" s="1" t="s">
        <v>79</v>
      </c>
      <c r="F790" s="1" t="s">
        <v>109</v>
      </c>
      <c r="G790" s="1" t="s">
        <v>46</v>
      </c>
      <c r="H790" s="1" t="s">
        <v>27</v>
      </c>
      <c r="I790" s="1">
        <v>5</v>
      </c>
      <c r="J790" s="3">
        <v>4461</v>
      </c>
      <c r="K790" s="4">
        <v>2885.47</v>
      </c>
      <c r="L790" s="5">
        <v>0</v>
      </c>
      <c r="M790" s="3">
        <f t="shared" si="48"/>
        <v>22305</v>
      </c>
      <c r="N790" s="3">
        <f t="shared" si="49"/>
        <v>14427.349999999999</v>
      </c>
      <c r="O790" s="3">
        <f t="shared" si="50"/>
        <v>7877.6500000000015</v>
      </c>
      <c r="P790" s="6">
        <f t="shared" si="51"/>
        <v>0.35317865949338723</v>
      </c>
    </row>
    <row r="791" spans="1:16" x14ac:dyDescent="0.35">
      <c r="A791" s="1" t="s">
        <v>855</v>
      </c>
      <c r="B791" s="2">
        <v>45775</v>
      </c>
      <c r="C791" s="1" t="s">
        <v>16</v>
      </c>
      <c r="D791" s="1" t="s">
        <v>23</v>
      </c>
      <c r="E791" s="1" t="s">
        <v>79</v>
      </c>
      <c r="F791" s="1" t="s">
        <v>91</v>
      </c>
      <c r="G791" s="1" t="s">
        <v>26</v>
      </c>
      <c r="H791" s="1" t="s">
        <v>21</v>
      </c>
      <c r="I791" s="1">
        <v>7</v>
      </c>
      <c r="J791" s="3">
        <v>11826</v>
      </c>
      <c r="K791" s="4">
        <v>7203.09</v>
      </c>
      <c r="L791" s="5">
        <v>0.15</v>
      </c>
      <c r="M791" s="3">
        <f t="shared" si="48"/>
        <v>70364.7</v>
      </c>
      <c r="N791" s="3">
        <f t="shared" si="49"/>
        <v>50421.630000000005</v>
      </c>
      <c r="O791" s="3">
        <f t="shared" si="50"/>
        <v>19943.069999999992</v>
      </c>
      <c r="P791" s="6">
        <f t="shared" si="51"/>
        <v>0.28342435908914548</v>
      </c>
    </row>
    <row r="792" spans="1:16" x14ac:dyDescent="0.35">
      <c r="A792" s="1" t="s">
        <v>856</v>
      </c>
      <c r="B792" s="2">
        <v>45775</v>
      </c>
      <c r="C792" s="1" t="s">
        <v>41</v>
      </c>
      <c r="D792" s="1" t="s">
        <v>42</v>
      </c>
      <c r="E792" s="1" t="s">
        <v>24</v>
      </c>
      <c r="F792" s="1" t="s">
        <v>25</v>
      </c>
      <c r="G792" s="1" t="s">
        <v>46</v>
      </c>
      <c r="H792" s="1" t="s">
        <v>27</v>
      </c>
      <c r="I792" s="1">
        <v>5</v>
      </c>
      <c r="J792" s="3">
        <v>630</v>
      </c>
      <c r="K792" s="4">
        <v>311.67</v>
      </c>
      <c r="L792" s="5">
        <v>0.15</v>
      </c>
      <c r="M792" s="3">
        <f t="shared" si="48"/>
        <v>2677.5</v>
      </c>
      <c r="N792" s="3">
        <f t="shared" si="49"/>
        <v>1558.3500000000001</v>
      </c>
      <c r="O792" s="3">
        <f t="shared" si="50"/>
        <v>1119.1499999999999</v>
      </c>
      <c r="P792" s="6">
        <f t="shared" si="51"/>
        <v>0.41798319327731087</v>
      </c>
    </row>
    <row r="793" spans="1:16" x14ac:dyDescent="0.35">
      <c r="A793" s="1" t="s">
        <v>857</v>
      </c>
      <c r="B793" s="2">
        <v>45775</v>
      </c>
      <c r="C793" s="1" t="s">
        <v>36</v>
      </c>
      <c r="D793" s="1" t="s">
        <v>76</v>
      </c>
      <c r="E793" s="1" t="s">
        <v>24</v>
      </c>
      <c r="F793" s="1" t="s">
        <v>25</v>
      </c>
      <c r="G793" s="1" t="s">
        <v>69</v>
      </c>
      <c r="H793" s="1" t="s">
        <v>27</v>
      </c>
      <c r="I793" s="1">
        <v>3</v>
      </c>
      <c r="J793" s="3">
        <v>585</v>
      </c>
      <c r="K793" s="4">
        <v>290.99</v>
      </c>
      <c r="L793" s="5">
        <v>0</v>
      </c>
      <c r="M793" s="3">
        <f t="shared" si="48"/>
        <v>1755</v>
      </c>
      <c r="N793" s="3">
        <f t="shared" si="49"/>
        <v>872.97</v>
      </c>
      <c r="O793" s="3">
        <f t="shared" si="50"/>
        <v>882.03</v>
      </c>
      <c r="P793" s="6">
        <f t="shared" si="51"/>
        <v>0.5025811965811966</v>
      </c>
    </row>
    <row r="794" spans="1:16" x14ac:dyDescent="0.35">
      <c r="A794" s="1" t="s">
        <v>858</v>
      </c>
      <c r="B794" s="2">
        <v>45775</v>
      </c>
      <c r="C794" s="1" t="s">
        <v>16</v>
      </c>
      <c r="D794" s="1" t="s">
        <v>17</v>
      </c>
      <c r="E794" s="1" t="s">
        <v>24</v>
      </c>
      <c r="F794" s="1" t="s">
        <v>131</v>
      </c>
      <c r="G794" s="1" t="s">
        <v>26</v>
      </c>
      <c r="H794" s="1" t="s">
        <v>34</v>
      </c>
      <c r="I794" s="1">
        <v>6</v>
      </c>
      <c r="J794" s="3">
        <v>2818</v>
      </c>
      <c r="K794" s="4">
        <v>1444.69</v>
      </c>
      <c r="L794" s="5">
        <v>0</v>
      </c>
      <c r="M794" s="3">
        <f t="shared" si="48"/>
        <v>16908</v>
      </c>
      <c r="N794" s="3">
        <f t="shared" si="49"/>
        <v>8668.14</v>
      </c>
      <c r="O794" s="3">
        <f t="shared" si="50"/>
        <v>8239.86</v>
      </c>
      <c r="P794" s="6">
        <f t="shared" si="51"/>
        <v>0.48733498935415193</v>
      </c>
    </row>
    <row r="795" spans="1:16" x14ac:dyDescent="0.35">
      <c r="A795" s="1" t="s">
        <v>859</v>
      </c>
      <c r="B795" s="2">
        <v>45775</v>
      </c>
      <c r="C795" s="1" t="s">
        <v>36</v>
      </c>
      <c r="D795" s="1" t="s">
        <v>78</v>
      </c>
      <c r="E795" s="1" t="s">
        <v>31</v>
      </c>
      <c r="F795" s="1" t="s">
        <v>32</v>
      </c>
      <c r="G795" s="1" t="s">
        <v>39</v>
      </c>
      <c r="H795" s="1" t="s">
        <v>27</v>
      </c>
      <c r="I795" s="1">
        <v>3</v>
      </c>
      <c r="J795" s="3">
        <v>1180</v>
      </c>
      <c r="K795" s="4">
        <v>898.96</v>
      </c>
      <c r="L795" s="5">
        <v>0</v>
      </c>
      <c r="M795" s="3">
        <f t="shared" si="48"/>
        <v>3540</v>
      </c>
      <c r="N795" s="3">
        <f t="shared" si="49"/>
        <v>2696.88</v>
      </c>
      <c r="O795" s="3">
        <f t="shared" si="50"/>
        <v>843.11999999999989</v>
      </c>
      <c r="P795" s="6">
        <f t="shared" si="51"/>
        <v>0.23816949152542369</v>
      </c>
    </row>
    <row r="796" spans="1:16" x14ac:dyDescent="0.35">
      <c r="A796" s="1" t="s">
        <v>860</v>
      </c>
      <c r="B796" s="2">
        <v>45775</v>
      </c>
      <c r="C796" s="1" t="s">
        <v>16</v>
      </c>
      <c r="D796" s="1" t="s">
        <v>23</v>
      </c>
      <c r="E796" s="1" t="s">
        <v>24</v>
      </c>
      <c r="F796" s="1" t="s">
        <v>64</v>
      </c>
      <c r="G796" s="1" t="s">
        <v>20</v>
      </c>
      <c r="H796" s="1" t="s">
        <v>27</v>
      </c>
      <c r="I796" s="1">
        <v>4</v>
      </c>
      <c r="J796" s="3">
        <v>1491</v>
      </c>
      <c r="K796" s="4">
        <v>759.41</v>
      </c>
      <c r="L796" s="5">
        <v>0.1</v>
      </c>
      <c r="M796" s="3">
        <f t="shared" si="48"/>
        <v>5367.6</v>
      </c>
      <c r="N796" s="3">
        <f t="shared" si="49"/>
        <v>3037.64</v>
      </c>
      <c r="O796" s="3">
        <f t="shared" si="50"/>
        <v>2329.9600000000005</v>
      </c>
      <c r="P796" s="6">
        <f t="shared" si="51"/>
        <v>0.43407854534615103</v>
      </c>
    </row>
    <row r="797" spans="1:16" x14ac:dyDescent="0.35">
      <c r="A797" s="1" t="s">
        <v>861</v>
      </c>
      <c r="B797" s="2">
        <v>45775</v>
      </c>
      <c r="C797" s="1" t="s">
        <v>29</v>
      </c>
      <c r="D797" s="1" t="s">
        <v>66</v>
      </c>
      <c r="E797" s="1" t="s">
        <v>18</v>
      </c>
      <c r="F797" s="1" t="s">
        <v>38</v>
      </c>
      <c r="G797" s="1" t="s">
        <v>33</v>
      </c>
      <c r="H797" s="1" t="s">
        <v>27</v>
      </c>
      <c r="I797" s="1">
        <v>7</v>
      </c>
      <c r="J797" s="3">
        <v>349</v>
      </c>
      <c r="K797" s="4">
        <v>276.44</v>
      </c>
      <c r="L797" s="5">
        <v>0</v>
      </c>
      <c r="M797" s="3">
        <f t="shared" si="48"/>
        <v>2443</v>
      </c>
      <c r="N797" s="3">
        <f t="shared" si="49"/>
        <v>1935.08</v>
      </c>
      <c r="O797" s="3">
        <f t="shared" si="50"/>
        <v>507.92000000000007</v>
      </c>
      <c r="P797" s="6">
        <f t="shared" si="51"/>
        <v>0.20790830945558741</v>
      </c>
    </row>
    <row r="798" spans="1:16" x14ac:dyDescent="0.35">
      <c r="A798" s="1" t="s">
        <v>862</v>
      </c>
      <c r="B798" s="2">
        <v>45776</v>
      </c>
      <c r="C798" s="1" t="s">
        <v>29</v>
      </c>
      <c r="D798" s="1" t="s">
        <v>57</v>
      </c>
      <c r="E798" s="1" t="s">
        <v>18</v>
      </c>
      <c r="F798" s="1" t="s">
        <v>68</v>
      </c>
      <c r="G798" s="1" t="s">
        <v>33</v>
      </c>
      <c r="H798" s="1" t="s">
        <v>34</v>
      </c>
      <c r="I798" s="1">
        <v>3</v>
      </c>
      <c r="J798" s="3">
        <v>454</v>
      </c>
      <c r="K798" s="4">
        <v>351</v>
      </c>
      <c r="L798" s="5">
        <v>0</v>
      </c>
      <c r="M798" s="3">
        <f t="shared" si="48"/>
        <v>1362</v>
      </c>
      <c r="N798" s="3">
        <f t="shared" si="49"/>
        <v>1053</v>
      </c>
      <c r="O798" s="3">
        <f t="shared" si="50"/>
        <v>309</v>
      </c>
      <c r="P798" s="6">
        <f t="shared" si="51"/>
        <v>0.22687224669603523</v>
      </c>
    </row>
    <row r="799" spans="1:16" x14ac:dyDescent="0.35">
      <c r="A799" s="1" t="s">
        <v>863</v>
      </c>
      <c r="B799" s="2">
        <v>45776</v>
      </c>
      <c r="C799" s="1" t="s">
        <v>41</v>
      </c>
      <c r="D799" s="1" t="s">
        <v>42</v>
      </c>
      <c r="E799" s="1" t="s">
        <v>18</v>
      </c>
      <c r="F799" s="1" t="s">
        <v>51</v>
      </c>
      <c r="G799" s="1" t="s">
        <v>43</v>
      </c>
      <c r="H799" s="1" t="s">
        <v>27</v>
      </c>
      <c r="I799" s="1">
        <v>3</v>
      </c>
      <c r="J799" s="3">
        <v>785</v>
      </c>
      <c r="K799" s="4">
        <v>616.02</v>
      </c>
      <c r="L799" s="5">
        <v>0</v>
      </c>
      <c r="M799" s="3">
        <f t="shared" si="48"/>
        <v>2355</v>
      </c>
      <c r="N799" s="3">
        <f t="shared" si="49"/>
        <v>1848.06</v>
      </c>
      <c r="O799" s="3">
        <f t="shared" si="50"/>
        <v>506.94000000000005</v>
      </c>
      <c r="P799" s="6">
        <f t="shared" si="51"/>
        <v>0.2152611464968153</v>
      </c>
    </row>
    <row r="800" spans="1:16" x14ac:dyDescent="0.35">
      <c r="A800" s="1" t="s">
        <v>864</v>
      </c>
      <c r="B800" s="2">
        <v>45776</v>
      </c>
      <c r="C800" s="1" t="s">
        <v>16</v>
      </c>
      <c r="D800" s="1" t="s">
        <v>48</v>
      </c>
      <c r="E800" s="1" t="s">
        <v>31</v>
      </c>
      <c r="F800" s="1" t="s">
        <v>85</v>
      </c>
      <c r="G800" s="1" t="s">
        <v>26</v>
      </c>
      <c r="H800" s="1" t="s">
        <v>21</v>
      </c>
      <c r="I800" s="1">
        <v>4</v>
      </c>
      <c r="J800" s="3">
        <v>1746</v>
      </c>
      <c r="K800" s="4">
        <v>1263.69</v>
      </c>
      <c r="L800" s="5">
        <v>0</v>
      </c>
      <c r="M800" s="3">
        <f t="shared" si="48"/>
        <v>6984</v>
      </c>
      <c r="N800" s="3">
        <f t="shared" si="49"/>
        <v>5054.76</v>
      </c>
      <c r="O800" s="3">
        <f t="shared" si="50"/>
        <v>1929.2399999999998</v>
      </c>
      <c r="P800" s="6">
        <f t="shared" si="51"/>
        <v>0.27623711340206181</v>
      </c>
    </row>
    <row r="801" spans="1:16" x14ac:dyDescent="0.35">
      <c r="A801" s="1" t="s">
        <v>865</v>
      </c>
      <c r="B801" s="2">
        <v>45776</v>
      </c>
      <c r="C801" s="1" t="s">
        <v>16</v>
      </c>
      <c r="D801" s="1" t="s">
        <v>48</v>
      </c>
      <c r="E801" s="1" t="s">
        <v>31</v>
      </c>
      <c r="F801" s="1" t="s">
        <v>85</v>
      </c>
      <c r="G801" s="1" t="s">
        <v>20</v>
      </c>
      <c r="H801" s="1" t="s">
        <v>21</v>
      </c>
      <c r="I801" s="1">
        <v>6</v>
      </c>
      <c r="J801" s="3">
        <v>1738</v>
      </c>
      <c r="K801" s="4">
        <v>1311.2</v>
      </c>
      <c r="L801" s="5">
        <v>0</v>
      </c>
      <c r="M801" s="3">
        <f t="shared" si="48"/>
        <v>10428</v>
      </c>
      <c r="N801" s="3">
        <f t="shared" si="49"/>
        <v>7867.2000000000007</v>
      </c>
      <c r="O801" s="3">
        <f t="shared" si="50"/>
        <v>2560.7999999999993</v>
      </c>
      <c r="P801" s="6">
        <f t="shared" si="51"/>
        <v>0.24556962025316448</v>
      </c>
    </row>
    <row r="802" spans="1:16" x14ac:dyDescent="0.35">
      <c r="A802" s="1" t="s">
        <v>866</v>
      </c>
      <c r="B802" s="2">
        <v>45776</v>
      </c>
      <c r="C802" s="1" t="s">
        <v>36</v>
      </c>
      <c r="D802" s="1" t="s">
        <v>37</v>
      </c>
      <c r="E802" s="1" t="s">
        <v>24</v>
      </c>
      <c r="F802" s="1" t="s">
        <v>61</v>
      </c>
      <c r="G802" s="1" t="s">
        <v>39</v>
      </c>
      <c r="H802" s="1" t="s">
        <v>34</v>
      </c>
      <c r="I802" s="1">
        <v>4</v>
      </c>
      <c r="J802" s="3">
        <v>2244</v>
      </c>
      <c r="K802" s="4">
        <v>1196.1099999999999</v>
      </c>
      <c r="L802" s="5">
        <v>0.15</v>
      </c>
      <c r="M802" s="3">
        <f t="shared" si="48"/>
        <v>7629.5999999999995</v>
      </c>
      <c r="N802" s="3">
        <f t="shared" si="49"/>
        <v>4784.4399999999996</v>
      </c>
      <c r="O802" s="3">
        <f t="shared" si="50"/>
        <v>2845.16</v>
      </c>
      <c r="P802" s="6">
        <f t="shared" si="51"/>
        <v>0.37291076858550909</v>
      </c>
    </row>
    <row r="803" spans="1:16" x14ac:dyDescent="0.35">
      <c r="A803" s="1" t="s">
        <v>867</v>
      </c>
      <c r="B803" s="2">
        <v>45776</v>
      </c>
      <c r="C803" s="1" t="s">
        <v>36</v>
      </c>
      <c r="D803" s="1" t="s">
        <v>63</v>
      </c>
      <c r="E803" s="1" t="s">
        <v>24</v>
      </c>
      <c r="F803" s="1" t="s">
        <v>131</v>
      </c>
      <c r="G803" s="1" t="s">
        <v>39</v>
      </c>
      <c r="H803" s="1" t="s">
        <v>34</v>
      </c>
      <c r="I803" s="1">
        <v>7</v>
      </c>
      <c r="J803" s="3">
        <v>2874</v>
      </c>
      <c r="K803" s="4">
        <v>1352.74</v>
      </c>
      <c r="L803" s="5">
        <v>0</v>
      </c>
      <c r="M803" s="3">
        <f t="shared" si="48"/>
        <v>20118</v>
      </c>
      <c r="N803" s="3">
        <f t="shared" si="49"/>
        <v>9469.18</v>
      </c>
      <c r="O803" s="3">
        <f t="shared" si="50"/>
        <v>10648.82</v>
      </c>
      <c r="P803" s="6">
        <f t="shared" si="51"/>
        <v>0.52931802366040359</v>
      </c>
    </row>
    <row r="804" spans="1:16" x14ac:dyDescent="0.35">
      <c r="A804" s="1" t="s">
        <v>868</v>
      </c>
      <c r="B804" s="2">
        <v>45776</v>
      </c>
      <c r="C804" s="1" t="s">
        <v>36</v>
      </c>
      <c r="D804" s="1" t="s">
        <v>63</v>
      </c>
      <c r="E804" s="1" t="s">
        <v>79</v>
      </c>
      <c r="F804" s="1" t="s">
        <v>96</v>
      </c>
      <c r="G804" s="1" t="s">
        <v>39</v>
      </c>
      <c r="H804" s="1" t="s">
        <v>27</v>
      </c>
      <c r="I804" s="1">
        <v>1</v>
      </c>
      <c r="J804" s="3">
        <v>6319</v>
      </c>
      <c r="K804" s="4">
        <v>3972.64</v>
      </c>
      <c r="L804" s="5">
        <v>0</v>
      </c>
      <c r="M804" s="3">
        <f t="shared" si="48"/>
        <v>6319</v>
      </c>
      <c r="N804" s="3">
        <f t="shared" si="49"/>
        <v>3972.64</v>
      </c>
      <c r="O804" s="3">
        <f t="shared" si="50"/>
        <v>2346.36</v>
      </c>
      <c r="P804" s="6">
        <f t="shared" si="51"/>
        <v>0.37131824655799972</v>
      </c>
    </row>
    <row r="805" spans="1:16" x14ac:dyDescent="0.35">
      <c r="A805" s="1" t="s">
        <v>869</v>
      </c>
      <c r="B805" s="2">
        <v>45776</v>
      </c>
      <c r="C805" s="1" t="s">
        <v>16</v>
      </c>
      <c r="D805" s="1" t="s">
        <v>17</v>
      </c>
      <c r="E805" s="1" t="s">
        <v>18</v>
      </c>
      <c r="F805" s="1" t="s">
        <v>19</v>
      </c>
      <c r="G805" s="1" t="s">
        <v>20</v>
      </c>
      <c r="H805" s="1" t="s">
        <v>21</v>
      </c>
      <c r="I805" s="1">
        <v>6</v>
      </c>
      <c r="J805" s="3">
        <v>867</v>
      </c>
      <c r="K805" s="4">
        <v>671.96</v>
      </c>
      <c r="L805" s="5">
        <v>0</v>
      </c>
      <c r="M805" s="3">
        <f t="shared" si="48"/>
        <v>5202</v>
      </c>
      <c r="N805" s="3">
        <f t="shared" si="49"/>
        <v>4031.76</v>
      </c>
      <c r="O805" s="3">
        <f t="shared" si="50"/>
        <v>1170.2399999999998</v>
      </c>
      <c r="P805" s="6">
        <f t="shared" si="51"/>
        <v>0.22495963091118795</v>
      </c>
    </row>
    <row r="806" spans="1:16" x14ac:dyDescent="0.35">
      <c r="A806" s="1" t="s">
        <v>870</v>
      </c>
      <c r="B806" s="2">
        <v>45776</v>
      </c>
      <c r="C806" s="1" t="s">
        <v>16</v>
      </c>
      <c r="D806" s="1" t="s">
        <v>23</v>
      </c>
      <c r="E806" s="1" t="s">
        <v>18</v>
      </c>
      <c r="F806" s="1" t="s">
        <v>68</v>
      </c>
      <c r="G806" s="1" t="s">
        <v>26</v>
      </c>
      <c r="H806" s="1" t="s">
        <v>27</v>
      </c>
      <c r="I806" s="1">
        <v>7</v>
      </c>
      <c r="J806" s="3">
        <v>434</v>
      </c>
      <c r="K806" s="4">
        <v>340.64</v>
      </c>
      <c r="L806" s="5">
        <v>0.15</v>
      </c>
      <c r="M806" s="3">
        <f t="shared" si="48"/>
        <v>2582.2999999999997</v>
      </c>
      <c r="N806" s="3">
        <f t="shared" si="49"/>
        <v>2384.48</v>
      </c>
      <c r="O806" s="3">
        <f t="shared" si="50"/>
        <v>197.81999999999971</v>
      </c>
      <c r="P806" s="6">
        <f t="shared" si="51"/>
        <v>7.6606126321496229E-2</v>
      </c>
    </row>
    <row r="807" spans="1:16" x14ac:dyDescent="0.35">
      <c r="A807" s="1" t="s">
        <v>871</v>
      </c>
      <c r="B807" s="2">
        <v>45776</v>
      </c>
      <c r="C807" s="1" t="s">
        <v>41</v>
      </c>
      <c r="D807" s="1" t="s">
        <v>50</v>
      </c>
      <c r="E807" s="1" t="s">
        <v>31</v>
      </c>
      <c r="F807" s="1" t="s">
        <v>53</v>
      </c>
      <c r="G807" s="1" t="s">
        <v>43</v>
      </c>
      <c r="H807" s="1" t="s">
        <v>21</v>
      </c>
      <c r="I807" s="1">
        <v>3</v>
      </c>
      <c r="J807" s="3">
        <v>14947</v>
      </c>
      <c r="K807" s="4">
        <v>10711.19</v>
      </c>
      <c r="L807" s="5">
        <v>0.15</v>
      </c>
      <c r="M807" s="3">
        <f t="shared" si="48"/>
        <v>38114.85</v>
      </c>
      <c r="N807" s="3">
        <f t="shared" si="49"/>
        <v>32133.57</v>
      </c>
      <c r="O807" s="3">
        <f t="shared" si="50"/>
        <v>5981.2799999999988</v>
      </c>
      <c r="P807" s="6">
        <f t="shared" si="51"/>
        <v>0.15692781160099015</v>
      </c>
    </row>
    <row r="808" spans="1:16" x14ac:dyDescent="0.35">
      <c r="A808" s="1" t="s">
        <v>872</v>
      </c>
      <c r="B808" s="2">
        <v>45776</v>
      </c>
      <c r="C808" s="1" t="s">
        <v>29</v>
      </c>
      <c r="D808" s="1" t="s">
        <v>30</v>
      </c>
      <c r="E808" s="1" t="s">
        <v>31</v>
      </c>
      <c r="F808" s="1" t="s">
        <v>32</v>
      </c>
      <c r="G808" s="1" t="s">
        <v>58</v>
      </c>
      <c r="H808" s="1" t="s">
        <v>21</v>
      </c>
      <c r="I808" s="1">
        <v>5</v>
      </c>
      <c r="J808" s="3">
        <v>1222</v>
      </c>
      <c r="K808" s="4">
        <v>868.75</v>
      </c>
      <c r="L808" s="5">
        <v>0.15</v>
      </c>
      <c r="M808" s="3">
        <f t="shared" si="48"/>
        <v>5193.5</v>
      </c>
      <c r="N808" s="3">
        <f t="shared" si="49"/>
        <v>4343.75</v>
      </c>
      <c r="O808" s="3">
        <f t="shared" si="50"/>
        <v>849.75</v>
      </c>
      <c r="P808" s="6">
        <f t="shared" si="51"/>
        <v>0.16361798401848465</v>
      </c>
    </row>
    <row r="809" spans="1:16" x14ac:dyDescent="0.35">
      <c r="A809" s="1" t="s">
        <v>873</v>
      </c>
      <c r="B809" s="2">
        <v>45777</v>
      </c>
      <c r="C809" s="1" t="s">
        <v>16</v>
      </c>
      <c r="D809" s="1" t="s">
        <v>17</v>
      </c>
      <c r="E809" s="1" t="s">
        <v>79</v>
      </c>
      <c r="F809" s="1" t="s">
        <v>96</v>
      </c>
      <c r="G809" s="1" t="s">
        <v>20</v>
      </c>
      <c r="H809" s="1" t="s">
        <v>34</v>
      </c>
      <c r="I809" s="1">
        <v>6</v>
      </c>
      <c r="J809" s="3">
        <v>6567</v>
      </c>
      <c r="K809" s="4">
        <v>4230.42</v>
      </c>
      <c r="L809" s="5">
        <v>0.05</v>
      </c>
      <c r="M809" s="3">
        <f t="shared" si="48"/>
        <v>37431.9</v>
      </c>
      <c r="N809" s="3">
        <f t="shared" si="49"/>
        <v>25382.52</v>
      </c>
      <c r="O809" s="3">
        <f t="shared" si="50"/>
        <v>12049.380000000001</v>
      </c>
      <c r="P809" s="6">
        <f t="shared" si="51"/>
        <v>0.321901372893174</v>
      </c>
    </row>
    <row r="810" spans="1:16" x14ac:dyDescent="0.35">
      <c r="A810" s="1" t="s">
        <v>874</v>
      </c>
      <c r="B810" s="2">
        <v>45777</v>
      </c>
      <c r="C810" s="1" t="s">
        <v>29</v>
      </c>
      <c r="D810" s="1" t="s">
        <v>72</v>
      </c>
      <c r="E810" s="1" t="s">
        <v>31</v>
      </c>
      <c r="F810" s="1" t="s">
        <v>85</v>
      </c>
      <c r="G810" s="1" t="s">
        <v>33</v>
      </c>
      <c r="H810" s="1" t="s">
        <v>21</v>
      </c>
      <c r="I810" s="1">
        <v>6</v>
      </c>
      <c r="J810" s="3">
        <v>1887</v>
      </c>
      <c r="K810" s="4">
        <v>1420.04</v>
      </c>
      <c r="L810" s="5">
        <v>0.05</v>
      </c>
      <c r="M810" s="3">
        <f t="shared" si="48"/>
        <v>10755.9</v>
      </c>
      <c r="N810" s="3">
        <f t="shared" si="49"/>
        <v>8520.24</v>
      </c>
      <c r="O810" s="3">
        <f t="shared" si="50"/>
        <v>2235.66</v>
      </c>
      <c r="P810" s="6">
        <f t="shared" si="51"/>
        <v>0.20785429392240537</v>
      </c>
    </row>
    <row r="811" spans="1:16" x14ac:dyDescent="0.35">
      <c r="A811" s="1" t="s">
        <v>875</v>
      </c>
      <c r="B811" s="2">
        <v>45777</v>
      </c>
      <c r="C811" s="1" t="s">
        <v>29</v>
      </c>
      <c r="D811" s="1" t="s">
        <v>72</v>
      </c>
      <c r="E811" s="1" t="s">
        <v>31</v>
      </c>
      <c r="F811" s="1" t="s">
        <v>32</v>
      </c>
      <c r="G811" s="1" t="s">
        <v>58</v>
      </c>
      <c r="H811" s="1" t="s">
        <v>27</v>
      </c>
      <c r="I811" s="1">
        <v>6</v>
      </c>
      <c r="J811" s="3">
        <v>1192</v>
      </c>
      <c r="K811" s="4">
        <v>890.64</v>
      </c>
      <c r="L811" s="5">
        <v>0</v>
      </c>
      <c r="M811" s="3">
        <f t="shared" si="48"/>
        <v>7152</v>
      </c>
      <c r="N811" s="3">
        <f t="shared" si="49"/>
        <v>5343.84</v>
      </c>
      <c r="O811" s="3">
        <f t="shared" si="50"/>
        <v>1808.1599999999999</v>
      </c>
      <c r="P811" s="6">
        <f t="shared" si="51"/>
        <v>0.25281879194630869</v>
      </c>
    </row>
    <row r="812" spans="1:16" x14ac:dyDescent="0.35">
      <c r="A812" s="1" t="s">
        <v>876</v>
      </c>
      <c r="B812" s="2">
        <v>45778</v>
      </c>
      <c r="C812" s="1" t="s">
        <v>36</v>
      </c>
      <c r="D812" s="1" t="s">
        <v>76</v>
      </c>
      <c r="E812" s="1" t="s">
        <v>18</v>
      </c>
      <c r="F812" s="1" t="s">
        <v>38</v>
      </c>
      <c r="G812" s="1" t="s">
        <v>39</v>
      </c>
      <c r="H812" s="1" t="s">
        <v>21</v>
      </c>
      <c r="I812" s="1">
        <v>5</v>
      </c>
      <c r="J812" s="3">
        <v>341</v>
      </c>
      <c r="K812" s="4">
        <v>268.37</v>
      </c>
      <c r="L812" s="5">
        <v>0</v>
      </c>
      <c r="M812" s="3">
        <f t="shared" si="48"/>
        <v>1705</v>
      </c>
      <c r="N812" s="3">
        <f t="shared" si="49"/>
        <v>1341.85</v>
      </c>
      <c r="O812" s="3">
        <f t="shared" si="50"/>
        <v>363.15000000000009</v>
      </c>
      <c r="P812" s="6">
        <f t="shared" si="51"/>
        <v>0.2129912023460411</v>
      </c>
    </row>
    <row r="813" spans="1:16" x14ac:dyDescent="0.35">
      <c r="A813" s="1" t="s">
        <v>877</v>
      </c>
      <c r="B813" s="2">
        <v>45778</v>
      </c>
      <c r="C813" s="1" t="s">
        <v>29</v>
      </c>
      <c r="D813" s="1" t="s">
        <v>72</v>
      </c>
      <c r="E813" s="1" t="s">
        <v>24</v>
      </c>
      <c r="F813" s="1" t="s">
        <v>61</v>
      </c>
      <c r="G813" s="1" t="s">
        <v>58</v>
      </c>
      <c r="H813" s="1" t="s">
        <v>34</v>
      </c>
      <c r="I813" s="1">
        <v>1</v>
      </c>
      <c r="J813" s="3">
        <v>2161</v>
      </c>
      <c r="K813" s="4">
        <v>1104.01</v>
      </c>
      <c r="L813" s="5">
        <v>0.1</v>
      </c>
      <c r="M813" s="3">
        <f t="shared" si="48"/>
        <v>1944.9</v>
      </c>
      <c r="N813" s="3">
        <f t="shared" si="49"/>
        <v>1104.01</v>
      </c>
      <c r="O813" s="3">
        <f t="shared" si="50"/>
        <v>840.8900000000001</v>
      </c>
      <c r="P813" s="6">
        <f t="shared" si="51"/>
        <v>0.43235641935318014</v>
      </c>
    </row>
    <row r="814" spans="1:16" x14ac:dyDescent="0.35">
      <c r="A814" s="1" t="s">
        <v>878</v>
      </c>
      <c r="B814" s="2">
        <v>45778</v>
      </c>
      <c r="C814" s="1" t="s">
        <v>16</v>
      </c>
      <c r="D814" s="1" t="s">
        <v>23</v>
      </c>
      <c r="E814" s="1" t="s">
        <v>79</v>
      </c>
      <c r="F814" s="1" t="s">
        <v>96</v>
      </c>
      <c r="G814" s="1" t="s">
        <v>20</v>
      </c>
      <c r="H814" s="1" t="s">
        <v>27</v>
      </c>
      <c r="I814" s="1">
        <v>6</v>
      </c>
      <c r="J814" s="3">
        <v>6523</v>
      </c>
      <c r="K814" s="4">
        <v>3849.12</v>
      </c>
      <c r="L814" s="5">
        <v>0</v>
      </c>
      <c r="M814" s="3">
        <f t="shared" si="48"/>
        <v>39138</v>
      </c>
      <c r="N814" s="3">
        <f t="shared" si="49"/>
        <v>23094.720000000001</v>
      </c>
      <c r="O814" s="3">
        <f t="shared" si="50"/>
        <v>16043.279999999999</v>
      </c>
      <c r="P814" s="6">
        <f t="shared" si="51"/>
        <v>0.40991568296795949</v>
      </c>
    </row>
    <row r="815" spans="1:16" x14ac:dyDescent="0.35">
      <c r="A815" s="1" t="s">
        <v>879</v>
      </c>
      <c r="B815" s="2">
        <v>45778</v>
      </c>
      <c r="C815" s="1" t="s">
        <v>16</v>
      </c>
      <c r="D815" s="1" t="s">
        <v>23</v>
      </c>
      <c r="E815" s="1" t="s">
        <v>18</v>
      </c>
      <c r="F815" s="1" t="s">
        <v>19</v>
      </c>
      <c r="G815" s="1" t="s">
        <v>26</v>
      </c>
      <c r="H815" s="1" t="s">
        <v>21</v>
      </c>
      <c r="I815" s="1">
        <v>6</v>
      </c>
      <c r="J815" s="3">
        <v>938</v>
      </c>
      <c r="K815" s="4">
        <v>780.68</v>
      </c>
      <c r="L815" s="5">
        <v>0.15</v>
      </c>
      <c r="M815" s="3">
        <f t="shared" si="48"/>
        <v>4783.8</v>
      </c>
      <c r="N815" s="3">
        <f t="shared" si="49"/>
        <v>4684.08</v>
      </c>
      <c r="O815" s="3">
        <f t="shared" si="50"/>
        <v>99.720000000000255</v>
      </c>
      <c r="P815" s="6">
        <f t="shared" si="51"/>
        <v>2.0845353066599827E-2</v>
      </c>
    </row>
    <row r="816" spans="1:16" x14ac:dyDescent="0.35">
      <c r="A816" s="1" t="s">
        <v>880</v>
      </c>
      <c r="B816" s="2">
        <v>45778</v>
      </c>
      <c r="C816" s="1" t="s">
        <v>29</v>
      </c>
      <c r="D816" s="1" t="s">
        <v>57</v>
      </c>
      <c r="E816" s="1" t="s">
        <v>31</v>
      </c>
      <c r="F816" s="1" t="s">
        <v>53</v>
      </c>
      <c r="G816" s="1" t="s">
        <v>58</v>
      </c>
      <c r="H816" s="1" t="s">
        <v>27</v>
      </c>
      <c r="I816" s="1">
        <v>7</v>
      </c>
      <c r="J816" s="3">
        <v>14823</v>
      </c>
      <c r="K816" s="4">
        <v>11686.77</v>
      </c>
      <c r="L816" s="5">
        <v>0</v>
      </c>
      <c r="M816" s="3">
        <f t="shared" si="48"/>
        <v>103761</v>
      </c>
      <c r="N816" s="3">
        <f t="shared" si="49"/>
        <v>81807.39</v>
      </c>
      <c r="O816" s="3">
        <f t="shared" si="50"/>
        <v>21953.61</v>
      </c>
      <c r="P816" s="6">
        <f t="shared" si="51"/>
        <v>0.21157862780813602</v>
      </c>
    </row>
    <row r="817" spans="1:16" x14ac:dyDescent="0.35">
      <c r="A817" s="1" t="s">
        <v>881</v>
      </c>
      <c r="B817" s="2">
        <v>45778</v>
      </c>
      <c r="C817" s="1" t="s">
        <v>36</v>
      </c>
      <c r="D817" s="1" t="s">
        <v>37</v>
      </c>
      <c r="E817" s="1" t="s">
        <v>31</v>
      </c>
      <c r="F817" s="1" t="s">
        <v>45</v>
      </c>
      <c r="G817" s="1" t="s">
        <v>69</v>
      </c>
      <c r="H817" s="1" t="s">
        <v>21</v>
      </c>
      <c r="I817" s="1">
        <v>5</v>
      </c>
      <c r="J817" s="3">
        <v>3578</v>
      </c>
      <c r="K817" s="4">
        <v>2752.97</v>
      </c>
      <c r="L817" s="5">
        <v>0</v>
      </c>
      <c r="M817" s="3">
        <f t="shared" si="48"/>
        <v>17890</v>
      </c>
      <c r="N817" s="3">
        <f t="shared" si="49"/>
        <v>13764.849999999999</v>
      </c>
      <c r="O817" s="3">
        <f t="shared" si="50"/>
        <v>4125.1500000000015</v>
      </c>
      <c r="P817" s="6">
        <f t="shared" si="51"/>
        <v>0.23058412520961438</v>
      </c>
    </row>
    <row r="818" spans="1:16" x14ac:dyDescent="0.35">
      <c r="A818" s="1" t="s">
        <v>882</v>
      </c>
      <c r="B818" s="2">
        <v>45778</v>
      </c>
      <c r="C818" s="1" t="s">
        <v>29</v>
      </c>
      <c r="D818" s="1" t="s">
        <v>30</v>
      </c>
      <c r="E818" s="1" t="s">
        <v>24</v>
      </c>
      <c r="F818" s="1" t="s">
        <v>25</v>
      </c>
      <c r="G818" s="1" t="s">
        <v>33</v>
      </c>
      <c r="H818" s="1" t="s">
        <v>27</v>
      </c>
      <c r="I818" s="1">
        <v>5</v>
      </c>
      <c r="J818" s="3">
        <v>612</v>
      </c>
      <c r="K818" s="4">
        <v>283.91000000000003</v>
      </c>
      <c r="L818" s="5">
        <v>0.1</v>
      </c>
      <c r="M818" s="3">
        <f t="shared" si="48"/>
        <v>2754</v>
      </c>
      <c r="N818" s="3">
        <f t="shared" si="49"/>
        <v>1419.5500000000002</v>
      </c>
      <c r="O818" s="3">
        <f t="shared" si="50"/>
        <v>1334.4499999999998</v>
      </c>
      <c r="P818" s="6">
        <f t="shared" si="51"/>
        <v>0.48454974582425558</v>
      </c>
    </row>
    <row r="819" spans="1:16" x14ac:dyDescent="0.35">
      <c r="A819" s="1" t="s">
        <v>883</v>
      </c>
      <c r="B819" s="2">
        <v>45778</v>
      </c>
      <c r="C819" s="1" t="s">
        <v>41</v>
      </c>
      <c r="D819" s="1" t="s">
        <v>42</v>
      </c>
      <c r="E819" s="1" t="s">
        <v>79</v>
      </c>
      <c r="F819" s="1" t="s">
        <v>96</v>
      </c>
      <c r="G819" s="1" t="s">
        <v>43</v>
      </c>
      <c r="H819" s="1" t="s">
        <v>21</v>
      </c>
      <c r="I819" s="1">
        <v>7</v>
      </c>
      <c r="J819" s="3">
        <v>6568</v>
      </c>
      <c r="K819" s="4">
        <v>4287.46</v>
      </c>
      <c r="L819" s="5">
        <v>0.15</v>
      </c>
      <c r="M819" s="3">
        <f t="shared" si="48"/>
        <v>39079.599999999999</v>
      </c>
      <c r="N819" s="3">
        <f t="shared" si="49"/>
        <v>30012.22</v>
      </c>
      <c r="O819" s="3">
        <f t="shared" si="50"/>
        <v>9067.3799999999974</v>
      </c>
      <c r="P819" s="6">
        <f t="shared" si="51"/>
        <v>0.23202335745504044</v>
      </c>
    </row>
    <row r="820" spans="1:16" x14ac:dyDescent="0.35">
      <c r="A820" s="1" t="s">
        <v>884</v>
      </c>
      <c r="B820" s="2">
        <v>45778</v>
      </c>
      <c r="C820" s="1" t="s">
        <v>41</v>
      </c>
      <c r="D820" s="1" t="s">
        <v>42</v>
      </c>
      <c r="E820" s="1" t="s">
        <v>31</v>
      </c>
      <c r="F820" s="1" t="s">
        <v>32</v>
      </c>
      <c r="G820" s="1" t="s">
        <v>46</v>
      </c>
      <c r="H820" s="1" t="s">
        <v>21</v>
      </c>
      <c r="I820" s="1">
        <v>4</v>
      </c>
      <c r="J820" s="3">
        <v>1219</v>
      </c>
      <c r="K820" s="4">
        <v>892.29</v>
      </c>
      <c r="L820" s="5">
        <v>0.05</v>
      </c>
      <c r="M820" s="3">
        <f t="shared" si="48"/>
        <v>4632.2</v>
      </c>
      <c r="N820" s="3">
        <f t="shared" si="49"/>
        <v>3569.16</v>
      </c>
      <c r="O820" s="3">
        <f t="shared" si="50"/>
        <v>1063.04</v>
      </c>
      <c r="P820" s="6">
        <f t="shared" si="51"/>
        <v>0.22948922758084711</v>
      </c>
    </row>
    <row r="821" spans="1:16" x14ac:dyDescent="0.35">
      <c r="A821" s="1" t="s">
        <v>885</v>
      </c>
      <c r="B821" s="2">
        <v>45779</v>
      </c>
      <c r="C821" s="1" t="s">
        <v>36</v>
      </c>
      <c r="D821" s="1" t="s">
        <v>37</v>
      </c>
      <c r="E821" s="1" t="s">
        <v>18</v>
      </c>
      <c r="F821" s="1" t="s">
        <v>19</v>
      </c>
      <c r="G821" s="1" t="s">
        <v>39</v>
      </c>
      <c r="H821" s="1" t="s">
        <v>34</v>
      </c>
      <c r="I821" s="1">
        <v>6</v>
      </c>
      <c r="J821" s="3">
        <v>861</v>
      </c>
      <c r="K821" s="4">
        <v>674.19</v>
      </c>
      <c r="L821" s="5">
        <v>0.15</v>
      </c>
      <c r="M821" s="3">
        <f t="shared" si="48"/>
        <v>4391.0999999999995</v>
      </c>
      <c r="N821" s="3">
        <f t="shared" si="49"/>
        <v>4045.1400000000003</v>
      </c>
      <c r="O821" s="3">
        <f t="shared" si="50"/>
        <v>345.95999999999913</v>
      </c>
      <c r="P821" s="6">
        <f t="shared" si="51"/>
        <v>7.8786636605861673E-2</v>
      </c>
    </row>
    <row r="822" spans="1:16" x14ac:dyDescent="0.35">
      <c r="A822" s="1" t="s">
        <v>886</v>
      </c>
      <c r="B822" s="2">
        <v>45779</v>
      </c>
      <c r="C822" s="1" t="s">
        <v>16</v>
      </c>
      <c r="D822" s="1" t="s">
        <v>84</v>
      </c>
      <c r="E822" s="1" t="s">
        <v>24</v>
      </c>
      <c r="F822" s="1" t="s">
        <v>64</v>
      </c>
      <c r="G822" s="1" t="s">
        <v>20</v>
      </c>
      <c r="H822" s="1" t="s">
        <v>34</v>
      </c>
      <c r="I822" s="1">
        <v>8</v>
      </c>
      <c r="J822" s="3">
        <v>1476</v>
      </c>
      <c r="K822" s="4">
        <v>716.7</v>
      </c>
      <c r="L822" s="5">
        <v>0.05</v>
      </c>
      <c r="M822" s="3">
        <f t="shared" si="48"/>
        <v>11217.6</v>
      </c>
      <c r="N822" s="3">
        <f t="shared" si="49"/>
        <v>5733.6</v>
      </c>
      <c r="O822" s="3">
        <f t="shared" si="50"/>
        <v>5484</v>
      </c>
      <c r="P822" s="6">
        <f t="shared" si="51"/>
        <v>0.48887462558836114</v>
      </c>
    </row>
    <row r="823" spans="1:16" x14ac:dyDescent="0.35">
      <c r="A823" s="1" t="s">
        <v>887</v>
      </c>
      <c r="B823" s="2">
        <v>45779</v>
      </c>
      <c r="C823" s="1" t="s">
        <v>41</v>
      </c>
      <c r="D823" s="1" t="s">
        <v>50</v>
      </c>
      <c r="E823" s="1" t="s">
        <v>24</v>
      </c>
      <c r="F823" s="1" t="s">
        <v>25</v>
      </c>
      <c r="G823" s="1" t="s">
        <v>43</v>
      </c>
      <c r="H823" s="1" t="s">
        <v>34</v>
      </c>
      <c r="I823" s="1">
        <v>6</v>
      </c>
      <c r="J823" s="3">
        <v>610</v>
      </c>
      <c r="K823" s="4">
        <v>293.08</v>
      </c>
      <c r="L823" s="5">
        <v>0</v>
      </c>
      <c r="M823" s="3">
        <f t="shared" si="48"/>
        <v>3660</v>
      </c>
      <c r="N823" s="3">
        <f t="shared" si="49"/>
        <v>1758.48</v>
      </c>
      <c r="O823" s="3">
        <f t="shared" si="50"/>
        <v>1901.52</v>
      </c>
      <c r="P823" s="6">
        <f t="shared" si="51"/>
        <v>0.51954098360655743</v>
      </c>
    </row>
    <row r="824" spans="1:16" x14ac:dyDescent="0.35">
      <c r="A824" s="1" t="s">
        <v>888</v>
      </c>
      <c r="B824" s="2">
        <v>45779</v>
      </c>
      <c r="C824" s="1" t="s">
        <v>36</v>
      </c>
      <c r="D824" s="1" t="s">
        <v>37</v>
      </c>
      <c r="E824" s="1" t="s">
        <v>31</v>
      </c>
      <c r="F824" s="1" t="s">
        <v>45</v>
      </c>
      <c r="G824" s="1" t="s">
        <v>69</v>
      </c>
      <c r="H824" s="1" t="s">
        <v>21</v>
      </c>
      <c r="I824" s="1">
        <v>3</v>
      </c>
      <c r="J824" s="3">
        <v>3431</v>
      </c>
      <c r="K824" s="4">
        <v>2642.11</v>
      </c>
      <c r="L824" s="5">
        <v>0.05</v>
      </c>
      <c r="M824" s="3">
        <f t="shared" si="48"/>
        <v>9778.35</v>
      </c>
      <c r="N824" s="3">
        <f t="shared" si="49"/>
        <v>7926.33</v>
      </c>
      <c r="O824" s="3">
        <f t="shared" si="50"/>
        <v>1852.0200000000004</v>
      </c>
      <c r="P824" s="6">
        <f t="shared" si="51"/>
        <v>0.18940005215603864</v>
      </c>
    </row>
    <row r="825" spans="1:16" x14ac:dyDescent="0.35">
      <c r="A825" s="1" t="s">
        <v>889</v>
      </c>
      <c r="B825" s="2">
        <v>45780</v>
      </c>
      <c r="C825" s="1" t="s">
        <v>29</v>
      </c>
      <c r="D825" s="1" t="s">
        <v>30</v>
      </c>
      <c r="E825" s="1" t="s">
        <v>24</v>
      </c>
      <c r="F825" s="1" t="s">
        <v>61</v>
      </c>
      <c r="G825" s="1" t="s">
        <v>33</v>
      </c>
      <c r="H825" s="1" t="s">
        <v>27</v>
      </c>
      <c r="I825" s="1">
        <v>3</v>
      </c>
      <c r="J825" s="3">
        <v>2309</v>
      </c>
      <c r="K825" s="4">
        <v>1066.46</v>
      </c>
      <c r="L825" s="5">
        <v>0</v>
      </c>
      <c r="M825" s="3">
        <f t="shared" si="48"/>
        <v>6927</v>
      </c>
      <c r="N825" s="3">
        <f t="shared" si="49"/>
        <v>3199.38</v>
      </c>
      <c r="O825" s="3">
        <f t="shared" si="50"/>
        <v>3727.62</v>
      </c>
      <c r="P825" s="6">
        <f t="shared" si="51"/>
        <v>0.53812906019922047</v>
      </c>
    </row>
    <row r="826" spans="1:16" x14ac:dyDescent="0.35">
      <c r="A826" s="1" t="s">
        <v>890</v>
      </c>
      <c r="B826" s="2">
        <v>45780</v>
      </c>
      <c r="C826" s="1" t="s">
        <v>16</v>
      </c>
      <c r="D826" s="1" t="s">
        <v>17</v>
      </c>
      <c r="E826" s="1" t="s">
        <v>24</v>
      </c>
      <c r="F826" s="1" t="s">
        <v>64</v>
      </c>
      <c r="G826" s="1" t="s">
        <v>26</v>
      </c>
      <c r="H826" s="1" t="s">
        <v>21</v>
      </c>
      <c r="I826" s="1">
        <v>7</v>
      </c>
      <c r="J826" s="3">
        <v>1440</v>
      </c>
      <c r="K826" s="4">
        <v>687.55</v>
      </c>
      <c r="L826" s="5">
        <v>0</v>
      </c>
      <c r="M826" s="3">
        <f t="shared" si="48"/>
        <v>10080</v>
      </c>
      <c r="N826" s="3">
        <f t="shared" si="49"/>
        <v>4812.8499999999995</v>
      </c>
      <c r="O826" s="3">
        <f t="shared" si="50"/>
        <v>5267.1500000000005</v>
      </c>
      <c r="P826" s="6">
        <f t="shared" si="51"/>
        <v>0.5225347222222223</v>
      </c>
    </row>
    <row r="827" spans="1:16" x14ac:dyDescent="0.35">
      <c r="A827" s="1" t="s">
        <v>891</v>
      </c>
      <c r="B827" s="2">
        <v>45780</v>
      </c>
      <c r="C827" s="1" t="s">
        <v>16</v>
      </c>
      <c r="D827" s="1" t="s">
        <v>17</v>
      </c>
      <c r="E827" s="1" t="s">
        <v>79</v>
      </c>
      <c r="F827" s="1" t="s">
        <v>80</v>
      </c>
      <c r="G827" s="1" t="s">
        <v>26</v>
      </c>
      <c r="H827" s="1" t="s">
        <v>34</v>
      </c>
      <c r="I827" s="1">
        <v>6</v>
      </c>
      <c r="J827" s="3">
        <v>7935</v>
      </c>
      <c r="K827" s="4">
        <v>4982.7</v>
      </c>
      <c r="L827" s="5">
        <v>0</v>
      </c>
      <c r="M827" s="3">
        <f t="shared" si="48"/>
        <v>47610</v>
      </c>
      <c r="N827" s="3">
        <f t="shared" si="49"/>
        <v>29896.199999999997</v>
      </c>
      <c r="O827" s="3">
        <f t="shared" si="50"/>
        <v>17713.800000000003</v>
      </c>
      <c r="P827" s="6">
        <f t="shared" si="51"/>
        <v>0.37206049149338383</v>
      </c>
    </row>
    <row r="828" spans="1:16" x14ac:dyDescent="0.35">
      <c r="A828" s="1" t="s">
        <v>892</v>
      </c>
      <c r="B828" s="2">
        <v>45780</v>
      </c>
      <c r="C828" s="1" t="s">
        <v>16</v>
      </c>
      <c r="D828" s="1" t="s">
        <v>84</v>
      </c>
      <c r="E828" s="1" t="s">
        <v>79</v>
      </c>
      <c r="F828" s="1" t="s">
        <v>91</v>
      </c>
      <c r="G828" s="1" t="s">
        <v>26</v>
      </c>
      <c r="H828" s="1" t="s">
        <v>27</v>
      </c>
      <c r="I828" s="1">
        <v>5</v>
      </c>
      <c r="J828" s="3">
        <v>11994</v>
      </c>
      <c r="K828" s="4">
        <v>7401.65</v>
      </c>
      <c r="L828" s="5">
        <v>0.05</v>
      </c>
      <c r="M828" s="3">
        <f t="shared" si="48"/>
        <v>56971.5</v>
      </c>
      <c r="N828" s="3">
        <f t="shared" si="49"/>
        <v>37008.25</v>
      </c>
      <c r="O828" s="3">
        <f t="shared" si="50"/>
        <v>19963.25</v>
      </c>
      <c r="P828" s="6">
        <f t="shared" si="51"/>
        <v>0.35040765997033607</v>
      </c>
    </row>
    <row r="829" spans="1:16" x14ac:dyDescent="0.35">
      <c r="A829" s="1" t="s">
        <v>893</v>
      </c>
      <c r="B829" s="2">
        <v>45780</v>
      </c>
      <c r="C829" s="1" t="s">
        <v>36</v>
      </c>
      <c r="D829" s="1" t="s">
        <v>76</v>
      </c>
      <c r="E829" s="1" t="s">
        <v>24</v>
      </c>
      <c r="F829" s="1" t="s">
        <v>131</v>
      </c>
      <c r="G829" s="1" t="s">
        <v>39</v>
      </c>
      <c r="H829" s="1" t="s">
        <v>34</v>
      </c>
      <c r="I829" s="1">
        <v>7</v>
      </c>
      <c r="J829" s="3">
        <v>2874</v>
      </c>
      <c r="K829" s="4">
        <v>1472.91</v>
      </c>
      <c r="L829" s="5">
        <v>0.15</v>
      </c>
      <c r="M829" s="3">
        <f t="shared" si="48"/>
        <v>17100.3</v>
      </c>
      <c r="N829" s="3">
        <f t="shared" si="49"/>
        <v>10310.370000000001</v>
      </c>
      <c r="O829" s="3">
        <f t="shared" si="50"/>
        <v>6789.9299999999985</v>
      </c>
      <c r="P829" s="6">
        <f t="shared" si="51"/>
        <v>0.39706496377256534</v>
      </c>
    </row>
    <row r="830" spans="1:16" x14ac:dyDescent="0.35">
      <c r="A830" s="1" t="s">
        <v>894</v>
      </c>
      <c r="B830" s="2">
        <v>45780</v>
      </c>
      <c r="C830" s="1" t="s">
        <v>16</v>
      </c>
      <c r="D830" s="1" t="s">
        <v>48</v>
      </c>
      <c r="E830" s="1" t="s">
        <v>24</v>
      </c>
      <c r="F830" s="1" t="s">
        <v>64</v>
      </c>
      <c r="G830" s="1" t="s">
        <v>20</v>
      </c>
      <c r="H830" s="1" t="s">
        <v>21</v>
      </c>
      <c r="I830" s="1">
        <v>6</v>
      </c>
      <c r="J830" s="3">
        <v>1518</v>
      </c>
      <c r="K830" s="4">
        <v>715.11</v>
      </c>
      <c r="L830" s="5">
        <v>0.1</v>
      </c>
      <c r="M830" s="3">
        <f t="shared" si="48"/>
        <v>8197.2000000000007</v>
      </c>
      <c r="N830" s="3">
        <f t="shared" si="49"/>
        <v>4290.66</v>
      </c>
      <c r="O830" s="3">
        <f t="shared" si="50"/>
        <v>3906.5400000000009</v>
      </c>
      <c r="P830" s="6">
        <f t="shared" si="51"/>
        <v>0.47657004830917882</v>
      </c>
    </row>
    <row r="831" spans="1:16" x14ac:dyDescent="0.35">
      <c r="A831" s="1" t="s">
        <v>895</v>
      </c>
      <c r="B831" s="2">
        <v>45780</v>
      </c>
      <c r="C831" s="1" t="s">
        <v>41</v>
      </c>
      <c r="D831" s="1" t="s">
        <v>103</v>
      </c>
      <c r="E831" s="1" t="s">
        <v>31</v>
      </c>
      <c r="F831" s="1" t="s">
        <v>32</v>
      </c>
      <c r="G831" s="1" t="s">
        <v>46</v>
      </c>
      <c r="H831" s="1" t="s">
        <v>21</v>
      </c>
      <c r="I831" s="1">
        <v>8</v>
      </c>
      <c r="J831" s="3">
        <v>1222</v>
      </c>
      <c r="K831" s="4">
        <v>960.67</v>
      </c>
      <c r="L831" s="5">
        <v>0</v>
      </c>
      <c r="M831" s="3">
        <f t="shared" si="48"/>
        <v>9776</v>
      </c>
      <c r="N831" s="3">
        <f t="shared" si="49"/>
        <v>7685.36</v>
      </c>
      <c r="O831" s="3">
        <f t="shared" si="50"/>
        <v>2090.6400000000003</v>
      </c>
      <c r="P831" s="6">
        <f t="shared" si="51"/>
        <v>0.21385433715220953</v>
      </c>
    </row>
    <row r="832" spans="1:16" x14ac:dyDescent="0.35">
      <c r="A832" s="1" t="s">
        <v>896</v>
      </c>
      <c r="B832" s="2">
        <v>45781</v>
      </c>
      <c r="C832" s="1" t="s">
        <v>29</v>
      </c>
      <c r="D832" s="1" t="s">
        <v>57</v>
      </c>
      <c r="E832" s="1" t="s">
        <v>18</v>
      </c>
      <c r="F832" s="1" t="s">
        <v>19</v>
      </c>
      <c r="G832" s="1" t="s">
        <v>33</v>
      </c>
      <c r="H832" s="1" t="s">
        <v>27</v>
      </c>
      <c r="I832" s="1">
        <v>2</v>
      </c>
      <c r="J832" s="3">
        <v>871</v>
      </c>
      <c r="K832" s="4">
        <v>727.26</v>
      </c>
      <c r="L832" s="5">
        <v>0</v>
      </c>
      <c r="M832" s="3">
        <f t="shared" si="48"/>
        <v>1742</v>
      </c>
      <c r="N832" s="3">
        <f t="shared" si="49"/>
        <v>1454.52</v>
      </c>
      <c r="O832" s="3">
        <f t="shared" si="50"/>
        <v>287.48</v>
      </c>
      <c r="P832" s="6">
        <f t="shared" si="51"/>
        <v>0.16502870264064295</v>
      </c>
    </row>
    <row r="833" spans="1:16" x14ac:dyDescent="0.35">
      <c r="A833" s="1" t="s">
        <v>897</v>
      </c>
      <c r="B833" s="2">
        <v>45781</v>
      </c>
      <c r="C833" s="1" t="s">
        <v>36</v>
      </c>
      <c r="D833" s="1" t="s">
        <v>78</v>
      </c>
      <c r="E833" s="1" t="s">
        <v>31</v>
      </c>
      <c r="F833" s="1" t="s">
        <v>32</v>
      </c>
      <c r="G833" s="1" t="s">
        <v>69</v>
      </c>
      <c r="H833" s="1" t="s">
        <v>27</v>
      </c>
      <c r="I833" s="1">
        <v>2</v>
      </c>
      <c r="J833" s="3">
        <v>1195</v>
      </c>
      <c r="K833" s="4">
        <v>913.81</v>
      </c>
      <c r="L833" s="5">
        <v>0.05</v>
      </c>
      <c r="M833" s="3">
        <f t="shared" si="48"/>
        <v>2270.5</v>
      </c>
      <c r="N833" s="3">
        <f t="shared" si="49"/>
        <v>1827.62</v>
      </c>
      <c r="O833" s="3">
        <f t="shared" si="50"/>
        <v>442.88000000000011</v>
      </c>
      <c r="P833" s="6">
        <f t="shared" si="51"/>
        <v>0.1950583571900463</v>
      </c>
    </row>
    <row r="834" spans="1:16" x14ac:dyDescent="0.35">
      <c r="A834" s="1" t="s">
        <v>898</v>
      </c>
      <c r="B834" s="2">
        <v>45781</v>
      </c>
      <c r="C834" s="1" t="s">
        <v>29</v>
      </c>
      <c r="D834" s="1" t="s">
        <v>72</v>
      </c>
      <c r="E834" s="1" t="s">
        <v>18</v>
      </c>
      <c r="F834" s="1" t="s">
        <v>19</v>
      </c>
      <c r="G834" s="1" t="s">
        <v>33</v>
      </c>
      <c r="H834" s="1" t="s">
        <v>34</v>
      </c>
      <c r="I834" s="1">
        <v>7</v>
      </c>
      <c r="J834" s="3">
        <v>877</v>
      </c>
      <c r="K834" s="4">
        <v>717.18</v>
      </c>
      <c r="L834" s="5">
        <v>0</v>
      </c>
      <c r="M834" s="3">
        <f t="shared" ref="M834:M897" si="52">I834*J834*(1-L834)</f>
        <v>6139</v>
      </c>
      <c r="N834" s="3">
        <f t="shared" ref="N834:N897" si="53">I834*K834</f>
        <v>5020.2599999999993</v>
      </c>
      <c r="O834" s="3">
        <f t="shared" ref="O834:O897" si="54">M834-N834</f>
        <v>1118.7400000000007</v>
      </c>
      <c r="P834" s="6">
        <f t="shared" ref="P834:P897" si="55">O834/M834</f>
        <v>0.18223489167616888</v>
      </c>
    </row>
    <row r="835" spans="1:16" x14ac:dyDescent="0.35">
      <c r="A835" s="1" t="s">
        <v>899</v>
      </c>
      <c r="B835" s="2">
        <v>45781</v>
      </c>
      <c r="C835" s="1" t="s">
        <v>16</v>
      </c>
      <c r="D835" s="1" t="s">
        <v>48</v>
      </c>
      <c r="E835" s="1" t="s">
        <v>18</v>
      </c>
      <c r="F835" s="1" t="s">
        <v>51</v>
      </c>
      <c r="G835" s="1" t="s">
        <v>26</v>
      </c>
      <c r="H835" s="1" t="s">
        <v>27</v>
      </c>
      <c r="I835" s="1">
        <v>8</v>
      </c>
      <c r="J835" s="3">
        <v>771</v>
      </c>
      <c r="K835" s="4">
        <v>645.02</v>
      </c>
      <c r="L835" s="5">
        <v>0.15</v>
      </c>
      <c r="M835" s="3">
        <f t="shared" si="52"/>
        <v>5242.8</v>
      </c>
      <c r="N835" s="3">
        <f t="shared" si="53"/>
        <v>5160.16</v>
      </c>
      <c r="O835" s="3">
        <f t="shared" si="54"/>
        <v>82.640000000000327</v>
      </c>
      <c r="P835" s="6">
        <f t="shared" si="55"/>
        <v>1.5762569619287466E-2</v>
      </c>
    </row>
    <row r="836" spans="1:16" x14ac:dyDescent="0.35">
      <c r="A836" s="1" t="s">
        <v>900</v>
      </c>
      <c r="B836" s="2">
        <v>45781</v>
      </c>
      <c r="C836" s="1" t="s">
        <v>36</v>
      </c>
      <c r="D836" s="1" t="s">
        <v>63</v>
      </c>
      <c r="E836" s="1" t="s">
        <v>79</v>
      </c>
      <c r="F836" s="1" t="s">
        <v>91</v>
      </c>
      <c r="G836" s="1" t="s">
        <v>39</v>
      </c>
      <c r="H836" s="1" t="s">
        <v>34</v>
      </c>
      <c r="I836" s="1">
        <v>8</v>
      </c>
      <c r="J836" s="3">
        <v>12394</v>
      </c>
      <c r="K836" s="4">
        <v>7907.52</v>
      </c>
      <c r="L836" s="5">
        <v>0</v>
      </c>
      <c r="M836" s="3">
        <f t="shared" si="52"/>
        <v>99152</v>
      </c>
      <c r="N836" s="3">
        <f t="shared" si="53"/>
        <v>63260.160000000003</v>
      </c>
      <c r="O836" s="3">
        <f t="shared" si="54"/>
        <v>35891.839999999997</v>
      </c>
      <c r="P836" s="6">
        <f t="shared" si="55"/>
        <v>0.36198805873809903</v>
      </c>
    </row>
    <row r="837" spans="1:16" x14ac:dyDescent="0.35">
      <c r="A837" s="1" t="s">
        <v>901</v>
      </c>
      <c r="B837" s="2">
        <v>45781</v>
      </c>
      <c r="C837" s="1" t="s">
        <v>16</v>
      </c>
      <c r="D837" s="1" t="s">
        <v>48</v>
      </c>
      <c r="E837" s="1" t="s">
        <v>18</v>
      </c>
      <c r="F837" s="1" t="s">
        <v>51</v>
      </c>
      <c r="G837" s="1" t="s">
        <v>26</v>
      </c>
      <c r="H837" s="1" t="s">
        <v>27</v>
      </c>
      <c r="I837" s="1">
        <v>7</v>
      </c>
      <c r="J837" s="3">
        <v>723</v>
      </c>
      <c r="K837" s="4">
        <v>564.66</v>
      </c>
      <c r="L837" s="5">
        <v>0.1</v>
      </c>
      <c r="M837" s="3">
        <f t="shared" si="52"/>
        <v>4554.9000000000005</v>
      </c>
      <c r="N837" s="3">
        <f t="shared" si="53"/>
        <v>3952.62</v>
      </c>
      <c r="O837" s="3">
        <f t="shared" si="54"/>
        <v>602.28000000000065</v>
      </c>
      <c r="P837" s="6">
        <f t="shared" si="55"/>
        <v>0.13222683264177054</v>
      </c>
    </row>
    <row r="838" spans="1:16" x14ac:dyDescent="0.35">
      <c r="A838" s="1" t="s">
        <v>902</v>
      </c>
      <c r="B838" s="2">
        <v>45782</v>
      </c>
      <c r="C838" s="1" t="s">
        <v>29</v>
      </c>
      <c r="D838" s="1" t="s">
        <v>57</v>
      </c>
      <c r="E838" s="1" t="s">
        <v>31</v>
      </c>
      <c r="F838" s="1" t="s">
        <v>85</v>
      </c>
      <c r="G838" s="1" t="s">
        <v>33</v>
      </c>
      <c r="H838" s="1" t="s">
        <v>27</v>
      </c>
      <c r="I838" s="1">
        <v>8</v>
      </c>
      <c r="J838" s="3">
        <v>1853</v>
      </c>
      <c r="K838" s="4">
        <v>1346.77</v>
      </c>
      <c r="L838" s="5">
        <v>0</v>
      </c>
      <c r="M838" s="3">
        <f t="shared" si="52"/>
        <v>14824</v>
      </c>
      <c r="N838" s="3">
        <f t="shared" si="53"/>
        <v>10774.16</v>
      </c>
      <c r="O838" s="3">
        <f t="shared" si="54"/>
        <v>4049.84</v>
      </c>
      <c r="P838" s="6">
        <f t="shared" si="55"/>
        <v>0.27319481921208849</v>
      </c>
    </row>
    <row r="839" spans="1:16" x14ac:dyDescent="0.35">
      <c r="A839" s="1" t="s">
        <v>903</v>
      </c>
      <c r="B839" s="2">
        <v>45782</v>
      </c>
      <c r="C839" s="1" t="s">
        <v>41</v>
      </c>
      <c r="D839" s="1" t="s">
        <v>42</v>
      </c>
      <c r="E839" s="1" t="s">
        <v>18</v>
      </c>
      <c r="F839" s="1" t="s">
        <v>38</v>
      </c>
      <c r="G839" s="1" t="s">
        <v>43</v>
      </c>
      <c r="H839" s="1" t="s">
        <v>34</v>
      </c>
      <c r="I839" s="1">
        <v>1</v>
      </c>
      <c r="J839" s="3">
        <v>343</v>
      </c>
      <c r="K839" s="4">
        <v>272.88</v>
      </c>
      <c r="L839" s="5">
        <v>0.05</v>
      </c>
      <c r="M839" s="3">
        <f t="shared" si="52"/>
        <v>325.84999999999997</v>
      </c>
      <c r="N839" s="3">
        <f t="shared" si="53"/>
        <v>272.88</v>
      </c>
      <c r="O839" s="3">
        <f t="shared" si="54"/>
        <v>52.96999999999997</v>
      </c>
      <c r="P839" s="6">
        <f t="shared" si="55"/>
        <v>0.16255945987417517</v>
      </c>
    </row>
    <row r="840" spans="1:16" x14ac:dyDescent="0.35">
      <c r="A840" s="1" t="s">
        <v>904</v>
      </c>
      <c r="B840" s="2">
        <v>45782</v>
      </c>
      <c r="C840" s="1" t="s">
        <v>41</v>
      </c>
      <c r="D840" s="1" t="s">
        <v>42</v>
      </c>
      <c r="E840" s="1" t="s">
        <v>31</v>
      </c>
      <c r="F840" s="1" t="s">
        <v>45</v>
      </c>
      <c r="G840" s="1" t="s">
        <v>43</v>
      </c>
      <c r="H840" s="1" t="s">
        <v>27</v>
      </c>
      <c r="I840" s="1">
        <v>3</v>
      </c>
      <c r="J840" s="3">
        <v>3334</v>
      </c>
      <c r="K840" s="4">
        <v>2601.9</v>
      </c>
      <c r="L840" s="5">
        <v>0.1</v>
      </c>
      <c r="M840" s="3">
        <f t="shared" si="52"/>
        <v>9001.8000000000011</v>
      </c>
      <c r="N840" s="3">
        <f t="shared" si="53"/>
        <v>7805.7000000000007</v>
      </c>
      <c r="O840" s="3">
        <f t="shared" si="54"/>
        <v>1196.1000000000004</v>
      </c>
      <c r="P840" s="6">
        <f t="shared" si="55"/>
        <v>0.13287342531493704</v>
      </c>
    </row>
    <row r="841" spans="1:16" x14ac:dyDescent="0.35">
      <c r="A841" s="1" t="s">
        <v>905</v>
      </c>
      <c r="B841" s="2">
        <v>45782</v>
      </c>
      <c r="C841" s="1" t="s">
        <v>29</v>
      </c>
      <c r="D841" s="1" t="s">
        <v>66</v>
      </c>
      <c r="E841" s="1" t="s">
        <v>24</v>
      </c>
      <c r="F841" s="1" t="s">
        <v>61</v>
      </c>
      <c r="G841" s="1" t="s">
        <v>33</v>
      </c>
      <c r="H841" s="1" t="s">
        <v>34</v>
      </c>
      <c r="I841" s="1">
        <v>5</v>
      </c>
      <c r="J841" s="3">
        <v>2238</v>
      </c>
      <c r="K841" s="4">
        <v>1057.1300000000001</v>
      </c>
      <c r="L841" s="5">
        <v>0.15</v>
      </c>
      <c r="M841" s="3">
        <f t="shared" si="52"/>
        <v>9511.5</v>
      </c>
      <c r="N841" s="3">
        <f t="shared" si="53"/>
        <v>5285.6500000000005</v>
      </c>
      <c r="O841" s="3">
        <f t="shared" si="54"/>
        <v>4225.8499999999995</v>
      </c>
      <c r="P841" s="6">
        <f t="shared" si="55"/>
        <v>0.44428849287704353</v>
      </c>
    </row>
    <row r="842" spans="1:16" x14ac:dyDescent="0.35">
      <c r="A842" s="1" t="s">
        <v>906</v>
      </c>
      <c r="B842" s="2">
        <v>45782</v>
      </c>
      <c r="C842" s="1" t="s">
        <v>16</v>
      </c>
      <c r="D842" s="1" t="s">
        <v>84</v>
      </c>
      <c r="E842" s="1" t="s">
        <v>79</v>
      </c>
      <c r="F842" s="1" t="s">
        <v>80</v>
      </c>
      <c r="G842" s="1" t="s">
        <v>26</v>
      </c>
      <c r="H842" s="1" t="s">
        <v>27</v>
      </c>
      <c r="I842" s="1">
        <v>6</v>
      </c>
      <c r="J842" s="3">
        <v>7622</v>
      </c>
      <c r="K842" s="4">
        <v>4549.82</v>
      </c>
      <c r="L842" s="5">
        <v>0</v>
      </c>
      <c r="M842" s="3">
        <f t="shared" si="52"/>
        <v>45732</v>
      </c>
      <c r="N842" s="3">
        <f t="shared" si="53"/>
        <v>27298.92</v>
      </c>
      <c r="O842" s="3">
        <f t="shared" si="54"/>
        <v>18433.080000000002</v>
      </c>
      <c r="P842" s="6">
        <f t="shared" si="55"/>
        <v>0.40306743636840731</v>
      </c>
    </row>
    <row r="843" spans="1:16" x14ac:dyDescent="0.35">
      <c r="A843" s="1" t="s">
        <v>907</v>
      </c>
      <c r="B843" s="2">
        <v>45782</v>
      </c>
      <c r="C843" s="1" t="s">
        <v>16</v>
      </c>
      <c r="D843" s="1" t="s">
        <v>17</v>
      </c>
      <c r="E843" s="1" t="s">
        <v>24</v>
      </c>
      <c r="F843" s="1" t="s">
        <v>25</v>
      </c>
      <c r="G843" s="1" t="s">
        <v>20</v>
      </c>
      <c r="H843" s="1" t="s">
        <v>27</v>
      </c>
      <c r="I843" s="1">
        <v>8</v>
      </c>
      <c r="J843" s="3">
        <v>628</v>
      </c>
      <c r="K843" s="4">
        <v>321.23</v>
      </c>
      <c r="L843" s="5">
        <v>0.1</v>
      </c>
      <c r="M843" s="3">
        <f t="shared" si="52"/>
        <v>4521.6000000000004</v>
      </c>
      <c r="N843" s="3">
        <f t="shared" si="53"/>
        <v>2569.84</v>
      </c>
      <c r="O843" s="3">
        <f t="shared" si="54"/>
        <v>1951.7600000000002</v>
      </c>
      <c r="P843" s="6">
        <f t="shared" si="55"/>
        <v>0.43165251238499647</v>
      </c>
    </row>
    <row r="844" spans="1:16" x14ac:dyDescent="0.35">
      <c r="A844" s="1" t="s">
        <v>908</v>
      </c>
      <c r="B844" s="2">
        <v>45783</v>
      </c>
      <c r="C844" s="1" t="s">
        <v>41</v>
      </c>
      <c r="D844" s="1" t="s">
        <v>50</v>
      </c>
      <c r="E844" s="1" t="s">
        <v>18</v>
      </c>
      <c r="F844" s="1" t="s">
        <v>68</v>
      </c>
      <c r="G844" s="1" t="s">
        <v>43</v>
      </c>
      <c r="H844" s="1" t="s">
        <v>21</v>
      </c>
      <c r="I844" s="1">
        <v>5</v>
      </c>
      <c r="J844" s="3">
        <v>435</v>
      </c>
      <c r="K844" s="4">
        <v>361.82</v>
      </c>
      <c r="L844" s="5">
        <v>0</v>
      </c>
      <c r="M844" s="3">
        <f t="shared" si="52"/>
        <v>2175</v>
      </c>
      <c r="N844" s="3">
        <f t="shared" si="53"/>
        <v>1809.1</v>
      </c>
      <c r="O844" s="3">
        <f t="shared" si="54"/>
        <v>365.90000000000009</v>
      </c>
      <c r="P844" s="6">
        <f t="shared" si="55"/>
        <v>0.1682298850574713</v>
      </c>
    </row>
    <row r="845" spans="1:16" x14ac:dyDescent="0.35">
      <c r="A845" s="1" t="s">
        <v>909</v>
      </c>
      <c r="B845" s="2">
        <v>45783</v>
      </c>
      <c r="C845" s="1" t="s">
        <v>41</v>
      </c>
      <c r="D845" s="1" t="s">
        <v>55</v>
      </c>
      <c r="E845" s="1" t="s">
        <v>79</v>
      </c>
      <c r="F845" s="1" t="s">
        <v>109</v>
      </c>
      <c r="G845" s="1" t="s">
        <v>43</v>
      </c>
      <c r="H845" s="1" t="s">
        <v>27</v>
      </c>
      <c r="I845" s="1">
        <v>8</v>
      </c>
      <c r="J845" s="3">
        <v>4549</v>
      </c>
      <c r="K845" s="4">
        <v>2903.63</v>
      </c>
      <c r="L845" s="5">
        <v>0</v>
      </c>
      <c r="M845" s="3">
        <f t="shared" si="52"/>
        <v>36392</v>
      </c>
      <c r="N845" s="3">
        <f t="shared" si="53"/>
        <v>23229.040000000001</v>
      </c>
      <c r="O845" s="3">
        <f t="shared" si="54"/>
        <v>13162.96</v>
      </c>
      <c r="P845" s="6">
        <f t="shared" si="55"/>
        <v>0.36169927456583861</v>
      </c>
    </row>
    <row r="846" spans="1:16" x14ac:dyDescent="0.35">
      <c r="A846" s="1" t="s">
        <v>910</v>
      </c>
      <c r="B846" s="2">
        <v>45783</v>
      </c>
      <c r="C846" s="1" t="s">
        <v>36</v>
      </c>
      <c r="D846" s="1" t="s">
        <v>37</v>
      </c>
      <c r="E846" s="1" t="s">
        <v>18</v>
      </c>
      <c r="F846" s="1" t="s">
        <v>19</v>
      </c>
      <c r="G846" s="1" t="s">
        <v>69</v>
      </c>
      <c r="H846" s="1" t="s">
        <v>27</v>
      </c>
      <c r="I846" s="1">
        <v>2</v>
      </c>
      <c r="J846" s="3">
        <v>922</v>
      </c>
      <c r="K846" s="4">
        <v>727.54</v>
      </c>
      <c r="L846" s="5">
        <v>0</v>
      </c>
      <c r="M846" s="3">
        <f t="shared" si="52"/>
        <v>1844</v>
      </c>
      <c r="N846" s="3">
        <f t="shared" si="53"/>
        <v>1455.08</v>
      </c>
      <c r="O846" s="3">
        <f t="shared" si="54"/>
        <v>388.92000000000007</v>
      </c>
      <c r="P846" s="6">
        <f t="shared" si="55"/>
        <v>0.21091106290672454</v>
      </c>
    </row>
    <row r="847" spans="1:16" x14ac:dyDescent="0.35">
      <c r="A847" s="1" t="s">
        <v>911</v>
      </c>
      <c r="B847" s="2">
        <v>45783</v>
      </c>
      <c r="C847" s="1" t="s">
        <v>29</v>
      </c>
      <c r="D847" s="1" t="s">
        <v>66</v>
      </c>
      <c r="E847" s="1" t="s">
        <v>24</v>
      </c>
      <c r="F847" s="1" t="s">
        <v>64</v>
      </c>
      <c r="G847" s="1" t="s">
        <v>33</v>
      </c>
      <c r="H847" s="1" t="s">
        <v>27</v>
      </c>
      <c r="I847" s="1">
        <v>3</v>
      </c>
      <c r="J847" s="3">
        <v>1571</v>
      </c>
      <c r="K847" s="4">
        <v>729.69</v>
      </c>
      <c r="L847" s="5">
        <v>0.1</v>
      </c>
      <c r="M847" s="3">
        <f t="shared" si="52"/>
        <v>4241.7</v>
      </c>
      <c r="N847" s="3">
        <f t="shared" si="53"/>
        <v>2189.0700000000002</v>
      </c>
      <c r="O847" s="3">
        <f t="shared" si="54"/>
        <v>2052.6299999999997</v>
      </c>
      <c r="P847" s="6">
        <f t="shared" si="55"/>
        <v>0.48391682580097595</v>
      </c>
    </row>
    <row r="848" spans="1:16" x14ac:dyDescent="0.35">
      <c r="A848" s="1" t="s">
        <v>912</v>
      </c>
      <c r="B848" s="2">
        <v>45783</v>
      </c>
      <c r="C848" s="1" t="s">
        <v>41</v>
      </c>
      <c r="D848" s="1" t="s">
        <v>42</v>
      </c>
      <c r="E848" s="1" t="s">
        <v>79</v>
      </c>
      <c r="F848" s="1" t="s">
        <v>91</v>
      </c>
      <c r="G848" s="1" t="s">
        <v>46</v>
      </c>
      <c r="H848" s="1" t="s">
        <v>34</v>
      </c>
      <c r="I848" s="1">
        <v>4</v>
      </c>
      <c r="J848" s="3">
        <v>11613</v>
      </c>
      <c r="K848" s="4">
        <v>7645.42</v>
      </c>
      <c r="L848" s="5">
        <v>0</v>
      </c>
      <c r="M848" s="3">
        <f t="shared" si="52"/>
        <v>46452</v>
      </c>
      <c r="N848" s="3">
        <f t="shared" si="53"/>
        <v>30581.68</v>
      </c>
      <c r="O848" s="3">
        <f t="shared" si="54"/>
        <v>15870.32</v>
      </c>
      <c r="P848" s="6">
        <f t="shared" si="55"/>
        <v>0.34164987513992939</v>
      </c>
    </row>
    <row r="849" spans="1:16" x14ac:dyDescent="0.35">
      <c r="A849" s="1" t="s">
        <v>913</v>
      </c>
      <c r="B849" s="2">
        <v>45784</v>
      </c>
      <c r="C849" s="1" t="s">
        <v>36</v>
      </c>
      <c r="D849" s="1" t="s">
        <v>78</v>
      </c>
      <c r="E849" s="1" t="s">
        <v>18</v>
      </c>
      <c r="F849" s="1" t="s">
        <v>19</v>
      </c>
      <c r="G849" s="1" t="s">
        <v>39</v>
      </c>
      <c r="H849" s="1" t="s">
        <v>27</v>
      </c>
      <c r="I849" s="1">
        <v>2</v>
      </c>
      <c r="J849" s="3">
        <v>902</v>
      </c>
      <c r="K849" s="4">
        <v>689.91</v>
      </c>
      <c r="L849" s="5">
        <v>0</v>
      </c>
      <c r="M849" s="3">
        <f t="shared" si="52"/>
        <v>1804</v>
      </c>
      <c r="N849" s="3">
        <f t="shared" si="53"/>
        <v>1379.82</v>
      </c>
      <c r="O849" s="3">
        <f t="shared" si="54"/>
        <v>424.18000000000006</v>
      </c>
      <c r="P849" s="6">
        <f t="shared" si="55"/>
        <v>0.23513303769401334</v>
      </c>
    </row>
    <row r="850" spans="1:16" x14ac:dyDescent="0.35">
      <c r="A850" s="1" t="s">
        <v>914</v>
      </c>
      <c r="B850" s="2">
        <v>45784</v>
      </c>
      <c r="C850" s="1" t="s">
        <v>36</v>
      </c>
      <c r="D850" s="1" t="s">
        <v>37</v>
      </c>
      <c r="E850" s="1" t="s">
        <v>79</v>
      </c>
      <c r="F850" s="1" t="s">
        <v>96</v>
      </c>
      <c r="G850" s="1" t="s">
        <v>69</v>
      </c>
      <c r="H850" s="1" t="s">
        <v>21</v>
      </c>
      <c r="I850" s="1">
        <v>4</v>
      </c>
      <c r="J850" s="3">
        <v>6303</v>
      </c>
      <c r="K850" s="4">
        <v>3714.44</v>
      </c>
      <c r="L850" s="5">
        <v>0</v>
      </c>
      <c r="M850" s="3">
        <f t="shared" si="52"/>
        <v>25212</v>
      </c>
      <c r="N850" s="3">
        <f t="shared" si="53"/>
        <v>14857.76</v>
      </c>
      <c r="O850" s="3">
        <f t="shared" si="54"/>
        <v>10354.24</v>
      </c>
      <c r="P850" s="6">
        <f t="shared" si="55"/>
        <v>0.41068697445660796</v>
      </c>
    </row>
    <row r="851" spans="1:16" x14ac:dyDescent="0.35">
      <c r="A851" s="1" t="s">
        <v>915</v>
      </c>
      <c r="B851" s="2">
        <v>45784</v>
      </c>
      <c r="C851" s="1" t="s">
        <v>16</v>
      </c>
      <c r="D851" s="1" t="s">
        <v>23</v>
      </c>
      <c r="E851" s="1" t="s">
        <v>79</v>
      </c>
      <c r="F851" s="1" t="s">
        <v>96</v>
      </c>
      <c r="G851" s="1" t="s">
        <v>26</v>
      </c>
      <c r="H851" s="1" t="s">
        <v>34</v>
      </c>
      <c r="I851" s="1">
        <v>8</v>
      </c>
      <c r="J851" s="3">
        <v>6553</v>
      </c>
      <c r="K851" s="4">
        <v>4252.18</v>
      </c>
      <c r="L851" s="5">
        <v>0</v>
      </c>
      <c r="M851" s="3">
        <f t="shared" si="52"/>
        <v>52424</v>
      </c>
      <c r="N851" s="3">
        <f t="shared" si="53"/>
        <v>34017.440000000002</v>
      </c>
      <c r="O851" s="3">
        <f t="shared" si="54"/>
        <v>18406.559999999998</v>
      </c>
      <c r="P851" s="6">
        <f t="shared" si="55"/>
        <v>0.35110941553486946</v>
      </c>
    </row>
    <row r="852" spans="1:16" x14ac:dyDescent="0.35">
      <c r="A852" s="1" t="s">
        <v>916</v>
      </c>
      <c r="B852" s="2">
        <v>45784</v>
      </c>
      <c r="C852" s="1" t="s">
        <v>36</v>
      </c>
      <c r="D852" s="1" t="s">
        <v>63</v>
      </c>
      <c r="E852" s="1" t="s">
        <v>79</v>
      </c>
      <c r="F852" s="1" t="s">
        <v>91</v>
      </c>
      <c r="G852" s="1" t="s">
        <v>39</v>
      </c>
      <c r="H852" s="1" t="s">
        <v>34</v>
      </c>
      <c r="I852" s="1">
        <v>5</v>
      </c>
      <c r="J852" s="3">
        <v>12122</v>
      </c>
      <c r="K852" s="4">
        <v>7508.47</v>
      </c>
      <c r="L852" s="5">
        <v>0</v>
      </c>
      <c r="M852" s="3">
        <f t="shared" si="52"/>
        <v>60610</v>
      </c>
      <c r="N852" s="3">
        <f t="shared" si="53"/>
        <v>37542.35</v>
      </c>
      <c r="O852" s="3">
        <f t="shared" si="54"/>
        <v>23067.65</v>
      </c>
      <c r="P852" s="6">
        <f t="shared" si="55"/>
        <v>0.38059148655337405</v>
      </c>
    </row>
    <row r="853" spans="1:16" x14ac:dyDescent="0.35">
      <c r="A853" s="1" t="s">
        <v>917</v>
      </c>
      <c r="B853" s="2">
        <v>45784</v>
      </c>
      <c r="C853" s="1" t="s">
        <v>29</v>
      </c>
      <c r="D853" s="1" t="s">
        <v>57</v>
      </c>
      <c r="E853" s="1" t="s">
        <v>79</v>
      </c>
      <c r="F853" s="1" t="s">
        <v>80</v>
      </c>
      <c r="G853" s="1" t="s">
        <v>58</v>
      </c>
      <c r="H853" s="1" t="s">
        <v>21</v>
      </c>
      <c r="I853" s="1">
        <v>3</v>
      </c>
      <c r="J853" s="3">
        <v>7873</v>
      </c>
      <c r="K853" s="4">
        <v>4993.2700000000004</v>
      </c>
      <c r="L853" s="5">
        <v>0.1</v>
      </c>
      <c r="M853" s="3">
        <f t="shared" si="52"/>
        <v>21257.100000000002</v>
      </c>
      <c r="N853" s="3">
        <f t="shared" si="53"/>
        <v>14979.810000000001</v>
      </c>
      <c r="O853" s="3">
        <f t="shared" si="54"/>
        <v>6277.2900000000009</v>
      </c>
      <c r="P853" s="6">
        <f t="shared" si="55"/>
        <v>0.29530321633712975</v>
      </c>
    </row>
    <row r="854" spans="1:16" x14ac:dyDescent="0.35">
      <c r="A854" s="1" t="s">
        <v>918</v>
      </c>
      <c r="B854" s="2">
        <v>45785</v>
      </c>
      <c r="C854" s="1" t="s">
        <v>16</v>
      </c>
      <c r="D854" s="1" t="s">
        <v>17</v>
      </c>
      <c r="E854" s="1" t="s">
        <v>31</v>
      </c>
      <c r="F854" s="1" t="s">
        <v>32</v>
      </c>
      <c r="G854" s="1" t="s">
        <v>26</v>
      </c>
      <c r="H854" s="1" t="s">
        <v>27</v>
      </c>
      <c r="I854" s="1">
        <v>6</v>
      </c>
      <c r="J854" s="3">
        <v>1199</v>
      </c>
      <c r="K854" s="4">
        <v>868.44</v>
      </c>
      <c r="L854" s="5">
        <v>0.05</v>
      </c>
      <c r="M854" s="3">
        <f t="shared" si="52"/>
        <v>6834.2999999999993</v>
      </c>
      <c r="N854" s="3">
        <f t="shared" si="53"/>
        <v>5210.6400000000003</v>
      </c>
      <c r="O854" s="3">
        <f t="shared" si="54"/>
        <v>1623.6599999999989</v>
      </c>
      <c r="P854" s="6">
        <f t="shared" si="55"/>
        <v>0.23757517229269992</v>
      </c>
    </row>
    <row r="855" spans="1:16" x14ac:dyDescent="0.35">
      <c r="A855" s="1" t="s">
        <v>919</v>
      </c>
      <c r="B855" s="2">
        <v>45785</v>
      </c>
      <c r="C855" s="1" t="s">
        <v>41</v>
      </c>
      <c r="D855" s="1" t="s">
        <v>42</v>
      </c>
      <c r="E855" s="1" t="s">
        <v>31</v>
      </c>
      <c r="F855" s="1" t="s">
        <v>53</v>
      </c>
      <c r="G855" s="1" t="s">
        <v>43</v>
      </c>
      <c r="H855" s="1" t="s">
        <v>34</v>
      </c>
      <c r="I855" s="1">
        <v>8</v>
      </c>
      <c r="J855" s="3">
        <v>15394</v>
      </c>
      <c r="K855" s="4">
        <v>11192.32</v>
      </c>
      <c r="L855" s="5">
        <v>0.1</v>
      </c>
      <c r="M855" s="3">
        <f t="shared" si="52"/>
        <v>110836.8</v>
      </c>
      <c r="N855" s="3">
        <f t="shared" si="53"/>
        <v>89538.559999999998</v>
      </c>
      <c r="O855" s="3">
        <f t="shared" si="54"/>
        <v>21298.240000000005</v>
      </c>
      <c r="P855" s="6">
        <f t="shared" si="55"/>
        <v>0.19215856105553394</v>
      </c>
    </row>
    <row r="856" spans="1:16" x14ac:dyDescent="0.35">
      <c r="A856" s="1" t="s">
        <v>920</v>
      </c>
      <c r="B856" s="2">
        <v>45785</v>
      </c>
      <c r="C856" s="1" t="s">
        <v>36</v>
      </c>
      <c r="D856" s="1" t="s">
        <v>78</v>
      </c>
      <c r="E856" s="1" t="s">
        <v>18</v>
      </c>
      <c r="F856" s="1" t="s">
        <v>19</v>
      </c>
      <c r="G856" s="1" t="s">
        <v>39</v>
      </c>
      <c r="H856" s="1" t="s">
        <v>21</v>
      </c>
      <c r="I856" s="1">
        <v>3</v>
      </c>
      <c r="J856" s="3">
        <v>906</v>
      </c>
      <c r="K856" s="4">
        <v>699.77</v>
      </c>
      <c r="L856" s="5">
        <v>0</v>
      </c>
      <c r="M856" s="3">
        <f t="shared" si="52"/>
        <v>2718</v>
      </c>
      <c r="N856" s="3">
        <f t="shared" si="53"/>
        <v>2099.31</v>
      </c>
      <c r="O856" s="3">
        <f t="shared" si="54"/>
        <v>618.69000000000005</v>
      </c>
      <c r="P856" s="6">
        <f t="shared" si="55"/>
        <v>0.22762693156732894</v>
      </c>
    </row>
    <row r="857" spans="1:16" x14ac:dyDescent="0.35">
      <c r="A857" s="1" t="s">
        <v>921</v>
      </c>
      <c r="B857" s="2">
        <v>45785</v>
      </c>
      <c r="C857" s="1" t="s">
        <v>41</v>
      </c>
      <c r="D857" s="1" t="s">
        <v>42</v>
      </c>
      <c r="E857" s="1" t="s">
        <v>79</v>
      </c>
      <c r="F857" s="1" t="s">
        <v>91</v>
      </c>
      <c r="G857" s="1" t="s">
        <v>46</v>
      </c>
      <c r="H857" s="1" t="s">
        <v>27</v>
      </c>
      <c r="I857" s="1">
        <v>8</v>
      </c>
      <c r="J857" s="3">
        <v>12184</v>
      </c>
      <c r="K857" s="4">
        <v>7835.53</v>
      </c>
      <c r="L857" s="5">
        <v>0.15</v>
      </c>
      <c r="M857" s="3">
        <f t="shared" si="52"/>
        <v>82851.199999999997</v>
      </c>
      <c r="N857" s="3">
        <f t="shared" si="53"/>
        <v>62684.24</v>
      </c>
      <c r="O857" s="3">
        <f t="shared" si="54"/>
        <v>20166.96</v>
      </c>
      <c r="P857" s="6">
        <f t="shared" si="55"/>
        <v>0.24341180332934223</v>
      </c>
    </row>
    <row r="858" spans="1:16" x14ac:dyDescent="0.35">
      <c r="A858" s="1" t="s">
        <v>922</v>
      </c>
      <c r="B858" s="2">
        <v>45785</v>
      </c>
      <c r="C858" s="1" t="s">
        <v>29</v>
      </c>
      <c r="D858" s="1" t="s">
        <v>57</v>
      </c>
      <c r="E858" s="1" t="s">
        <v>24</v>
      </c>
      <c r="F858" s="1" t="s">
        <v>131</v>
      </c>
      <c r="G858" s="1" t="s">
        <v>58</v>
      </c>
      <c r="H858" s="1" t="s">
        <v>27</v>
      </c>
      <c r="I858" s="1">
        <v>7</v>
      </c>
      <c r="J858" s="3">
        <v>2753</v>
      </c>
      <c r="K858" s="4">
        <v>1344.33</v>
      </c>
      <c r="L858" s="5">
        <v>0.15</v>
      </c>
      <c r="M858" s="3">
        <f t="shared" si="52"/>
        <v>16380.35</v>
      </c>
      <c r="N858" s="3">
        <f t="shared" si="53"/>
        <v>9410.31</v>
      </c>
      <c r="O858" s="3">
        <f t="shared" si="54"/>
        <v>6970.0400000000009</v>
      </c>
      <c r="P858" s="6">
        <f t="shared" si="55"/>
        <v>0.42551227537873126</v>
      </c>
    </row>
    <row r="859" spans="1:16" x14ac:dyDescent="0.35">
      <c r="A859" s="1" t="s">
        <v>923</v>
      </c>
      <c r="B859" s="2">
        <v>45785</v>
      </c>
      <c r="C859" s="1" t="s">
        <v>16</v>
      </c>
      <c r="D859" s="1" t="s">
        <v>17</v>
      </c>
      <c r="E859" s="1" t="s">
        <v>18</v>
      </c>
      <c r="F859" s="1" t="s">
        <v>51</v>
      </c>
      <c r="G859" s="1" t="s">
        <v>26</v>
      </c>
      <c r="H859" s="1" t="s">
        <v>27</v>
      </c>
      <c r="I859" s="1">
        <v>5</v>
      </c>
      <c r="J859" s="3">
        <v>770</v>
      </c>
      <c r="K859" s="4">
        <v>610.09</v>
      </c>
      <c r="L859" s="5">
        <v>0.05</v>
      </c>
      <c r="M859" s="3">
        <f t="shared" si="52"/>
        <v>3657.5</v>
      </c>
      <c r="N859" s="3">
        <f t="shared" si="53"/>
        <v>3050.4500000000003</v>
      </c>
      <c r="O859" s="3">
        <f t="shared" si="54"/>
        <v>607.04999999999973</v>
      </c>
      <c r="P859" s="6">
        <f t="shared" si="55"/>
        <v>0.16597402597402591</v>
      </c>
    </row>
    <row r="860" spans="1:16" x14ac:dyDescent="0.35">
      <c r="A860" s="1" t="s">
        <v>924</v>
      </c>
      <c r="B860" s="2">
        <v>45785</v>
      </c>
      <c r="C860" s="1" t="s">
        <v>36</v>
      </c>
      <c r="D860" s="1" t="s">
        <v>63</v>
      </c>
      <c r="E860" s="1" t="s">
        <v>18</v>
      </c>
      <c r="F860" s="1" t="s">
        <v>19</v>
      </c>
      <c r="G860" s="1" t="s">
        <v>69</v>
      </c>
      <c r="H860" s="1" t="s">
        <v>27</v>
      </c>
      <c r="I860" s="1">
        <v>7</v>
      </c>
      <c r="J860" s="3">
        <v>874</v>
      </c>
      <c r="K860" s="4">
        <v>714.35</v>
      </c>
      <c r="L860" s="5">
        <v>0</v>
      </c>
      <c r="M860" s="3">
        <f t="shared" si="52"/>
        <v>6118</v>
      </c>
      <c r="N860" s="3">
        <f t="shared" si="53"/>
        <v>5000.45</v>
      </c>
      <c r="O860" s="3">
        <f t="shared" si="54"/>
        <v>1117.5500000000002</v>
      </c>
      <c r="P860" s="6">
        <f t="shared" si="55"/>
        <v>0.18266590389016021</v>
      </c>
    </row>
    <row r="861" spans="1:16" x14ac:dyDescent="0.35">
      <c r="A861" s="1" t="s">
        <v>925</v>
      </c>
      <c r="B861" s="2">
        <v>45786</v>
      </c>
      <c r="C861" s="1" t="s">
        <v>16</v>
      </c>
      <c r="D861" s="1" t="s">
        <v>17</v>
      </c>
      <c r="E861" s="1" t="s">
        <v>79</v>
      </c>
      <c r="F861" s="1" t="s">
        <v>80</v>
      </c>
      <c r="G861" s="1" t="s">
        <v>26</v>
      </c>
      <c r="H861" s="1" t="s">
        <v>21</v>
      </c>
      <c r="I861" s="1">
        <v>4</v>
      </c>
      <c r="J861" s="3">
        <v>8238</v>
      </c>
      <c r="K861" s="4">
        <v>5185.03</v>
      </c>
      <c r="L861" s="5">
        <v>0.05</v>
      </c>
      <c r="M861" s="3">
        <f t="shared" si="52"/>
        <v>31304.399999999998</v>
      </c>
      <c r="N861" s="3">
        <f t="shared" si="53"/>
        <v>20740.12</v>
      </c>
      <c r="O861" s="3">
        <f t="shared" si="54"/>
        <v>10564.279999999999</v>
      </c>
      <c r="P861" s="6">
        <f t="shared" si="55"/>
        <v>0.33746949310640034</v>
      </c>
    </row>
    <row r="862" spans="1:16" x14ac:dyDescent="0.35">
      <c r="A862" s="1" t="s">
        <v>926</v>
      </c>
      <c r="B862" s="2">
        <v>45786</v>
      </c>
      <c r="C862" s="1" t="s">
        <v>41</v>
      </c>
      <c r="D862" s="1" t="s">
        <v>103</v>
      </c>
      <c r="E862" s="1" t="s">
        <v>79</v>
      </c>
      <c r="F862" s="1" t="s">
        <v>91</v>
      </c>
      <c r="G862" s="1" t="s">
        <v>43</v>
      </c>
      <c r="H862" s="1" t="s">
        <v>21</v>
      </c>
      <c r="I862" s="1">
        <v>5</v>
      </c>
      <c r="J862" s="3">
        <v>12530</v>
      </c>
      <c r="K862" s="4">
        <v>7861.76</v>
      </c>
      <c r="L862" s="5">
        <v>0</v>
      </c>
      <c r="M862" s="3">
        <f t="shared" si="52"/>
        <v>62650</v>
      </c>
      <c r="N862" s="3">
        <f t="shared" si="53"/>
        <v>39308.800000000003</v>
      </c>
      <c r="O862" s="3">
        <f t="shared" si="54"/>
        <v>23341.199999999997</v>
      </c>
      <c r="P862" s="6">
        <f t="shared" si="55"/>
        <v>0.37256504389465278</v>
      </c>
    </row>
    <row r="863" spans="1:16" x14ac:dyDescent="0.35">
      <c r="A863" s="1" t="s">
        <v>927</v>
      </c>
      <c r="B863" s="2">
        <v>45786</v>
      </c>
      <c r="C863" s="1" t="s">
        <v>16</v>
      </c>
      <c r="D863" s="1" t="s">
        <v>23</v>
      </c>
      <c r="E863" s="1" t="s">
        <v>31</v>
      </c>
      <c r="F863" s="1" t="s">
        <v>53</v>
      </c>
      <c r="G863" s="1" t="s">
        <v>20</v>
      </c>
      <c r="H863" s="1" t="s">
        <v>21</v>
      </c>
      <c r="I863" s="1">
        <v>8</v>
      </c>
      <c r="J863" s="3">
        <v>15209</v>
      </c>
      <c r="K863" s="4">
        <v>11134.26</v>
      </c>
      <c r="L863" s="5">
        <v>0</v>
      </c>
      <c r="M863" s="3">
        <f t="shared" si="52"/>
        <v>121672</v>
      </c>
      <c r="N863" s="3">
        <f t="shared" si="53"/>
        <v>89074.08</v>
      </c>
      <c r="O863" s="3">
        <f t="shared" si="54"/>
        <v>32597.919999999998</v>
      </c>
      <c r="P863" s="6">
        <f t="shared" si="55"/>
        <v>0.26791636531001378</v>
      </c>
    </row>
    <row r="864" spans="1:16" x14ac:dyDescent="0.35">
      <c r="A864" s="1" t="s">
        <v>928</v>
      </c>
      <c r="B864" s="2">
        <v>45786</v>
      </c>
      <c r="C864" s="1" t="s">
        <v>41</v>
      </c>
      <c r="D864" s="1" t="s">
        <v>55</v>
      </c>
      <c r="E864" s="1" t="s">
        <v>18</v>
      </c>
      <c r="F864" s="1" t="s">
        <v>51</v>
      </c>
      <c r="G864" s="1" t="s">
        <v>46</v>
      </c>
      <c r="H864" s="1" t="s">
        <v>34</v>
      </c>
      <c r="I864" s="1">
        <v>5</v>
      </c>
      <c r="J864" s="3">
        <v>737</v>
      </c>
      <c r="K864" s="4">
        <v>605.83000000000004</v>
      </c>
      <c r="L864" s="5">
        <v>0.05</v>
      </c>
      <c r="M864" s="3">
        <f t="shared" si="52"/>
        <v>3500.75</v>
      </c>
      <c r="N864" s="3">
        <f t="shared" si="53"/>
        <v>3029.15</v>
      </c>
      <c r="O864" s="3">
        <f t="shared" si="54"/>
        <v>471.59999999999991</v>
      </c>
      <c r="P864" s="6">
        <f t="shared" si="55"/>
        <v>0.13471398985931585</v>
      </c>
    </row>
    <row r="865" spans="1:16" x14ac:dyDescent="0.35">
      <c r="A865" s="1" t="s">
        <v>929</v>
      </c>
      <c r="B865" s="2">
        <v>45787</v>
      </c>
      <c r="C865" s="1" t="s">
        <v>41</v>
      </c>
      <c r="D865" s="1" t="s">
        <v>42</v>
      </c>
      <c r="E865" s="1" t="s">
        <v>24</v>
      </c>
      <c r="F865" s="1" t="s">
        <v>61</v>
      </c>
      <c r="G865" s="1" t="s">
        <v>43</v>
      </c>
      <c r="H865" s="1" t="s">
        <v>34</v>
      </c>
      <c r="I865" s="1">
        <v>1</v>
      </c>
      <c r="J865" s="3">
        <v>2144</v>
      </c>
      <c r="K865" s="4">
        <v>1084.48</v>
      </c>
      <c r="L865" s="5">
        <v>0.15</v>
      </c>
      <c r="M865" s="3">
        <f t="shared" si="52"/>
        <v>1822.3999999999999</v>
      </c>
      <c r="N865" s="3">
        <f t="shared" si="53"/>
        <v>1084.48</v>
      </c>
      <c r="O865" s="3">
        <f t="shared" si="54"/>
        <v>737.91999999999985</v>
      </c>
      <c r="P865" s="6">
        <f t="shared" si="55"/>
        <v>0.4049165935030728</v>
      </c>
    </row>
    <row r="866" spans="1:16" x14ac:dyDescent="0.35">
      <c r="A866" s="1" t="s">
        <v>930</v>
      </c>
      <c r="B866" s="2">
        <v>45787</v>
      </c>
      <c r="C866" s="1" t="s">
        <v>41</v>
      </c>
      <c r="D866" s="1" t="s">
        <v>42</v>
      </c>
      <c r="E866" s="1" t="s">
        <v>18</v>
      </c>
      <c r="F866" s="1" t="s">
        <v>51</v>
      </c>
      <c r="G866" s="1" t="s">
        <v>43</v>
      </c>
      <c r="H866" s="1" t="s">
        <v>27</v>
      </c>
      <c r="I866" s="1">
        <v>4</v>
      </c>
      <c r="J866" s="3">
        <v>778</v>
      </c>
      <c r="K866" s="4">
        <v>634.79999999999995</v>
      </c>
      <c r="L866" s="5">
        <v>0.15</v>
      </c>
      <c r="M866" s="3">
        <f t="shared" si="52"/>
        <v>2645.2</v>
      </c>
      <c r="N866" s="3">
        <f t="shared" si="53"/>
        <v>2539.1999999999998</v>
      </c>
      <c r="O866" s="3">
        <f t="shared" si="54"/>
        <v>106</v>
      </c>
      <c r="P866" s="6">
        <f t="shared" si="55"/>
        <v>4.007258430364434E-2</v>
      </c>
    </row>
    <row r="867" spans="1:16" x14ac:dyDescent="0.35">
      <c r="A867" s="1" t="s">
        <v>931</v>
      </c>
      <c r="B867" s="2">
        <v>45787</v>
      </c>
      <c r="C867" s="1" t="s">
        <v>41</v>
      </c>
      <c r="D867" s="1" t="s">
        <v>42</v>
      </c>
      <c r="E867" s="1" t="s">
        <v>79</v>
      </c>
      <c r="F867" s="1" t="s">
        <v>80</v>
      </c>
      <c r="G867" s="1" t="s">
        <v>43</v>
      </c>
      <c r="H867" s="1" t="s">
        <v>34</v>
      </c>
      <c r="I867" s="1">
        <v>1</v>
      </c>
      <c r="J867" s="3">
        <v>7969</v>
      </c>
      <c r="K867" s="4">
        <v>4834.32</v>
      </c>
      <c r="L867" s="5">
        <v>0.15</v>
      </c>
      <c r="M867" s="3">
        <f t="shared" si="52"/>
        <v>6773.65</v>
      </c>
      <c r="N867" s="3">
        <f t="shared" si="53"/>
        <v>4834.32</v>
      </c>
      <c r="O867" s="3">
        <f t="shared" si="54"/>
        <v>1939.33</v>
      </c>
      <c r="P867" s="6">
        <f t="shared" si="55"/>
        <v>0.28630502018852466</v>
      </c>
    </row>
    <row r="868" spans="1:16" x14ac:dyDescent="0.35">
      <c r="A868" s="1" t="s">
        <v>932</v>
      </c>
      <c r="B868" s="2">
        <v>45787</v>
      </c>
      <c r="C868" s="1" t="s">
        <v>41</v>
      </c>
      <c r="D868" s="1" t="s">
        <v>50</v>
      </c>
      <c r="E868" s="1" t="s">
        <v>31</v>
      </c>
      <c r="F868" s="1" t="s">
        <v>32</v>
      </c>
      <c r="G868" s="1" t="s">
        <v>43</v>
      </c>
      <c r="H868" s="1" t="s">
        <v>21</v>
      </c>
      <c r="I868" s="1">
        <v>7</v>
      </c>
      <c r="J868" s="3">
        <v>1191</v>
      </c>
      <c r="K868" s="4">
        <v>922.41</v>
      </c>
      <c r="L868" s="5">
        <v>0</v>
      </c>
      <c r="M868" s="3">
        <f t="shared" si="52"/>
        <v>8337</v>
      </c>
      <c r="N868" s="3">
        <f t="shared" si="53"/>
        <v>6456.87</v>
      </c>
      <c r="O868" s="3">
        <f t="shared" si="54"/>
        <v>1880.13</v>
      </c>
      <c r="P868" s="6">
        <f t="shared" si="55"/>
        <v>0.22551637279596978</v>
      </c>
    </row>
    <row r="869" spans="1:16" x14ac:dyDescent="0.35">
      <c r="A869" s="1" t="s">
        <v>933</v>
      </c>
      <c r="B869" s="2">
        <v>45787</v>
      </c>
      <c r="C869" s="1" t="s">
        <v>36</v>
      </c>
      <c r="D869" s="1" t="s">
        <v>63</v>
      </c>
      <c r="E869" s="1" t="s">
        <v>18</v>
      </c>
      <c r="F869" s="1" t="s">
        <v>38</v>
      </c>
      <c r="G869" s="1" t="s">
        <v>69</v>
      </c>
      <c r="H869" s="1" t="s">
        <v>34</v>
      </c>
      <c r="I869" s="1">
        <v>2</v>
      </c>
      <c r="J869" s="3">
        <v>360</v>
      </c>
      <c r="K869" s="4">
        <v>287.77</v>
      </c>
      <c r="L869" s="5">
        <v>0.1</v>
      </c>
      <c r="M869" s="3">
        <f t="shared" si="52"/>
        <v>648</v>
      </c>
      <c r="N869" s="3">
        <f t="shared" si="53"/>
        <v>575.54</v>
      </c>
      <c r="O869" s="3">
        <f t="shared" si="54"/>
        <v>72.460000000000036</v>
      </c>
      <c r="P869" s="6">
        <f t="shared" si="55"/>
        <v>0.11182098765432104</v>
      </c>
    </row>
    <row r="870" spans="1:16" x14ac:dyDescent="0.35">
      <c r="A870" s="1" t="s">
        <v>934</v>
      </c>
      <c r="B870" s="2">
        <v>45787</v>
      </c>
      <c r="C870" s="1" t="s">
        <v>36</v>
      </c>
      <c r="D870" s="1" t="s">
        <v>37</v>
      </c>
      <c r="E870" s="1" t="s">
        <v>18</v>
      </c>
      <c r="F870" s="1" t="s">
        <v>51</v>
      </c>
      <c r="G870" s="1" t="s">
        <v>69</v>
      </c>
      <c r="H870" s="1" t="s">
        <v>21</v>
      </c>
      <c r="I870" s="1">
        <v>7</v>
      </c>
      <c r="J870" s="3">
        <v>752</v>
      </c>
      <c r="K870" s="4">
        <v>619.55999999999995</v>
      </c>
      <c r="L870" s="5">
        <v>0</v>
      </c>
      <c r="M870" s="3">
        <f t="shared" si="52"/>
        <v>5264</v>
      </c>
      <c r="N870" s="3">
        <f t="shared" si="53"/>
        <v>4336.92</v>
      </c>
      <c r="O870" s="3">
        <f t="shared" si="54"/>
        <v>927.07999999999993</v>
      </c>
      <c r="P870" s="6">
        <f t="shared" si="55"/>
        <v>0.17611702127659573</v>
      </c>
    </row>
    <row r="871" spans="1:16" x14ac:dyDescent="0.35">
      <c r="A871" s="1" t="s">
        <v>935</v>
      </c>
      <c r="B871" s="2">
        <v>45787</v>
      </c>
      <c r="C871" s="1" t="s">
        <v>29</v>
      </c>
      <c r="D871" s="1" t="s">
        <v>57</v>
      </c>
      <c r="E871" s="1" t="s">
        <v>24</v>
      </c>
      <c r="F871" s="1" t="s">
        <v>25</v>
      </c>
      <c r="G871" s="1" t="s">
        <v>58</v>
      </c>
      <c r="H871" s="1" t="s">
        <v>34</v>
      </c>
      <c r="I871" s="1">
        <v>7</v>
      </c>
      <c r="J871" s="3">
        <v>609</v>
      </c>
      <c r="K871" s="4">
        <v>283.7</v>
      </c>
      <c r="L871" s="5">
        <v>0.15</v>
      </c>
      <c r="M871" s="3">
        <f t="shared" si="52"/>
        <v>3623.5499999999997</v>
      </c>
      <c r="N871" s="3">
        <f t="shared" si="53"/>
        <v>1985.8999999999999</v>
      </c>
      <c r="O871" s="3">
        <f t="shared" si="54"/>
        <v>1637.6499999999999</v>
      </c>
      <c r="P871" s="6">
        <f t="shared" si="55"/>
        <v>0.4519462957596832</v>
      </c>
    </row>
    <row r="872" spans="1:16" x14ac:dyDescent="0.35">
      <c r="A872" s="1" t="s">
        <v>936</v>
      </c>
      <c r="B872" s="2">
        <v>45787</v>
      </c>
      <c r="C872" s="1" t="s">
        <v>36</v>
      </c>
      <c r="D872" s="1" t="s">
        <v>76</v>
      </c>
      <c r="E872" s="1" t="s">
        <v>24</v>
      </c>
      <c r="F872" s="1" t="s">
        <v>131</v>
      </c>
      <c r="G872" s="1" t="s">
        <v>69</v>
      </c>
      <c r="H872" s="1" t="s">
        <v>27</v>
      </c>
      <c r="I872" s="1">
        <v>7</v>
      </c>
      <c r="J872" s="3">
        <v>2662</v>
      </c>
      <c r="K872" s="4">
        <v>1400.9</v>
      </c>
      <c r="L872" s="5">
        <v>0</v>
      </c>
      <c r="M872" s="3">
        <f t="shared" si="52"/>
        <v>18634</v>
      </c>
      <c r="N872" s="3">
        <f t="shared" si="53"/>
        <v>9806.3000000000011</v>
      </c>
      <c r="O872" s="3">
        <f t="shared" si="54"/>
        <v>8827.6999999999989</v>
      </c>
      <c r="P872" s="6">
        <f t="shared" si="55"/>
        <v>0.47374154770848981</v>
      </c>
    </row>
    <row r="873" spans="1:16" x14ac:dyDescent="0.35">
      <c r="A873" s="1" t="s">
        <v>937</v>
      </c>
      <c r="B873" s="2">
        <v>45787</v>
      </c>
      <c r="C873" s="1" t="s">
        <v>41</v>
      </c>
      <c r="D873" s="1" t="s">
        <v>103</v>
      </c>
      <c r="E873" s="1" t="s">
        <v>79</v>
      </c>
      <c r="F873" s="1" t="s">
        <v>80</v>
      </c>
      <c r="G873" s="1" t="s">
        <v>46</v>
      </c>
      <c r="H873" s="1" t="s">
        <v>34</v>
      </c>
      <c r="I873" s="1">
        <v>6</v>
      </c>
      <c r="J873" s="3">
        <v>8068</v>
      </c>
      <c r="K873" s="4">
        <v>5175</v>
      </c>
      <c r="L873" s="5">
        <v>0.1</v>
      </c>
      <c r="M873" s="3">
        <f t="shared" si="52"/>
        <v>43567.200000000004</v>
      </c>
      <c r="N873" s="3">
        <f t="shared" si="53"/>
        <v>31050</v>
      </c>
      <c r="O873" s="3">
        <f t="shared" si="54"/>
        <v>12517.200000000004</v>
      </c>
      <c r="P873" s="6">
        <f t="shared" si="55"/>
        <v>0.2873078829945464</v>
      </c>
    </row>
    <row r="874" spans="1:16" x14ac:dyDescent="0.35">
      <c r="A874" s="1" t="s">
        <v>938</v>
      </c>
      <c r="B874" s="2">
        <v>45787</v>
      </c>
      <c r="C874" s="1" t="s">
        <v>41</v>
      </c>
      <c r="D874" s="1" t="s">
        <v>50</v>
      </c>
      <c r="E874" s="1" t="s">
        <v>31</v>
      </c>
      <c r="F874" s="1" t="s">
        <v>85</v>
      </c>
      <c r="G874" s="1" t="s">
        <v>46</v>
      </c>
      <c r="H874" s="1" t="s">
        <v>34</v>
      </c>
      <c r="I874" s="1">
        <v>6</v>
      </c>
      <c r="J874" s="3">
        <v>1747</v>
      </c>
      <c r="K874" s="4">
        <v>1265.75</v>
      </c>
      <c r="L874" s="5">
        <v>0</v>
      </c>
      <c r="M874" s="3">
        <f t="shared" si="52"/>
        <v>10482</v>
      </c>
      <c r="N874" s="3">
        <f t="shared" si="53"/>
        <v>7594.5</v>
      </c>
      <c r="O874" s="3">
        <f t="shared" si="54"/>
        <v>2887.5</v>
      </c>
      <c r="P874" s="6">
        <f t="shared" si="55"/>
        <v>0.27547223812249572</v>
      </c>
    </row>
    <row r="875" spans="1:16" x14ac:dyDescent="0.35">
      <c r="A875" s="1" t="s">
        <v>939</v>
      </c>
      <c r="B875" s="2">
        <v>45788</v>
      </c>
      <c r="C875" s="1" t="s">
        <v>36</v>
      </c>
      <c r="D875" s="1" t="s">
        <v>63</v>
      </c>
      <c r="E875" s="1" t="s">
        <v>79</v>
      </c>
      <c r="F875" s="1" t="s">
        <v>109</v>
      </c>
      <c r="G875" s="1" t="s">
        <v>69</v>
      </c>
      <c r="H875" s="1" t="s">
        <v>27</v>
      </c>
      <c r="I875" s="1">
        <v>5</v>
      </c>
      <c r="J875" s="3">
        <v>4693</v>
      </c>
      <c r="K875" s="4">
        <v>2969.04</v>
      </c>
      <c r="L875" s="5">
        <v>0</v>
      </c>
      <c r="M875" s="3">
        <f t="shared" si="52"/>
        <v>23465</v>
      </c>
      <c r="N875" s="3">
        <f t="shared" si="53"/>
        <v>14845.2</v>
      </c>
      <c r="O875" s="3">
        <f t="shared" si="54"/>
        <v>8619.7999999999993</v>
      </c>
      <c r="P875" s="6">
        <f t="shared" si="55"/>
        <v>0.3673471127210739</v>
      </c>
    </row>
    <row r="876" spans="1:16" x14ac:dyDescent="0.35">
      <c r="A876" s="1" t="s">
        <v>940</v>
      </c>
      <c r="B876" s="2">
        <v>45788</v>
      </c>
      <c r="C876" s="1" t="s">
        <v>41</v>
      </c>
      <c r="D876" s="1" t="s">
        <v>50</v>
      </c>
      <c r="E876" s="1" t="s">
        <v>18</v>
      </c>
      <c r="F876" s="1" t="s">
        <v>19</v>
      </c>
      <c r="G876" s="1" t="s">
        <v>43</v>
      </c>
      <c r="H876" s="1" t="s">
        <v>21</v>
      </c>
      <c r="I876" s="1">
        <v>8</v>
      </c>
      <c r="J876" s="3">
        <v>925</v>
      </c>
      <c r="K876" s="4">
        <v>705.02</v>
      </c>
      <c r="L876" s="5">
        <v>0.05</v>
      </c>
      <c r="M876" s="3">
        <f t="shared" si="52"/>
        <v>7030</v>
      </c>
      <c r="N876" s="3">
        <f t="shared" si="53"/>
        <v>5640.16</v>
      </c>
      <c r="O876" s="3">
        <f t="shared" si="54"/>
        <v>1389.8400000000001</v>
      </c>
      <c r="P876" s="6">
        <f t="shared" si="55"/>
        <v>0.19770128022759603</v>
      </c>
    </row>
    <row r="877" spans="1:16" x14ac:dyDescent="0.35">
      <c r="A877" s="1" t="s">
        <v>941</v>
      </c>
      <c r="B877" s="2">
        <v>45788</v>
      </c>
      <c r="C877" s="1" t="s">
        <v>41</v>
      </c>
      <c r="D877" s="1" t="s">
        <v>50</v>
      </c>
      <c r="E877" s="1" t="s">
        <v>24</v>
      </c>
      <c r="F877" s="1" t="s">
        <v>61</v>
      </c>
      <c r="G877" s="1" t="s">
        <v>46</v>
      </c>
      <c r="H877" s="1" t="s">
        <v>21</v>
      </c>
      <c r="I877" s="1">
        <v>2</v>
      </c>
      <c r="J877" s="3">
        <v>2186</v>
      </c>
      <c r="K877" s="4">
        <v>1040.3</v>
      </c>
      <c r="L877" s="5">
        <v>0.05</v>
      </c>
      <c r="M877" s="3">
        <f t="shared" si="52"/>
        <v>4153.3999999999996</v>
      </c>
      <c r="N877" s="3">
        <f t="shared" si="53"/>
        <v>2080.6</v>
      </c>
      <c r="O877" s="3">
        <f t="shared" si="54"/>
        <v>2072.7999999999997</v>
      </c>
      <c r="P877" s="6">
        <f t="shared" si="55"/>
        <v>0.49906101025665717</v>
      </c>
    </row>
    <row r="878" spans="1:16" x14ac:dyDescent="0.35">
      <c r="A878" s="1" t="s">
        <v>942</v>
      </c>
      <c r="B878" s="2">
        <v>45788</v>
      </c>
      <c r="C878" s="1" t="s">
        <v>41</v>
      </c>
      <c r="D878" s="1" t="s">
        <v>42</v>
      </c>
      <c r="E878" s="1" t="s">
        <v>18</v>
      </c>
      <c r="F878" s="1" t="s">
        <v>51</v>
      </c>
      <c r="G878" s="1" t="s">
        <v>43</v>
      </c>
      <c r="H878" s="1" t="s">
        <v>21</v>
      </c>
      <c r="I878" s="1">
        <v>4</v>
      </c>
      <c r="J878" s="3">
        <v>783</v>
      </c>
      <c r="K878" s="4">
        <v>641.47</v>
      </c>
      <c r="L878" s="5">
        <v>0</v>
      </c>
      <c r="M878" s="3">
        <f t="shared" si="52"/>
        <v>3132</v>
      </c>
      <c r="N878" s="3">
        <f t="shared" si="53"/>
        <v>2565.88</v>
      </c>
      <c r="O878" s="3">
        <f t="shared" si="54"/>
        <v>566.11999999999989</v>
      </c>
      <c r="P878" s="6">
        <f t="shared" si="55"/>
        <v>0.18075351213282245</v>
      </c>
    </row>
    <row r="879" spans="1:16" x14ac:dyDescent="0.35">
      <c r="A879" s="1" t="s">
        <v>943</v>
      </c>
      <c r="B879" s="2">
        <v>45788</v>
      </c>
      <c r="C879" s="1" t="s">
        <v>36</v>
      </c>
      <c r="D879" s="1" t="s">
        <v>76</v>
      </c>
      <c r="E879" s="1" t="s">
        <v>18</v>
      </c>
      <c r="F879" s="1" t="s">
        <v>38</v>
      </c>
      <c r="G879" s="1" t="s">
        <v>69</v>
      </c>
      <c r="H879" s="1" t="s">
        <v>27</v>
      </c>
      <c r="I879" s="1">
        <v>7</v>
      </c>
      <c r="J879" s="3">
        <v>349</v>
      </c>
      <c r="K879" s="4">
        <v>279.44</v>
      </c>
      <c r="L879" s="5">
        <v>0.05</v>
      </c>
      <c r="M879" s="3">
        <f t="shared" si="52"/>
        <v>2320.85</v>
      </c>
      <c r="N879" s="3">
        <f t="shared" si="53"/>
        <v>1956.08</v>
      </c>
      <c r="O879" s="3">
        <f t="shared" si="54"/>
        <v>364.77</v>
      </c>
      <c r="P879" s="6">
        <f t="shared" si="55"/>
        <v>0.15717086412305836</v>
      </c>
    </row>
    <row r="880" spans="1:16" x14ac:dyDescent="0.35">
      <c r="A880" s="1" t="s">
        <v>944</v>
      </c>
      <c r="B880" s="2">
        <v>45788</v>
      </c>
      <c r="C880" s="1" t="s">
        <v>16</v>
      </c>
      <c r="D880" s="1" t="s">
        <v>23</v>
      </c>
      <c r="E880" s="1" t="s">
        <v>18</v>
      </c>
      <c r="F880" s="1" t="s">
        <v>51</v>
      </c>
      <c r="G880" s="1" t="s">
        <v>20</v>
      </c>
      <c r="H880" s="1" t="s">
        <v>21</v>
      </c>
      <c r="I880" s="1">
        <v>2</v>
      </c>
      <c r="J880" s="3">
        <v>739</v>
      </c>
      <c r="K880" s="4">
        <v>617.54999999999995</v>
      </c>
      <c r="L880" s="5">
        <v>0</v>
      </c>
      <c r="M880" s="3">
        <f t="shared" si="52"/>
        <v>1478</v>
      </c>
      <c r="N880" s="3">
        <f t="shared" si="53"/>
        <v>1235.0999999999999</v>
      </c>
      <c r="O880" s="3">
        <f t="shared" si="54"/>
        <v>242.90000000000009</v>
      </c>
      <c r="P880" s="6">
        <f t="shared" si="55"/>
        <v>0.1643437077131259</v>
      </c>
    </row>
    <row r="881" spans="1:16" x14ac:dyDescent="0.35">
      <c r="A881" s="1" t="s">
        <v>945</v>
      </c>
      <c r="B881" s="2">
        <v>45789</v>
      </c>
      <c r="C881" s="1" t="s">
        <v>16</v>
      </c>
      <c r="D881" s="1" t="s">
        <v>17</v>
      </c>
      <c r="E881" s="1" t="s">
        <v>18</v>
      </c>
      <c r="F881" s="1" t="s">
        <v>51</v>
      </c>
      <c r="G881" s="1" t="s">
        <v>26</v>
      </c>
      <c r="H881" s="1" t="s">
        <v>21</v>
      </c>
      <c r="I881" s="1">
        <v>4</v>
      </c>
      <c r="J881" s="3">
        <v>784</v>
      </c>
      <c r="K881" s="4">
        <v>613.07000000000005</v>
      </c>
      <c r="L881" s="5">
        <v>0.15</v>
      </c>
      <c r="M881" s="3">
        <f t="shared" si="52"/>
        <v>2665.6</v>
      </c>
      <c r="N881" s="3">
        <f t="shared" si="53"/>
        <v>2452.2800000000002</v>
      </c>
      <c r="O881" s="3">
        <f t="shared" si="54"/>
        <v>213.31999999999971</v>
      </c>
      <c r="P881" s="6">
        <f t="shared" si="55"/>
        <v>8.0027010804321619E-2</v>
      </c>
    </row>
    <row r="882" spans="1:16" x14ac:dyDescent="0.35">
      <c r="A882" s="1" t="s">
        <v>946</v>
      </c>
      <c r="B882" s="2">
        <v>45789</v>
      </c>
      <c r="C882" s="1" t="s">
        <v>41</v>
      </c>
      <c r="D882" s="1" t="s">
        <v>50</v>
      </c>
      <c r="E882" s="1" t="s">
        <v>24</v>
      </c>
      <c r="F882" s="1" t="s">
        <v>25</v>
      </c>
      <c r="G882" s="1" t="s">
        <v>46</v>
      </c>
      <c r="H882" s="1" t="s">
        <v>34</v>
      </c>
      <c r="I882" s="1">
        <v>4</v>
      </c>
      <c r="J882" s="3">
        <v>601</v>
      </c>
      <c r="K882" s="4">
        <v>283.2</v>
      </c>
      <c r="L882" s="5">
        <v>0.05</v>
      </c>
      <c r="M882" s="3">
        <f t="shared" si="52"/>
        <v>2283.7999999999997</v>
      </c>
      <c r="N882" s="3">
        <f t="shared" si="53"/>
        <v>1132.8</v>
      </c>
      <c r="O882" s="3">
        <f t="shared" si="54"/>
        <v>1150.9999999999998</v>
      </c>
      <c r="P882" s="6">
        <f t="shared" si="55"/>
        <v>0.50398458709168925</v>
      </c>
    </row>
    <row r="883" spans="1:16" x14ac:dyDescent="0.35">
      <c r="A883" s="1" t="s">
        <v>947</v>
      </c>
      <c r="B883" s="2">
        <v>45789</v>
      </c>
      <c r="C883" s="1" t="s">
        <v>29</v>
      </c>
      <c r="D883" s="1" t="s">
        <v>66</v>
      </c>
      <c r="E883" s="1" t="s">
        <v>24</v>
      </c>
      <c r="F883" s="1" t="s">
        <v>61</v>
      </c>
      <c r="G883" s="1" t="s">
        <v>33</v>
      </c>
      <c r="H883" s="1" t="s">
        <v>27</v>
      </c>
      <c r="I883" s="1">
        <v>2</v>
      </c>
      <c r="J883" s="3">
        <v>2271</v>
      </c>
      <c r="K883" s="4">
        <v>1120.83</v>
      </c>
      <c r="L883" s="5">
        <v>0</v>
      </c>
      <c r="M883" s="3">
        <f t="shared" si="52"/>
        <v>4542</v>
      </c>
      <c r="N883" s="3">
        <f t="shared" si="53"/>
        <v>2241.66</v>
      </c>
      <c r="O883" s="3">
        <f t="shared" si="54"/>
        <v>2300.34</v>
      </c>
      <c r="P883" s="6">
        <f t="shared" si="55"/>
        <v>0.50645970937912821</v>
      </c>
    </row>
    <row r="884" spans="1:16" x14ac:dyDescent="0.35">
      <c r="A884" s="1" t="s">
        <v>948</v>
      </c>
      <c r="B884" s="2">
        <v>45789</v>
      </c>
      <c r="C884" s="1" t="s">
        <v>41</v>
      </c>
      <c r="D884" s="1" t="s">
        <v>42</v>
      </c>
      <c r="E884" s="1" t="s">
        <v>31</v>
      </c>
      <c r="F884" s="1" t="s">
        <v>85</v>
      </c>
      <c r="G884" s="1" t="s">
        <v>46</v>
      </c>
      <c r="H884" s="1" t="s">
        <v>21</v>
      </c>
      <c r="I884" s="1">
        <v>6</v>
      </c>
      <c r="J884" s="3">
        <v>1765</v>
      </c>
      <c r="K884" s="4">
        <v>1341.44</v>
      </c>
      <c r="L884" s="5">
        <v>0</v>
      </c>
      <c r="M884" s="3">
        <f t="shared" si="52"/>
        <v>10590</v>
      </c>
      <c r="N884" s="3">
        <f t="shared" si="53"/>
        <v>8048.64</v>
      </c>
      <c r="O884" s="3">
        <f t="shared" si="54"/>
        <v>2541.3599999999997</v>
      </c>
      <c r="P884" s="6">
        <f t="shared" si="55"/>
        <v>0.23997733711048155</v>
      </c>
    </row>
    <row r="885" spans="1:16" x14ac:dyDescent="0.35">
      <c r="A885" s="1" t="s">
        <v>949</v>
      </c>
      <c r="B885" s="2">
        <v>45789</v>
      </c>
      <c r="C885" s="1" t="s">
        <v>36</v>
      </c>
      <c r="D885" s="1" t="s">
        <v>76</v>
      </c>
      <c r="E885" s="1" t="s">
        <v>18</v>
      </c>
      <c r="F885" s="1" t="s">
        <v>51</v>
      </c>
      <c r="G885" s="1" t="s">
        <v>39</v>
      </c>
      <c r="H885" s="1" t="s">
        <v>34</v>
      </c>
      <c r="I885" s="1">
        <v>3</v>
      </c>
      <c r="J885" s="3">
        <v>768</v>
      </c>
      <c r="K885" s="4">
        <v>592.54999999999995</v>
      </c>
      <c r="L885" s="5">
        <v>0.05</v>
      </c>
      <c r="M885" s="3">
        <f t="shared" si="52"/>
        <v>2188.7999999999997</v>
      </c>
      <c r="N885" s="3">
        <f t="shared" si="53"/>
        <v>1777.6499999999999</v>
      </c>
      <c r="O885" s="3">
        <f t="shared" si="54"/>
        <v>411.14999999999986</v>
      </c>
      <c r="P885" s="6">
        <f t="shared" si="55"/>
        <v>0.18784265350877188</v>
      </c>
    </row>
    <row r="886" spans="1:16" x14ac:dyDescent="0.35">
      <c r="A886" s="1" t="s">
        <v>950</v>
      </c>
      <c r="B886" s="2">
        <v>45790</v>
      </c>
      <c r="C886" s="1" t="s">
        <v>41</v>
      </c>
      <c r="D886" s="1" t="s">
        <v>50</v>
      </c>
      <c r="E886" s="1" t="s">
        <v>31</v>
      </c>
      <c r="F886" s="1" t="s">
        <v>45</v>
      </c>
      <c r="G886" s="1" t="s">
        <v>43</v>
      </c>
      <c r="H886" s="1" t="s">
        <v>27</v>
      </c>
      <c r="I886" s="1">
        <v>7</v>
      </c>
      <c r="J886" s="3">
        <v>3639</v>
      </c>
      <c r="K886" s="4">
        <v>2610.5100000000002</v>
      </c>
      <c r="L886" s="5">
        <v>0</v>
      </c>
      <c r="M886" s="3">
        <f t="shared" si="52"/>
        <v>25473</v>
      </c>
      <c r="N886" s="3">
        <f t="shared" si="53"/>
        <v>18273.57</v>
      </c>
      <c r="O886" s="3">
        <f t="shared" si="54"/>
        <v>7199.43</v>
      </c>
      <c r="P886" s="6">
        <f t="shared" si="55"/>
        <v>0.28262984336356145</v>
      </c>
    </row>
    <row r="887" spans="1:16" x14ac:dyDescent="0.35">
      <c r="A887" s="1" t="s">
        <v>951</v>
      </c>
      <c r="B887" s="2">
        <v>45790</v>
      </c>
      <c r="C887" s="1" t="s">
        <v>16</v>
      </c>
      <c r="D887" s="1" t="s">
        <v>84</v>
      </c>
      <c r="E887" s="1" t="s">
        <v>31</v>
      </c>
      <c r="F887" s="1" t="s">
        <v>53</v>
      </c>
      <c r="G887" s="1" t="s">
        <v>20</v>
      </c>
      <c r="H887" s="1" t="s">
        <v>34</v>
      </c>
      <c r="I887" s="1">
        <v>6</v>
      </c>
      <c r="J887" s="3">
        <v>14717</v>
      </c>
      <c r="K887" s="4">
        <v>11001.83</v>
      </c>
      <c r="L887" s="5">
        <v>0</v>
      </c>
      <c r="M887" s="3">
        <f t="shared" si="52"/>
        <v>88302</v>
      </c>
      <c r="N887" s="3">
        <f t="shared" si="53"/>
        <v>66010.98</v>
      </c>
      <c r="O887" s="3">
        <f t="shared" si="54"/>
        <v>22291.020000000004</v>
      </c>
      <c r="P887" s="6">
        <f t="shared" si="55"/>
        <v>0.25244071481959646</v>
      </c>
    </row>
    <row r="888" spans="1:16" x14ac:dyDescent="0.35">
      <c r="A888" s="1" t="s">
        <v>952</v>
      </c>
      <c r="B888" s="2">
        <v>45790</v>
      </c>
      <c r="C888" s="1" t="s">
        <v>36</v>
      </c>
      <c r="D888" s="1" t="s">
        <v>78</v>
      </c>
      <c r="E888" s="1" t="s">
        <v>24</v>
      </c>
      <c r="F888" s="1" t="s">
        <v>25</v>
      </c>
      <c r="G888" s="1" t="s">
        <v>69</v>
      </c>
      <c r="H888" s="1" t="s">
        <v>34</v>
      </c>
      <c r="I888" s="1">
        <v>2</v>
      </c>
      <c r="J888" s="3">
        <v>578</v>
      </c>
      <c r="K888" s="4">
        <v>289.68</v>
      </c>
      <c r="L888" s="5">
        <v>0</v>
      </c>
      <c r="M888" s="3">
        <f t="shared" si="52"/>
        <v>1156</v>
      </c>
      <c r="N888" s="3">
        <f t="shared" si="53"/>
        <v>579.36</v>
      </c>
      <c r="O888" s="3">
        <f t="shared" si="54"/>
        <v>576.64</v>
      </c>
      <c r="P888" s="6">
        <f t="shared" si="55"/>
        <v>0.49882352941176472</v>
      </c>
    </row>
    <row r="889" spans="1:16" x14ac:dyDescent="0.35">
      <c r="A889" s="1" t="s">
        <v>953</v>
      </c>
      <c r="B889" s="2">
        <v>45790</v>
      </c>
      <c r="C889" s="1" t="s">
        <v>16</v>
      </c>
      <c r="D889" s="1" t="s">
        <v>17</v>
      </c>
      <c r="E889" s="1" t="s">
        <v>79</v>
      </c>
      <c r="F889" s="1" t="s">
        <v>96</v>
      </c>
      <c r="G889" s="1" t="s">
        <v>20</v>
      </c>
      <c r="H889" s="1" t="s">
        <v>34</v>
      </c>
      <c r="I889" s="1">
        <v>8</v>
      </c>
      <c r="J889" s="3">
        <v>6337</v>
      </c>
      <c r="K889" s="4">
        <v>3802.54</v>
      </c>
      <c r="L889" s="5">
        <v>0.15</v>
      </c>
      <c r="M889" s="3">
        <f t="shared" si="52"/>
        <v>43091.6</v>
      </c>
      <c r="N889" s="3">
        <f t="shared" si="53"/>
        <v>30420.32</v>
      </c>
      <c r="O889" s="3">
        <f t="shared" si="54"/>
        <v>12671.279999999999</v>
      </c>
      <c r="P889" s="6">
        <f t="shared" si="55"/>
        <v>0.29405452570802659</v>
      </c>
    </row>
    <row r="890" spans="1:16" x14ac:dyDescent="0.35">
      <c r="A890" s="1" t="s">
        <v>954</v>
      </c>
      <c r="B890" s="2">
        <v>45790</v>
      </c>
      <c r="C890" s="1" t="s">
        <v>29</v>
      </c>
      <c r="D890" s="1" t="s">
        <v>72</v>
      </c>
      <c r="E890" s="1" t="s">
        <v>18</v>
      </c>
      <c r="F890" s="1" t="s">
        <v>19</v>
      </c>
      <c r="G890" s="1" t="s">
        <v>58</v>
      </c>
      <c r="H890" s="1" t="s">
        <v>34</v>
      </c>
      <c r="I890" s="1">
        <v>1</v>
      </c>
      <c r="J890" s="3">
        <v>885</v>
      </c>
      <c r="K890" s="4">
        <v>699.13</v>
      </c>
      <c r="L890" s="5">
        <v>0</v>
      </c>
      <c r="M890" s="3">
        <f t="shared" si="52"/>
        <v>885</v>
      </c>
      <c r="N890" s="3">
        <f t="shared" si="53"/>
        <v>699.13</v>
      </c>
      <c r="O890" s="3">
        <f t="shared" si="54"/>
        <v>185.87</v>
      </c>
      <c r="P890" s="6">
        <f t="shared" si="55"/>
        <v>0.2100225988700565</v>
      </c>
    </row>
    <row r="891" spans="1:16" x14ac:dyDescent="0.35">
      <c r="A891" s="1" t="s">
        <v>955</v>
      </c>
      <c r="B891" s="2">
        <v>45790</v>
      </c>
      <c r="C891" s="1" t="s">
        <v>41</v>
      </c>
      <c r="D891" s="1" t="s">
        <v>55</v>
      </c>
      <c r="E891" s="1" t="s">
        <v>18</v>
      </c>
      <c r="F891" s="1" t="s">
        <v>51</v>
      </c>
      <c r="G891" s="1" t="s">
        <v>43</v>
      </c>
      <c r="H891" s="1" t="s">
        <v>27</v>
      </c>
      <c r="I891" s="1">
        <v>1</v>
      </c>
      <c r="J891" s="3">
        <v>723</v>
      </c>
      <c r="K891" s="4">
        <v>551.45000000000005</v>
      </c>
      <c r="L891" s="5">
        <v>0</v>
      </c>
      <c r="M891" s="3">
        <f t="shared" si="52"/>
        <v>723</v>
      </c>
      <c r="N891" s="3">
        <f t="shared" si="53"/>
        <v>551.45000000000005</v>
      </c>
      <c r="O891" s="3">
        <f t="shared" si="54"/>
        <v>171.54999999999995</v>
      </c>
      <c r="P891" s="6">
        <f t="shared" si="55"/>
        <v>0.23727524204702621</v>
      </c>
    </row>
    <row r="892" spans="1:16" x14ac:dyDescent="0.35">
      <c r="A892" s="1" t="s">
        <v>956</v>
      </c>
      <c r="B892" s="2">
        <v>45791</v>
      </c>
      <c r="C892" s="1" t="s">
        <v>16</v>
      </c>
      <c r="D892" s="1" t="s">
        <v>23</v>
      </c>
      <c r="E892" s="1" t="s">
        <v>24</v>
      </c>
      <c r="F892" s="1" t="s">
        <v>131</v>
      </c>
      <c r="G892" s="1" t="s">
        <v>20</v>
      </c>
      <c r="H892" s="1" t="s">
        <v>21</v>
      </c>
      <c r="I892" s="1">
        <v>8</v>
      </c>
      <c r="J892" s="3">
        <v>2713</v>
      </c>
      <c r="K892" s="4">
        <v>1436.7</v>
      </c>
      <c r="L892" s="5">
        <v>0.1</v>
      </c>
      <c r="M892" s="3">
        <f t="shared" si="52"/>
        <v>19533.600000000002</v>
      </c>
      <c r="N892" s="3">
        <f t="shared" si="53"/>
        <v>11493.6</v>
      </c>
      <c r="O892" s="3">
        <f t="shared" si="54"/>
        <v>8040.0000000000018</v>
      </c>
      <c r="P892" s="6">
        <f t="shared" si="55"/>
        <v>0.41159847647131104</v>
      </c>
    </row>
    <row r="893" spans="1:16" x14ac:dyDescent="0.35">
      <c r="A893" s="1" t="s">
        <v>957</v>
      </c>
      <c r="B893" s="2">
        <v>45791</v>
      </c>
      <c r="C893" s="1" t="s">
        <v>29</v>
      </c>
      <c r="D893" s="1" t="s">
        <v>57</v>
      </c>
      <c r="E893" s="1" t="s">
        <v>24</v>
      </c>
      <c r="F893" s="1" t="s">
        <v>64</v>
      </c>
      <c r="G893" s="1" t="s">
        <v>58</v>
      </c>
      <c r="H893" s="1" t="s">
        <v>21</v>
      </c>
      <c r="I893" s="1">
        <v>5</v>
      </c>
      <c r="J893" s="3">
        <v>1537</v>
      </c>
      <c r="K893" s="4">
        <v>787.62</v>
      </c>
      <c r="L893" s="5">
        <v>0.1</v>
      </c>
      <c r="M893" s="3">
        <f t="shared" si="52"/>
        <v>6916.5</v>
      </c>
      <c r="N893" s="3">
        <f t="shared" si="53"/>
        <v>3938.1</v>
      </c>
      <c r="O893" s="3">
        <f t="shared" si="54"/>
        <v>2978.4</v>
      </c>
      <c r="P893" s="6">
        <f t="shared" si="55"/>
        <v>0.43062242463673822</v>
      </c>
    </row>
    <row r="894" spans="1:16" x14ac:dyDescent="0.35">
      <c r="A894" s="1" t="s">
        <v>958</v>
      </c>
      <c r="B894" s="2">
        <v>45791</v>
      </c>
      <c r="C894" s="1" t="s">
        <v>29</v>
      </c>
      <c r="D894" s="1" t="s">
        <v>57</v>
      </c>
      <c r="E894" s="1" t="s">
        <v>18</v>
      </c>
      <c r="F894" s="1" t="s">
        <v>68</v>
      </c>
      <c r="G894" s="1" t="s">
        <v>58</v>
      </c>
      <c r="H894" s="1" t="s">
        <v>21</v>
      </c>
      <c r="I894" s="1">
        <v>6</v>
      </c>
      <c r="J894" s="3">
        <v>462</v>
      </c>
      <c r="K894" s="4">
        <v>367.99</v>
      </c>
      <c r="L894" s="5">
        <v>0</v>
      </c>
      <c r="M894" s="3">
        <f t="shared" si="52"/>
        <v>2772</v>
      </c>
      <c r="N894" s="3">
        <f t="shared" si="53"/>
        <v>2207.94</v>
      </c>
      <c r="O894" s="3">
        <f t="shared" si="54"/>
        <v>564.05999999999995</v>
      </c>
      <c r="P894" s="6">
        <f t="shared" si="55"/>
        <v>0.20348484848484846</v>
      </c>
    </row>
    <row r="895" spans="1:16" x14ac:dyDescent="0.35">
      <c r="A895" s="1" t="s">
        <v>959</v>
      </c>
      <c r="B895" s="2">
        <v>45791</v>
      </c>
      <c r="C895" s="1" t="s">
        <v>16</v>
      </c>
      <c r="D895" s="1" t="s">
        <v>48</v>
      </c>
      <c r="E895" s="1" t="s">
        <v>24</v>
      </c>
      <c r="F895" s="1" t="s">
        <v>25</v>
      </c>
      <c r="G895" s="1" t="s">
        <v>20</v>
      </c>
      <c r="H895" s="1" t="s">
        <v>21</v>
      </c>
      <c r="I895" s="1">
        <v>6</v>
      </c>
      <c r="J895" s="3">
        <v>576</v>
      </c>
      <c r="K895" s="4">
        <v>309.89</v>
      </c>
      <c r="L895" s="5">
        <v>0</v>
      </c>
      <c r="M895" s="3">
        <f t="shared" si="52"/>
        <v>3456</v>
      </c>
      <c r="N895" s="3">
        <f t="shared" si="53"/>
        <v>1859.34</v>
      </c>
      <c r="O895" s="3">
        <f t="shared" si="54"/>
        <v>1596.66</v>
      </c>
      <c r="P895" s="6">
        <f t="shared" si="55"/>
        <v>0.46199652777777778</v>
      </c>
    </row>
    <row r="896" spans="1:16" x14ac:dyDescent="0.35">
      <c r="A896" s="1" t="s">
        <v>960</v>
      </c>
      <c r="B896" s="2">
        <v>45791</v>
      </c>
      <c r="C896" s="1" t="s">
        <v>29</v>
      </c>
      <c r="D896" s="1" t="s">
        <v>30</v>
      </c>
      <c r="E896" s="1" t="s">
        <v>24</v>
      </c>
      <c r="F896" s="1" t="s">
        <v>64</v>
      </c>
      <c r="G896" s="1" t="s">
        <v>33</v>
      </c>
      <c r="H896" s="1" t="s">
        <v>21</v>
      </c>
      <c r="I896" s="1">
        <v>4</v>
      </c>
      <c r="J896" s="3">
        <v>1570</v>
      </c>
      <c r="K896" s="4">
        <v>844.24</v>
      </c>
      <c r="L896" s="5">
        <v>0</v>
      </c>
      <c r="M896" s="3">
        <f t="shared" si="52"/>
        <v>6280</v>
      </c>
      <c r="N896" s="3">
        <f t="shared" si="53"/>
        <v>3376.96</v>
      </c>
      <c r="O896" s="3">
        <f t="shared" si="54"/>
        <v>2903.04</v>
      </c>
      <c r="P896" s="6">
        <f t="shared" si="55"/>
        <v>0.46226751592356685</v>
      </c>
    </row>
    <row r="897" spans="1:16" x14ac:dyDescent="0.35">
      <c r="A897" s="1" t="s">
        <v>961</v>
      </c>
      <c r="B897" s="2">
        <v>45791</v>
      </c>
      <c r="C897" s="1" t="s">
        <v>36</v>
      </c>
      <c r="D897" s="1" t="s">
        <v>76</v>
      </c>
      <c r="E897" s="1" t="s">
        <v>31</v>
      </c>
      <c r="F897" s="1" t="s">
        <v>45</v>
      </c>
      <c r="G897" s="1" t="s">
        <v>39</v>
      </c>
      <c r="H897" s="1" t="s">
        <v>34</v>
      </c>
      <c r="I897" s="1">
        <v>4</v>
      </c>
      <c r="J897" s="3">
        <v>3509</v>
      </c>
      <c r="K897" s="4">
        <v>2710.33</v>
      </c>
      <c r="L897" s="5">
        <v>0.1</v>
      </c>
      <c r="M897" s="3">
        <f t="shared" si="52"/>
        <v>12632.4</v>
      </c>
      <c r="N897" s="3">
        <f t="shared" si="53"/>
        <v>10841.32</v>
      </c>
      <c r="O897" s="3">
        <f t="shared" si="54"/>
        <v>1791.08</v>
      </c>
      <c r="P897" s="6">
        <f t="shared" si="55"/>
        <v>0.14178461733320669</v>
      </c>
    </row>
    <row r="898" spans="1:16" x14ac:dyDescent="0.35">
      <c r="A898" s="1" t="s">
        <v>962</v>
      </c>
      <c r="B898" s="2">
        <v>45791</v>
      </c>
      <c r="C898" s="1" t="s">
        <v>41</v>
      </c>
      <c r="D898" s="1" t="s">
        <v>55</v>
      </c>
      <c r="E898" s="1" t="s">
        <v>24</v>
      </c>
      <c r="F898" s="1" t="s">
        <v>64</v>
      </c>
      <c r="G898" s="1" t="s">
        <v>46</v>
      </c>
      <c r="H898" s="1" t="s">
        <v>34</v>
      </c>
      <c r="I898" s="1">
        <v>7</v>
      </c>
      <c r="J898" s="3">
        <v>1527</v>
      </c>
      <c r="K898" s="4">
        <v>779.98</v>
      </c>
      <c r="L898" s="5">
        <v>0.1</v>
      </c>
      <c r="M898" s="3">
        <f t="shared" ref="M898:M961" si="56">I898*J898*(1-L898)</f>
        <v>9620.1</v>
      </c>
      <c r="N898" s="3">
        <f t="shared" ref="N898:N961" si="57">I898*K898</f>
        <v>5459.8600000000006</v>
      </c>
      <c r="O898" s="3">
        <f t="shared" ref="O898:O961" si="58">M898-N898</f>
        <v>4160.24</v>
      </c>
      <c r="P898" s="6">
        <f t="shared" ref="P898:P961" si="59">O898/M898</f>
        <v>0.4324528851051444</v>
      </c>
    </row>
    <row r="899" spans="1:16" x14ac:dyDescent="0.35">
      <c r="A899" s="1" t="s">
        <v>963</v>
      </c>
      <c r="B899" s="2">
        <v>45791</v>
      </c>
      <c r="C899" s="1" t="s">
        <v>41</v>
      </c>
      <c r="D899" s="1" t="s">
        <v>103</v>
      </c>
      <c r="E899" s="1" t="s">
        <v>79</v>
      </c>
      <c r="F899" s="1" t="s">
        <v>91</v>
      </c>
      <c r="G899" s="1" t="s">
        <v>43</v>
      </c>
      <c r="H899" s="1" t="s">
        <v>27</v>
      </c>
      <c r="I899" s="1">
        <v>3</v>
      </c>
      <c r="J899" s="3">
        <v>11756</v>
      </c>
      <c r="K899" s="4">
        <v>7665.81</v>
      </c>
      <c r="L899" s="5">
        <v>0.05</v>
      </c>
      <c r="M899" s="3">
        <f t="shared" si="56"/>
        <v>33504.6</v>
      </c>
      <c r="N899" s="3">
        <f t="shared" si="57"/>
        <v>22997.43</v>
      </c>
      <c r="O899" s="3">
        <f t="shared" si="58"/>
        <v>10507.169999999998</v>
      </c>
      <c r="P899" s="6">
        <f t="shared" si="59"/>
        <v>0.31360380365681129</v>
      </c>
    </row>
    <row r="900" spans="1:16" x14ac:dyDescent="0.35">
      <c r="A900" s="1" t="s">
        <v>964</v>
      </c>
      <c r="B900" s="2">
        <v>45791</v>
      </c>
      <c r="C900" s="1" t="s">
        <v>29</v>
      </c>
      <c r="D900" s="1" t="s">
        <v>72</v>
      </c>
      <c r="E900" s="1" t="s">
        <v>31</v>
      </c>
      <c r="F900" s="1" t="s">
        <v>45</v>
      </c>
      <c r="G900" s="1" t="s">
        <v>33</v>
      </c>
      <c r="H900" s="1" t="s">
        <v>27</v>
      </c>
      <c r="I900" s="1">
        <v>3</v>
      </c>
      <c r="J900" s="3">
        <v>3573</v>
      </c>
      <c r="K900" s="4">
        <v>2727.81</v>
      </c>
      <c r="L900" s="5">
        <v>0</v>
      </c>
      <c r="M900" s="3">
        <f t="shared" si="56"/>
        <v>10719</v>
      </c>
      <c r="N900" s="3">
        <f t="shared" si="57"/>
        <v>8183.43</v>
      </c>
      <c r="O900" s="3">
        <f t="shared" si="58"/>
        <v>2535.5699999999997</v>
      </c>
      <c r="P900" s="6">
        <f t="shared" si="59"/>
        <v>0.23654911838790929</v>
      </c>
    </row>
    <row r="901" spans="1:16" x14ac:dyDescent="0.35">
      <c r="A901" s="1" t="s">
        <v>965</v>
      </c>
      <c r="B901" s="2">
        <v>45792</v>
      </c>
      <c r="C901" s="1" t="s">
        <v>41</v>
      </c>
      <c r="D901" s="1" t="s">
        <v>103</v>
      </c>
      <c r="E901" s="1" t="s">
        <v>24</v>
      </c>
      <c r="F901" s="1" t="s">
        <v>25</v>
      </c>
      <c r="G901" s="1" t="s">
        <v>46</v>
      </c>
      <c r="H901" s="1" t="s">
        <v>34</v>
      </c>
      <c r="I901" s="1">
        <v>7</v>
      </c>
      <c r="J901" s="3">
        <v>616</v>
      </c>
      <c r="K901" s="4">
        <v>323.13</v>
      </c>
      <c r="L901" s="5">
        <v>0</v>
      </c>
      <c r="M901" s="3">
        <f t="shared" si="56"/>
        <v>4312</v>
      </c>
      <c r="N901" s="3">
        <f t="shared" si="57"/>
        <v>2261.91</v>
      </c>
      <c r="O901" s="3">
        <f t="shared" si="58"/>
        <v>2050.09</v>
      </c>
      <c r="P901" s="6">
        <f t="shared" si="59"/>
        <v>0.47543831168831174</v>
      </c>
    </row>
    <row r="902" spans="1:16" x14ac:dyDescent="0.35">
      <c r="A902" s="1" t="s">
        <v>966</v>
      </c>
      <c r="B902" s="2">
        <v>45792</v>
      </c>
      <c r="C902" s="1" t="s">
        <v>16</v>
      </c>
      <c r="D902" s="1" t="s">
        <v>84</v>
      </c>
      <c r="E902" s="1" t="s">
        <v>24</v>
      </c>
      <c r="F902" s="1" t="s">
        <v>25</v>
      </c>
      <c r="G902" s="1" t="s">
        <v>20</v>
      </c>
      <c r="H902" s="1" t="s">
        <v>21</v>
      </c>
      <c r="I902" s="1">
        <v>3</v>
      </c>
      <c r="J902" s="3">
        <v>620</v>
      </c>
      <c r="K902" s="4">
        <v>288.7</v>
      </c>
      <c r="L902" s="5">
        <v>0</v>
      </c>
      <c r="M902" s="3">
        <f t="shared" si="56"/>
        <v>1860</v>
      </c>
      <c r="N902" s="3">
        <f t="shared" si="57"/>
        <v>866.09999999999991</v>
      </c>
      <c r="O902" s="3">
        <f t="shared" si="58"/>
        <v>993.90000000000009</v>
      </c>
      <c r="P902" s="6">
        <f t="shared" si="59"/>
        <v>0.53435483870967748</v>
      </c>
    </row>
    <row r="903" spans="1:16" x14ac:dyDescent="0.35">
      <c r="A903" s="1" t="s">
        <v>967</v>
      </c>
      <c r="B903" s="2">
        <v>45792</v>
      </c>
      <c r="C903" s="1" t="s">
        <v>41</v>
      </c>
      <c r="D903" s="1" t="s">
        <v>42</v>
      </c>
      <c r="E903" s="1" t="s">
        <v>24</v>
      </c>
      <c r="F903" s="1" t="s">
        <v>131</v>
      </c>
      <c r="G903" s="1" t="s">
        <v>46</v>
      </c>
      <c r="H903" s="1" t="s">
        <v>34</v>
      </c>
      <c r="I903" s="1">
        <v>8</v>
      </c>
      <c r="J903" s="3">
        <v>2873</v>
      </c>
      <c r="K903" s="4">
        <v>1324.06</v>
      </c>
      <c r="L903" s="5">
        <v>0</v>
      </c>
      <c r="M903" s="3">
        <f t="shared" si="56"/>
        <v>22984</v>
      </c>
      <c r="N903" s="3">
        <f t="shared" si="57"/>
        <v>10592.48</v>
      </c>
      <c r="O903" s="3">
        <f t="shared" si="58"/>
        <v>12391.52</v>
      </c>
      <c r="P903" s="6">
        <f t="shared" si="59"/>
        <v>0.53913679081099897</v>
      </c>
    </row>
    <row r="904" spans="1:16" x14ac:dyDescent="0.35">
      <c r="A904" s="1" t="s">
        <v>968</v>
      </c>
      <c r="B904" s="2">
        <v>45792</v>
      </c>
      <c r="C904" s="1" t="s">
        <v>41</v>
      </c>
      <c r="D904" s="1" t="s">
        <v>103</v>
      </c>
      <c r="E904" s="1" t="s">
        <v>18</v>
      </c>
      <c r="F904" s="1" t="s">
        <v>38</v>
      </c>
      <c r="G904" s="1" t="s">
        <v>46</v>
      </c>
      <c r="H904" s="1" t="s">
        <v>21</v>
      </c>
      <c r="I904" s="1">
        <v>6</v>
      </c>
      <c r="J904" s="3">
        <v>361</v>
      </c>
      <c r="K904" s="4">
        <v>289.99</v>
      </c>
      <c r="L904" s="5">
        <v>0.1</v>
      </c>
      <c r="M904" s="3">
        <f t="shared" si="56"/>
        <v>1949.4</v>
      </c>
      <c r="N904" s="3">
        <f t="shared" si="57"/>
        <v>1739.94</v>
      </c>
      <c r="O904" s="3">
        <f t="shared" si="58"/>
        <v>209.46000000000004</v>
      </c>
      <c r="P904" s="6">
        <f t="shared" si="59"/>
        <v>0.1074484456755925</v>
      </c>
    </row>
    <row r="905" spans="1:16" x14ac:dyDescent="0.35">
      <c r="A905" s="1" t="s">
        <v>969</v>
      </c>
      <c r="B905" s="2">
        <v>45792</v>
      </c>
      <c r="C905" s="1" t="s">
        <v>29</v>
      </c>
      <c r="D905" s="1" t="s">
        <v>30</v>
      </c>
      <c r="E905" s="1" t="s">
        <v>18</v>
      </c>
      <c r="F905" s="1" t="s">
        <v>51</v>
      </c>
      <c r="G905" s="1" t="s">
        <v>58</v>
      </c>
      <c r="H905" s="1" t="s">
        <v>34</v>
      </c>
      <c r="I905" s="1">
        <v>3</v>
      </c>
      <c r="J905" s="3">
        <v>741</v>
      </c>
      <c r="K905" s="4">
        <v>615.99</v>
      </c>
      <c r="L905" s="5">
        <v>0</v>
      </c>
      <c r="M905" s="3">
        <f t="shared" si="56"/>
        <v>2223</v>
      </c>
      <c r="N905" s="3">
        <f t="shared" si="57"/>
        <v>1847.97</v>
      </c>
      <c r="O905" s="3">
        <f t="shared" si="58"/>
        <v>375.03</v>
      </c>
      <c r="P905" s="6">
        <f t="shared" si="59"/>
        <v>0.16870445344129553</v>
      </c>
    </row>
    <row r="906" spans="1:16" x14ac:dyDescent="0.35">
      <c r="A906" s="1" t="s">
        <v>970</v>
      </c>
      <c r="B906" s="2">
        <v>45792</v>
      </c>
      <c r="C906" s="1" t="s">
        <v>16</v>
      </c>
      <c r="D906" s="1" t="s">
        <v>17</v>
      </c>
      <c r="E906" s="1" t="s">
        <v>18</v>
      </c>
      <c r="F906" s="1" t="s">
        <v>19</v>
      </c>
      <c r="G906" s="1" t="s">
        <v>26</v>
      </c>
      <c r="H906" s="1" t="s">
        <v>34</v>
      </c>
      <c r="I906" s="1">
        <v>8</v>
      </c>
      <c r="J906" s="3">
        <v>902</v>
      </c>
      <c r="K906" s="4">
        <v>691.91</v>
      </c>
      <c r="L906" s="5">
        <v>0.15</v>
      </c>
      <c r="M906" s="3">
        <f t="shared" si="56"/>
        <v>6133.5999999999995</v>
      </c>
      <c r="N906" s="3">
        <f t="shared" si="57"/>
        <v>5535.28</v>
      </c>
      <c r="O906" s="3">
        <f t="shared" si="58"/>
        <v>598.31999999999971</v>
      </c>
      <c r="P906" s="6">
        <f t="shared" si="59"/>
        <v>9.7547932698578282E-2</v>
      </c>
    </row>
    <row r="907" spans="1:16" x14ac:dyDescent="0.35">
      <c r="A907" s="1" t="s">
        <v>971</v>
      </c>
      <c r="B907" s="2">
        <v>45793</v>
      </c>
      <c r="C907" s="1" t="s">
        <v>16</v>
      </c>
      <c r="D907" s="1" t="s">
        <v>17</v>
      </c>
      <c r="E907" s="1" t="s">
        <v>24</v>
      </c>
      <c r="F907" s="1" t="s">
        <v>64</v>
      </c>
      <c r="G907" s="1" t="s">
        <v>20</v>
      </c>
      <c r="H907" s="1" t="s">
        <v>34</v>
      </c>
      <c r="I907" s="1">
        <v>6</v>
      </c>
      <c r="J907" s="3">
        <v>1555</v>
      </c>
      <c r="K907" s="4">
        <v>750.16</v>
      </c>
      <c r="L907" s="5">
        <v>0.15</v>
      </c>
      <c r="M907" s="3">
        <f t="shared" si="56"/>
        <v>7930.5</v>
      </c>
      <c r="N907" s="3">
        <f t="shared" si="57"/>
        <v>4500.96</v>
      </c>
      <c r="O907" s="3">
        <f t="shared" si="58"/>
        <v>3429.54</v>
      </c>
      <c r="P907" s="6">
        <f t="shared" si="59"/>
        <v>0.43244940419897865</v>
      </c>
    </row>
    <row r="908" spans="1:16" x14ac:dyDescent="0.35">
      <c r="A908" s="1" t="s">
        <v>972</v>
      </c>
      <c r="B908" s="2">
        <v>45793</v>
      </c>
      <c r="C908" s="1" t="s">
        <v>16</v>
      </c>
      <c r="D908" s="1" t="s">
        <v>23</v>
      </c>
      <c r="E908" s="1" t="s">
        <v>18</v>
      </c>
      <c r="F908" s="1" t="s">
        <v>38</v>
      </c>
      <c r="G908" s="1" t="s">
        <v>26</v>
      </c>
      <c r="H908" s="1" t="s">
        <v>34</v>
      </c>
      <c r="I908" s="1">
        <v>8</v>
      </c>
      <c r="J908" s="3">
        <v>367</v>
      </c>
      <c r="K908" s="4">
        <v>281.36</v>
      </c>
      <c r="L908" s="5">
        <v>0</v>
      </c>
      <c r="M908" s="3">
        <f t="shared" si="56"/>
        <v>2936</v>
      </c>
      <c r="N908" s="3">
        <f t="shared" si="57"/>
        <v>2250.88</v>
      </c>
      <c r="O908" s="3">
        <f t="shared" si="58"/>
        <v>685.11999999999989</v>
      </c>
      <c r="P908" s="6">
        <f t="shared" si="59"/>
        <v>0.23335149863760216</v>
      </c>
    </row>
    <row r="909" spans="1:16" x14ac:dyDescent="0.35">
      <c r="A909" s="1" t="s">
        <v>973</v>
      </c>
      <c r="B909" s="2">
        <v>45793</v>
      </c>
      <c r="C909" s="1" t="s">
        <v>41</v>
      </c>
      <c r="D909" s="1" t="s">
        <v>103</v>
      </c>
      <c r="E909" s="1" t="s">
        <v>24</v>
      </c>
      <c r="F909" s="1" t="s">
        <v>131</v>
      </c>
      <c r="G909" s="1" t="s">
        <v>43</v>
      </c>
      <c r="H909" s="1" t="s">
        <v>34</v>
      </c>
      <c r="I909" s="1">
        <v>7</v>
      </c>
      <c r="J909" s="3">
        <v>2689</v>
      </c>
      <c r="K909" s="4">
        <v>1404.93</v>
      </c>
      <c r="L909" s="5">
        <v>0.15</v>
      </c>
      <c r="M909" s="3">
        <f t="shared" si="56"/>
        <v>15999.55</v>
      </c>
      <c r="N909" s="3">
        <f t="shared" si="57"/>
        <v>9834.51</v>
      </c>
      <c r="O909" s="3">
        <f t="shared" si="58"/>
        <v>6165.0399999999991</v>
      </c>
      <c r="P909" s="6">
        <f t="shared" si="59"/>
        <v>0.38532583728917369</v>
      </c>
    </row>
    <row r="910" spans="1:16" x14ac:dyDescent="0.35">
      <c r="A910" s="1" t="s">
        <v>974</v>
      </c>
      <c r="B910" s="2">
        <v>45793</v>
      </c>
      <c r="C910" s="1" t="s">
        <v>36</v>
      </c>
      <c r="D910" s="1" t="s">
        <v>63</v>
      </c>
      <c r="E910" s="1" t="s">
        <v>24</v>
      </c>
      <c r="F910" s="1" t="s">
        <v>64</v>
      </c>
      <c r="G910" s="1" t="s">
        <v>39</v>
      </c>
      <c r="H910" s="1" t="s">
        <v>27</v>
      </c>
      <c r="I910" s="1">
        <v>1</v>
      </c>
      <c r="J910" s="3">
        <v>1511</v>
      </c>
      <c r="K910" s="4">
        <v>709.26</v>
      </c>
      <c r="L910" s="5">
        <v>0</v>
      </c>
      <c r="M910" s="3">
        <f t="shared" si="56"/>
        <v>1511</v>
      </c>
      <c r="N910" s="3">
        <f t="shared" si="57"/>
        <v>709.26</v>
      </c>
      <c r="O910" s="3">
        <f t="shared" si="58"/>
        <v>801.74</v>
      </c>
      <c r="P910" s="6">
        <f t="shared" si="59"/>
        <v>0.53060225016545337</v>
      </c>
    </row>
    <row r="911" spans="1:16" x14ac:dyDescent="0.35">
      <c r="A911" s="1" t="s">
        <v>975</v>
      </c>
      <c r="B911" s="2">
        <v>45793</v>
      </c>
      <c r="C911" s="1" t="s">
        <v>29</v>
      </c>
      <c r="D911" s="1" t="s">
        <v>72</v>
      </c>
      <c r="E911" s="1" t="s">
        <v>18</v>
      </c>
      <c r="F911" s="1" t="s">
        <v>68</v>
      </c>
      <c r="G911" s="1" t="s">
        <v>58</v>
      </c>
      <c r="H911" s="1" t="s">
        <v>34</v>
      </c>
      <c r="I911" s="1">
        <v>7</v>
      </c>
      <c r="J911" s="3">
        <v>466</v>
      </c>
      <c r="K911" s="4">
        <v>375.53</v>
      </c>
      <c r="L911" s="5">
        <v>0.1</v>
      </c>
      <c r="M911" s="3">
        <f t="shared" si="56"/>
        <v>2935.8</v>
      </c>
      <c r="N911" s="3">
        <f t="shared" si="57"/>
        <v>2628.71</v>
      </c>
      <c r="O911" s="3">
        <f t="shared" si="58"/>
        <v>307.09000000000015</v>
      </c>
      <c r="P911" s="6">
        <f t="shared" si="59"/>
        <v>0.10460181211254177</v>
      </c>
    </row>
    <row r="912" spans="1:16" x14ac:dyDescent="0.35">
      <c r="A912" s="1" t="s">
        <v>976</v>
      </c>
      <c r="B912" s="2">
        <v>45793</v>
      </c>
      <c r="C912" s="1" t="s">
        <v>36</v>
      </c>
      <c r="D912" s="1" t="s">
        <v>63</v>
      </c>
      <c r="E912" s="1" t="s">
        <v>79</v>
      </c>
      <c r="F912" s="1" t="s">
        <v>80</v>
      </c>
      <c r="G912" s="1" t="s">
        <v>39</v>
      </c>
      <c r="H912" s="1" t="s">
        <v>21</v>
      </c>
      <c r="I912" s="1">
        <v>8</v>
      </c>
      <c r="J912" s="3">
        <v>7619</v>
      </c>
      <c r="K912" s="4">
        <v>4995.6000000000004</v>
      </c>
      <c r="L912" s="5">
        <v>0</v>
      </c>
      <c r="M912" s="3">
        <f t="shared" si="56"/>
        <v>60952</v>
      </c>
      <c r="N912" s="3">
        <f t="shared" si="57"/>
        <v>39964.800000000003</v>
      </c>
      <c r="O912" s="3">
        <f t="shared" si="58"/>
        <v>20987.199999999997</v>
      </c>
      <c r="P912" s="6">
        <f t="shared" si="59"/>
        <v>0.3443234020212626</v>
      </c>
    </row>
    <row r="913" spans="1:16" x14ac:dyDescent="0.35">
      <c r="A913" s="1" t="s">
        <v>977</v>
      </c>
      <c r="B913" s="2">
        <v>45793</v>
      </c>
      <c r="C913" s="1" t="s">
        <v>29</v>
      </c>
      <c r="D913" s="1" t="s">
        <v>30</v>
      </c>
      <c r="E913" s="1" t="s">
        <v>24</v>
      </c>
      <c r="F913" s="1" t="s">
        <v>131</v>
      </c>
      <c r="G913" s="1" t="s">
        <v>33</v>
      </c>
      <c r="H913" s="1" t="s">
        <v>27</v>
      </c>
      <c r="I913" s="1">
        <v>8</v>
      </c>
      <c r="J913" s="3">
        <v>2759</v>
      </c>
      <c r="K913" s="4">
        <v>1482.26</v>
      </c>
      <c r="L913" s="5">
        <v>0</v>
      </c>
      <c r="M913" s="3">
        <f t="shared" si="56"/>
        <v>22072</v>
      </c>
      <c r="N913" s="3">
        <f t="shared" si="57"/>
        <v>11858.08</v>
      </c>
      <c r="O913" s="3">
        <f t="shared" si="58"/>
        <v>10213.92</v>
      </c>
      <c r="P913" s="6">
        <f t="shared" si="59"/>
        <v>0.46275462123957956</v>
      </c>
    </row>
    <row r="914" spans="1:16" x14ac:dyDescent="0.35">
      <c r="A914" s="1" t="s">
        <v>978</v>
      </c>
      <c r="B914" s="2">
        <v>45793</v>
      </c>
      <c r="C914" s="1" t="s">
        <v>29</v>
      </c>
      <c r="D914" s="1" t="s">
        <v>57</v>
      </c>
      <c r="E914" s="1" t="s">
        <v>18</v>
      </c>
      <c r="F914" s="1" t="s">
        <v>19</v>
      </c>
      <c r="G914" s="1" t="s">
        <v>58</v>
      </c>
      <c r="H914" s="1" t="s">
        <v>27</v>
      </c>
      <c r="I914" s="1">
        <v>3</v>
      </c>
      <c r="J914" s="3">
        <v>874</v>
      </c>
      <c r="K914" s="4">
        <v>718.13</v>
      </c>
      <c r="L914" s="5">
        <v>0.1</v>
      </c>
      <c r="M914" s="3">
        <f t="shared" si="56"/>
        <v>2359.8000000000002</v>
      </c>
      <c r="N914" s="3">
        <f t="shared" si="57"/>
        <v>2154.39</v>
      </c>
      <c r="O914" s="3">
        <f t="shared" si="58"/>
        <v>205.41000000000031</v>
      </c>
      <c r="P914" s="6">
        <f t="shared" si="59"/>
        <v>8.7045512331553651E-2</v>
      </c>
    </row>
    <row r="915" spans="1:16" x14ac:dyDescent="0.35">
      <c r="A915" s="1" t="s">
        <v>979</v>
      </c>
      <c r="B915" s="2">
        <v>45793</v>
      </c>
      <c r="C915" s="1" t="s">
        <v>16</v>
      </c>
      <c r="D915" s="1" t="s">
        <v>17</v>
      </c>
      <c r="E915" s="1" t="s">
        <v>18</v>
      </c>
      <c r="F915" s="1" t="s">
        <v>38</v>
      </c>
      <c r="G915" s="1" t="s">
        <v>20</v>
      </c>
      <c r="H915" s="1" t="s">
        <v>21</v>
      </c>
      <c r="I915" s="1">
        <v>2</v>
      </c>
      <c r="J915" s="3">
        <v>345</v>
      </c>
      <c r="K915" s="4">
        <v>277.06</v>
      </c>
      <c r="L915" s="5">
        <v>0</v>
      </c>
      <c r="M915" s="3">
        <f t="shared" si="56"/>
        <v>690</v>
      </c>
      <c r="N915" s="3">
        <f t="shared" si="57"/>
        <v>554.12</v>
      </c>
      <c r="O915" s="3">
        <f t="shared" si="58"/>
        <v>135.88</v>
      </c>
      <c r="P915" s="6">
        <f t="shared" si="59"/>
        <v>0.19692753623188405</v>
      </c>
    </row>
    <row r="916" spans="1:16" x14ac:dyDescent="0.35">
      <c r="A916" s="1" t="s">
        <v>980</v>
      </c>
      <c r="B916" s="2">
        <v>45793</v>
      </c>
      <c r="C916" s="1" t="s">
        <v>16</v>
      </c>
      <c r="D916" s="1" t="s">
        <v>17</v>
      </c>
      <c r="E916" s="1" t="s">
        <v>79</v>
      </c>
      <c r="F916" s="1" t="s">
        <v>91</v>
      </c>
      <c r="G916" s="1" t="s">
        <v>20</v>
      </c>
      <c r="H916" s="1" t="s">
        <v>27</v>
      </c>
      <c r="I916" s="1">
        <v>6</v>
      </c>
      <c r="J916" s="3">
        <v>12167</v>
      </c>
      <c r="K916" s="4">
        <v>7793.27</v>
      </c>
      <c r="L916" s="5">
        <v>0</v>
      </c>
      <c r="M916" s="3">
        <f t="shared" si="56"/>
        <v>73002</v>
      </c>
      <c r="N916" s="3">
        <f t="shared" si="57"/>
        <v>46759.62</v>
      </c>
      <c r="O916" s="3">
        <f t="shared" si="58"/>
        <v>26242.379999999997</v>
      </c>
      <c r="P916" s="6">
        <f t="shared" si="59"/>
        <v>0.35947480890934491</v>
      </c>
    </row>
    <row r="917" spans="1:16" x14ac:dyDescent="0.35">
      <c r="A917" s="1" t="s">
        <v>981</v>
      </c>
      <c r="B917" s="2">
        <v>45793</v>
      </c>
      <c r="C917" s="1" t="s">
        <v>16</v>
      </c>
      <c r="D917" s="1" t="s">
        <v>84</v>
      </c>
      <c r="E917" s="1" t="s">
        <v>18</v>
      </c>
      <c r="F917" s="1" t="s">
        <v>19</v>
      </c>
      <c r="G917" s="1" t="s">
        <v>20</v>
      </c>
      <c r="H917" s="1" t="s">
        <v>34</v>
      </c>
      <c r="I917" s="1">
        <v>5</v>
      </c>
      <c r="J917" s="3">
        <v>941</v>
      </c>
      <c r="K917" s="4">
        <v>739.46</v>
      </c>
      <c r="L917" s="5">
        <v>0</v>
      </c>
      <c r="M917" s="3">
        <f t="shared" si="56"/>
        <v>4705</v>
      </c>
      <c r="N917" s="3">
        <f t="shared" si="57"/>
        <v>3697.3</v>
      </c>
      <c r="O917" s="3">
        <f t="shared" si="58"/>
        <v>1007.6999999999998</v>
      </c>
      <c r="P917" s="6">
        <f t="shared" si="59"/>
        <v>0.21417640807651431</v>
      </c>
    </row>
    <row r="918" spans="1:16" x14ac:dyDescent="0.35">
      <c r="A918" s="1" t="s">
        <v>982</v>
      </c>
      <c r="B918" s="2">
        <v>45793</v>
      </c>
      <c r="C918" s="1" t="s">
        <v>41</v>
      </c>
      <c r="D918" s="1" t="s">
        <v>103</v>
      </c>
      <c r="E918" s="1" t="s">
        <v>24</v>
      </c>
      <c r="F918" s="1" t="s">
        <v>64</v>
      </c>
      <c r="G918" s="1" t="s">
        <v>43</v>
      </c>
      <c r="H918" s="1" t="s">
        <v>21</v>
      </c>
      <c r="I918" s="1">
        <v>6</v>
      </c>
      <c r="J918" s="3">
        <v>1455</v>
      </c>
      <c r="K918" s="4">
        <v>679.84</v>
      </c>
      <c r="L918" s="5">
        <v>0.1</v>
      </c>
      <c r="M918" s="3">
        <f t="shared" si="56"/>
        <v>7857</v>
      </c>
      <c r="N918" s="3">
        <f t="shared" si="57"/>
        <v>4079.04</v>
      </c>
      <c r="O918" s="3">
        <f t="shared" si="58"/>
        <v>3777.96</v>
      </c>
      <c r="P918" s="6">
        <f t="shared" si="59"/>
        <v>0.48084001527300496</v>
      </c>
    </row>
    <row r="919" spans="1:16" x14ac:dyDescent="0.35">
      <c r="A919" s="1" t="s">
        <v>983</v>
      </c>
      <c r="B919" s="2">
        <v>45794</v>
      </c>
      <c r="C919" s="1" t="s">
        <v>29</v>
      </c>
      <c r="D919" s="1" t="s">
        <v>72</v>
      </c>
      <c r="E919" s="1" t="s">
        <v>24</v>
      </c>
      <c r="F919" s="1" t="s">
        <v>61</v>
      </c>
      <c r="G919" s="1" t="s">
        <v>58</v>
      </c>
      <c r="H919" s="1" t="s">
        <v>21</v>
      </c>
      <c r="I919" s="1">
        <v>8</v>
      </c>
      <c r="J919" s="3">
        <v>2113</v>
      </c>
      <c r="K919" s="4">
        <v>1133.5899999999999</v>
      </c>
      <c r="L919" s="5">
        <v>0</v>
      </c>
      <c r="M919" s="3">
        <f t="shared" si="56"/>
        <v>16904</v>
      </c>
      <c r="N919" s="3">
        <f t="shared" si="57"/>
        <v>9068.7199999999993</v>
      </c>
      <c r="O919" s="3">
        <f t="shared" si="58"/>
        <v>7835.2800000000007</v>
      </c>
      <c r="P919" s="6">
        <f t="shared" si="59"/>
        <v>0.46351632749645061</v>
      </c>
    </row>
    <row r="920" spans="1:16" x14ac:dyDescent="0.35">
      <c r="A920" s="1" t="s">
        <v>984</v>
      </c>
      <c r="B920" s="2">
        <v>45794</v>
      </c>
      <c r="C920" s="1" t="s">
        <v>36</v>
      </c>
      <c r="D920" s="1" t="s">
        <v>78</v>
      </c>
      <c r="E920" s="1" t="s">
        <v>79</v>
      </c>
      <c r="F920" s="1" t="s">
        <v>80</v>
      </c>
      <c r="G920" s="1" t="s">
        <v>69</v>
      </c>
      <c r="H920" s="1" t="s">
        <v>21</v>
      </c>
      <c r="I920" s="1">
        <v>4</v>
      </c>
      <c r="J920" s="3">
        <v>8134</v>
      </c>
      <c r="K920" s="4">
        <v>4895.88</v>
      </c>
      <c r="L920" s="5">
        <v>0.05</v>
      </c>
      <c r="M920" s="3">
        <f t="shared" si="56"/>
        <v>30909.199999999997</v>
      </c>
      <c r="N920" s="3">
        <f t="shared" si="57"/>
        <v>19583.52</v>
      </c>
      <c r="O920" s="3">
        <f t="shared" si="58"/>
        <v>11325.679999999997</v>
      </c>
      <c r="P920" s="6">
        <f t="shared" si="59"/>
        <v>0.36641776558435668</v>
      </c>
    </row>
    <row r="921" spans="1:16" x14ac:dyDescent="0.35">
      <c r="A921" s="1" t="s">
        <v>985</v>
      </c>
      <c r="B921" s="2">
        <v>45794</v>
      </c>
      <c r="C921" s="1" t="s">
        <v>16</v>
      </c>
      <c r="D921" s="1" t="s">
        <v>23</v>
      </c>
      <c r="E921" s="1" t="s">
        <v>18</v>
      </c>
      <c r="F921" s="1" t="s">
        <v>19</v>
      </c>
      <c r="G921" s="1" t="s">
        <v>20</v>
      </c>
      <c r="H921" s="1" t="s">
        <v>27</v>
      </c>
      <c r="I921" s="1">
        <v>4</v>
      </c>
      <c r="J921" s="3">
        <v>868</v>
      </c>
      <c r="K921" s="4">
        <v>680.29</v>
      </c>
      <c r="L921" s="5">
        <v>0</v>
      </c>
      <c r="M921" s="3">
        <f t="shared" si="56"/>
        <v>3472</v>
      </c>
      <c r="N921" s="3">
        <f t="shared" si="57"/>
        <v>2721.16</v>
      </c>
      <c r="O921" s="3">
        <f t="shared" si="58"/>
        <v>750.84000000000015</v>
      </c>
      <c r="P921" s="6">
        <f t="shared" si="59"/>
        <v>0.21625576036866365</v>
      </c>
    </row>
    <row r="922" spans="1:16" x14ac:dyDescent="0.35">
      <c r="A922" s="1" t="s">
        <v>986</v>
      </c>
      <c r="B922" s="2">
        <v>45794</v>
      </c>
      <c r="C922" s="1" t="s">
        <v>16</v>
      </c>
      <c r="D922" s="1" t="s">
        <v>17</v>
      </c>
      <c r="E922" s="1" t="s">
        <v>31</v>
      </c>
      <c r="F922" s="1" t="s">
        <v>32</v>
      </c>
      <c r="G922" s="1" t="s">
        <v>20</v>
      </c>
      <c r="H922" s="1" t="s">
        <v>27</v>
      </c>
      <c r="I922" s="1">
        <v>7</v>
      </c>
      <c r="J922" s="3">
        <v>1215</v>
      </c>
      <c r="K922" s="4">
        <v>949.02</v>
      </c>
      <c r="L922" s="5">
        <v>0.05</v>
      </c>
      <c r="M922" s="3">
        <f t="shared" si="56"/>
        <v>8079.75</v>
      </c>
      <c r="N922" s="3">
        <f t="shared" si="57"/>
        <v>6643.1399999999994</v>
      </c>
      <c r="O922" s="3">
        <f t="shared" si="58"/>
        <v>1436.6100000000006</v>
      </c>
      <c r="P922" s="6">
        <f t="shared" si="59"/>
        <v>0.17780376868096173</v>
      </c>
    </row>
    <row r="923" spans="1:16" x14ac:dyDescent="0.35">
      <c r="A923" s="1" t="s">
        <v>987</v>
      </c>
      <c r="B923" s="2">
        <v>45794</v>
      </c>
      <c r="C923" s="1" t="s">
        <v>29</v>
      </c>
      <c r="D923" s="1" t="s">
        <v>66</v>
      </c>
      <c r="E923" s="1" t="s">
        <v>24</v>
      </c>
      <c r="F923" s="1" t="s">
        <v>25</v>
      </c>
      <c r="G923" s="1" t="s">
        <v>58</v>
      </c>
      <c r="H923" s="1" t="s">
        <v>34</v>
      </c>
      <c r="I923" s="1">
        <v>4</v>
      </c>
      <c r="J923" s="3">
        <v>589</v>
      </c>
      <c r="K923" s="4">
        <v>287.77</v>
      </c>
      <c r="L923" s="5">
        <v>0.15</v>
      </c>
      <c r="M923" s="3">
        <f t="shared" si="56"/>
        <v>2002.6</v>
      </c>
      <c r="N923" s="3">
        <f t="shared" si="57"/>
        <v>1151.08</v>
      </c>
      <c r="O923" s="3">
        <f t="shared" si="58"/>
        <v>851.52</v>
      </c>
      <c r="P923" s="6">
        <f t="shared" si="59"/>
        <v>0.4252072306002197</v>
      </c>
    </row>
    <row r="924" spans="1:16" x14ac:dyDescent="0.35">
      <c r="A924" s="1" t="s">
        <v>988</v>
      </c>
      <c r="B924" s="2">
        <v>45794</v>
      </c>
      <c r="C924" s="1" t="s">
        <v>41</v>
      </c>
      <c r="D924" s="1" t="s">
        <v>55</v>
      </c>
      <c r="E924" s="1" t="s">
        <v>31</v>
      </c>
      <c r="F924" s="1" t="s">
        <v>32</v>
      </c>
      <c r="G924" s="1" t="s">
        <v>43</v>
      </c>
      <c r="H924" s="1" t="s">
        <v>34</v>
      </c>
      <c r="I924" s="1">
        <v>4</v>
      </c>
      <c r="J924" s="3">
        <v>1204</v>
      </c>
      <c r="K924" s="4">
        <v>864.94</v>
      </c>
      <c r="L924" s="5">
        <v>0.1</v>
      </c>
      <c r="M924" s="3">
        <f t="shared" si="56"/>
        <v>4334.4000000000005</v>
      </c>
      <c r="N924" s="3">
        <f t="shared" si="57"/>
        <v>3459.76</v>
      </c>
      <c r="O924" s="3">
        <f t="shared" si="58"/>
        <v>874.64000000000033</v>
      </c>
      <c r="P924" s="6">
        <f t="shared" si="59"/>
        <v>0.20179032853451462</v>
      </c>
    </row>
    <row r="925" spans="1:16" x14ac:dyDescent="0.35">
      <c r="A925" s="1" t="s">
        <v>989</v>
      </c>
      <c r="B925" s="2">
        <v>45795</v>
      </c>
      <c r="C925" s="1" t="s">
        <v>16</v>
      </c>
      <c r="D925" s="1" t="s">
        <v>23</v>
      </c>
      <c r="E925" s="1" t="s">
        <v>79</v>
      </c>
      <c r="F925" s="1" t="s">
        <v>96</v>
      </c>
      <c r="G925" s="1" t="s">
        <v>26</v>
      </c>
      <c r="H925" s="1" t="s">
        <v>21</v>
      </c>
      <c r="I925" s="1">
        <v>1</v>
      </c>
      <c r="J925" s="3">
        <v>6474</v>
      </c>
      <c r="K925" s="4">
        <v>3981.7</v>
      </c>
      <c r="L925" s="5">
        <v>0.1</v>
      </c>
      <c r="M925" s="3">
        <f t="shared" si="56"/>
        <v>5826.6</v>
      </c>
      <c r="N925" s="3">
        <f t="shared" si="57"/>
        <v>3981.7</v>
      </c>
      <c r="O925" s="3">
        <f t="shared" si="58"/>
        <v>1844.9000000000005</v>
      </c>
      <c r="P925" s="6">
        <f t="shared" si="59"/>
        <v>0.31663405759791308</v>
      </c>
    </row>
    <row r="926" spans="1:16" x14ac:dyDescent="0.35">
      <c r="A926" s="1" t="s">
        <v>990</v>
      </c>
      <c r="B926" s="2">
        <v>45795</v>
      </c>
      <c r="C926" s="1" t="s">
        <v>16</v>
      </c>
      <c r="D926" s="1" t="s">
        <v>84</v>
      </c>
      <c r="E926" s="1" t="s">
        <v>24</v>
      </c>
      <c r="F926" s="1" t="s">
        <v>64</v>
      </c>
      <c r="G926" s="1" t="s">
        <v>26</v>
      </c>
      <c r="H926" s="1" t="s">
        <v>34</v>
      </c>
      <c r="I926" s="1">
        <v>6</v>
      </c>
      <c r="J926" s="3">
        <v>1559</v>
      </c>
      <c r="K926" s="4">
        <v>776.58</v>
      </c>
      <c r="L926" s="5">
        <v>0.15</v>
      </c>
      <c r="M926" s="3">
        <f t="shared" si="56"/>
        <v>7950.9</v>
      </c>
      <c r="N926" s="3">
        <f t="shared" si="57"/>
        <v>4659.4800000000005</v>
      </c>
      <c r="O926" s="3">
        <f t="shared" si="58"/>
        <v>3291.4199999999992</v>
      </c>
      <c r="P926" s="6">
        <f t="shared" si="59"/>
        <v>0.41396823001169669</v>
      </c>
    </row>
    <row r="927" spans="1:16" x14ac:dyDescent="0.35">
      <c r="A927" s="1" t="s">
        <v>991</v>
      </c>
      <c r="B927" s="2">
        <v>45795</v>
      </c>
      <c r="C927" s="1" t="s">
        <v>36</v>
      </c>
      <c r="D927" s="1" t="s">
        <v>76</v>
      </c>
      <c r="E927" s="1" t="s">
        <v>18</v>
      </c>
      <c r="F927" s="1" t="s">
        <v>38</v>
      </c>
      <c r="G927" s="1" t="s">
        <v>39</v>
      </c>
      <c r="H927" s="1" t="s">
        <v>27</v>
      </c>
      <c r="I927" s="1">
        <v>3</v>
      </c>
      <c r="J927" s="3">
        <v>352</v>
      </c>
      <c r="K927" s="4">
        <v>294.2</v>
      </c>
      <c r="L927" s="5">
        <v>0.15</v>
      </c>
      <c r="M927" s="3">
        <f t="shared" si="56"/>
        <v>897.6</v>
      </c>
      <c r="N927" s="3">
        <f t="shared" si="57"/>
        <v>882.59999999999991</v>
      </c>
      <c r="O927" s="3">
        <f t="shared" si="58"/>
        <v>15.000000000000114</v>
      </c>
      <c r="P927" s="6">
        <f t="shared" si="59"/>
        <v>1.671122994652419E-2</v>
      </c>
    </row>
    <row r="928" spans="1:16" x14ac:dyDescent="0.35">
      <c r="A928" s="1" t="s">
        <v>992</v>
      </c>
      <c r="B928" s="2">
        <v>45795</v>
      </c>
      <c r="C928" s="1" t="s">
        <v>16</v>
      </c>
      <c r="D928" s="1" t="s">
        <v>17</v>
      </c>
      <c r="E928" s="1" t="s">
        <v>79</v>
      </c>
      <c r="F928" s="1" t="s">
        <v>91</v>
      </c>
      <c r="G928" s="1" t="s">
        <v>26</v>
      </c>
      <c r="H928" s="1" t="s">
        <v>34</v>
      </c>
      <c r="I928" s="1">
        <v>7</v>
      </c>
      <c r="J928" s="3">
        <v>11772</v>
      </c>
      <c r="K928" s="4">
        <v>7484.36</v>
      </c>
      <c r="L928" s="5">
        <v>0</v>
      </c>
      <c r="M928" s="3">
        <f t="shared" si="56"/>
        <v>82404</v>
      </c>
      <c r="N928" s="3">
        <f t="shared" si="57"/>
        <v>52390.52</v>
      </c>
      <c r="O928" s="3">
        <f t="shared" si="58"/>
        <v>30013.480000000003</v>
      </c>
      <c r="P928" s="6">
        <f t="shared" si="59"/>
        <v>0.36422358137954475</v>
      </c>
    </row>
    <row r="929" spans="1:16" x14ac:dyDescent="0.35">
      <c r="A929" s="1" t="s">
        <v>993</v>
      </c>
      <c r="B929" s="2">
        <v>45795</v>
      </c>
      <c r="C929" s="1" t="s">
        <v>41</v>
      </c>
      <c r="D929" s="1" t="s">
        <v>42</v>
      </c>
      <c r="E929" s="1" t="s">
        <v>18</v>
      </c>
      <c r="F929" s="1" t="s">
        <v>38</v>
      </c>
      <c r="G929" s="1" t="s">
        <v>46</v>
      </c>
      <c r="H929" s="1" t="s">
        <v>21</v>
      </c>
      <c r="I929" s="1">
        <v>2</v>
      </c>
      <c r="J929" s="3">
        <v>363</v>
      </c>
      <c r="K929" s="4">
        <v>304.07</v>
      </c>
      <c r="L929" s="5">
        <v>0</v>
      </c>
      <c r="M929" s="3">
        <f t="shared" si="56"/>
        <v>726</v>
      </c>
      <c r="N929" s="3">
        <f t="shared" si="57"/>
        <v>608.14</v>
      </c>
      <c r="O929" s="3">
        <f t="shared" si="58"/>
        <v>117.86000000000001</v>
      </c>
      <c r="P929" s="6">
        <f t="shared" si="59"/>
        <v>0.16234159779614327</v>
      </c>
    </row>
    <row r="930" spans="1:16" x14ac:dyDescent="0.35">
      <c r="A930" s="1" t="s">
        <v>994</v>
      </c>
      <c r="B930" s="2">
        <v>45795</v>
      </c>
      <c r="C930" s="1" t="s">
        <v>16</v>
      </c>
      <c r="D930" s="1" t="s">
        <v>84</v>
      </c>
      <c r="E930" s="1" t="s">
        <v>18</v>
      </c>
      <c r="F930" s="1" t="s">
        <v>19</v>
      </c>
      <c r="G930" s="1" t="s">
        <v>26</v>
      </c>
      <c r="H930" s="1" t="s">
        <v>34</v>
      </c>
      <c r="I930" s="1">
        <v>8</v>
      </c>
      <c r="J930" s="3">
        <v>877</v>
      </c>
      <c r="K930" s="4">
        <v>708.72</v>
      </c>
      <c r="L930" s="5">
        <v>0</v>
      </c>
      <c r="M930" s="3">
        <f t="shared" si="56"/>
        <v>7016</v>
      </c>
      <c r="N930" s="3">
        <f t="shared" si="57"/>
        <v>5669.76</v>
      </c>
      <c r="O930" s="3">
        <f t="shared" si="58"/>
        <v>1346.2399999999998</v>
      </c>
      <c r="P930" s="6">
        <f t="shared" si="59"/>
        <v>0.19188141391106039</v>
      </c>
    </row>
    <row r="931" spans="1:16" x14ac:dyDescent="0.35">
      <c r="A931" s="1" t="s">
        <v>995</v>
      </c>
      <c r="B931" s="2">
        <v>45795</v>
      </c>
      <c r="C931" s="1" t="s">
        <v>36</v>
      </c>
      <c r="D931" s="1" t="s">
        <v>37</v>
      </c>
      <c r="E931" s="1" t="s">
        <v>79</v>
      </c>
      <c r="F931" s="1" t="s">
        <v>96</v>
      </c>
      <c r="G931" s="1" t="s">
        <v>39</v>
      </c>
      <c r="H931" s="1" t="s">
        <v>27</v>
      </c>
      <c r="I931" s="1">
        <v>8</v>
      </c>
      <c r="J931" s="3">
        <v>6790</v>
      </c>
      <c r="K931" s="4">
        <v>4250</v>
      </c>
      <c r="L931" s="5">
        <v>0.15</v>
      </c>
      <c r="M931" s="3">
        <f t="shared" si="56"/>
        <v>46172</v>
      </c>
      <c r="N931" s="3">
        <f t="shared" si="57"/>
        <v>34000</v>
      </c>
      <c r="O931" s="3">
        <f t="shared" si="58"/>
        <v>12172</v>
      </c>
      <c r="P931" s="6">
        <f t="shared" si="59"/>
        <v>0.26362297496318116</v>
      </c>
    </row>
    <row r="932" spans="1:16" x14ac:dyDescent="0.35">
      <c r="A932" s="1" t="s">
        <v>996</v>
      </c>
      <c r="B932" s="2">
        <v>45796</v>
      </c>
      <c r="C932" s="1" t="s">
        <v>41</v>
      </c>
      <c r="D932" s="1" t="s">
        <v>103</v>
      </c>
      <c r="E932" s="1" t="s">
        <v>18</v>
      </c>
      <c r="F932" s="1" t="s">
        <v>19</v>
      </c>
      <c r="G932" s="1" t="s">
        <v>43</v>
      </c>
      <c r="H932" s="1" t="s">
        <v>27</v>
      </c>
      <c r="I932" s="1">
        <v>2</v>
      </c>
      <c r="J932" s="3">
        <v>864</v>
      </c>
      <c r="K932" s="4">
        <v>681.19</v>
      </c>
      <c r="L932" s="5">
        <v>0.15</v>
      </c>
      <c r="M932" s="3">
        <f t="shared" si="56"/>
        <v>1468.8</v>
      </c>
      <c r="N932" s="3">
        <f t="shared" si="57"/>
        <v>1362.38</v>
      </c>
      <c r="O932" s="3">
        <f t="shared" si="58"/>
        <v>106.41999999999985</v>
      </c>
      <c r="P932" s="6">
        <f t="shared" si="59"/>
        <v>7.2453703703703604E-2</v>
      </c>
    </row>
    <row r="933" spans="1:16" x14ac:dyDescent="0.35">
      <c r="A933" s="1" t="s">
        <v>997</v>
      </c>
      <c r="B933" s="2">
        <v>45796</v>
      </c>
      <c r="C933" s="1" t="s">
        <v>41</v>
      </c>
      <c r="D933" s="1" t="s">
        <v>50</v>
      </c>
      <c r="E933" s="1" t="s">
        <v>79</v>
      </c>
      <c r="F933" s="1" t="s">
        <v>80</v>
      </c>
      <c r="G933" s="1" t="s">
        <v>43</v>
      </c>
      <c r="H933" s="1" t="s">
        <v>27</v>
      </c>
      <c r="I933" s="1">
        <v>2</v>
      </c>
      <c r="J933" s="3">
        <v>7781</v>
      </c>
      <c r="K933" s="4">
        <v>5126.5200000000004</v>
      </c>
      <c r="L933" s="5">
        <v>0.15</v>
      </c>
      <c r="M933" s="3">
        <f t="shared" si="56"/>
        <v>13227.699999999999</v>
      </c>
      <c r="N933" s="3">
        <f t="shared" si="57"/>
        <v>10253.040000000001</v>
      </c>
      <c r="O933" s="3">
        <f t="shared" si="58"/>
        <v>2974.659999999998</v>
      </c>
      <c r="P933" s="6">
        <f t="shared" si="59"/>
        <v>0.22488112067857588</v>
      </c>
    </row>
    <row r="934" spans="1:16" x14ac:dyDescent="0.35">
      <c r="A934" s="1" t="s">
        <v>998</v>
      </c>
      <c r="B934" s="2">
        <v>45796</v>
      </c>
      <c r="C934" s="1" t="s">
        <v>29</v>
      </c>
      <c r="D934" s="1" t="s">
        <v>72</v>
      </c>
      <c r="E934" s="1" t="s">
        <v>31</v>
      </c>
      <c r="F934" s="1" t="s">
        <v>53</v>
      </c>
      <c r="G934" s="1" t="s">
        <v>33</v>
      </c>
      <c r="H934" s="1" t="s">
        <v>21</v>
      </c>
      <c r="I934" s="1">
        <v>1</v>
      </c>
      <c r="J934" s="3">
        <v>15723</v>
      </c>
      <c r="K934" s="4">
        <v>11237.73</v>
      </c>
      <c r="L934" s="5">
        <v>0</v>
      </c>
      <c r="M934" s="3">
        <f t="shared" si="56"/>
        <v>15723</v>
      </c>
      <c r="N934" s="3">
        <f t="shared" si="57"/>
        <v>11237.73</v>
      </c>
      <c r="O934" s="3">
        <f t="shared" si="58"/>
        <v>4485.2700000000004</v>
      </c>
      <c r="P934" s="6">
        <f t="shared" si="59"/>
        <v>0.28526807861095216</v>
      </c>
    </row>
    <row r="935" spans="1:16" x14ac:dyDescent="0.35">
      <c r="A935" s="1" t="s">
        <v>999</v>
      </c>
      <c r="B935" s="2">
        <v>45796</v>
      </c>
      <c r="C935" s="1" t="s">
        <v>36</v>
      </c>
      <c r="D935" s="1" t="s">
        <v>63</v>
      </c>
      <c r="E935" s="1" t="s">
        <v>79</v>
      </c>
      <c r="F935" s="1" t="s">
        <v>109</v>
      </c>
      <c r="G935" s="1" t="s">
        <v>69</v>
      </c>
      <c r="H935" s="1" t="s">
        <v>21</v>
      </c>
      <c r="I935" s="1">
        <v>4</v>
      </c>
      <c r="J935" s="3">
        <v>4287</v>
      </c>
      <c r="K935" s="4">
        <v>2796.89</v>
      </c>
      <c r="L935" s="5">
        <v>0.1</v>
      </c>
      <c r="M935" s="3">
        <f t="shared" si="56"/>
        <v>15433.2</v>
      </c>
      <c r="N935" s="3">
        <f t="shared" si="57"/>
        <v>11187.56</v>
      </c>
      <c r="O935" s="3">
        <f t="shared" si="58"/>
        <v>4245.6400000000012</v>
      </c>
      <c r="P935" s="6">
        <f t="shared" si="59"/>
        <v>0.275097841018065</v>
      </c>
    </row>
    <row r="936" spans="1:16" x14ac:dyDescent="0.35">
      <c r="A936" s="1" t="s">
        <v>1000</v>
      </c>
      <c r="B936" s="2">
        <v>45796</v>
      </c>
      <c r="C936" s="1" t="s">
        <v>16</v>
      </c>
      <c r="D936" s="1" t="s">
        <v>84</v>
      </c>
      <c r="E936" s="1" t="s">
        <v>31</v>
      </c>
      <c r="F936" s="1" t="s">
        <v>85</v>
      </c>
      <c r="G936" s="1" t="s">
        <v>20</v>
      </c>
      <c r="H936" s="1" t="s">
        <v>34</v>
      </c>
      <c r="I936" s="1">
        <v>3</v>
      </c>
      <c r="J936" s="3">
        <v>1886</v>
      </c>
      <c r="K936" s="4">
        <v>1353.69</v>
      </c>
      <c r="L936" s="5">
        <v>0.15</v>
      </c>
      <c r="M936" s="3">
        <f t="shared" si="56"/>
        <v>4809.3</v>
      </c>
      <c r="N936" s="3">
        <f t="shared" si="57"/>
        <v>4061.07</v>
      </c>
      <c r="O936" s="3">
        <f t="shared" si="58"/>
        <v>748.23</v>
      </c>
      <c r="P936" s="6">
        <f t="shared" si="59"/>
        <v>0.15557981411016156</v>
      </c>
    </row>
    <row r="937" spans="1:16" x14ac:dyDescent="0.35">
      <c r="A937" s="1" t="s">
        <v>1001</v>
      </c>
      <c r="B937" s="2">
        <v>45796</v>
      </c>
      <c r="C937" s="1" t="s">
        <v>16</v>
      </c>
      <c r="D937" s="1" t="s">
        <v>48</v>
      </c>
      <c r="E937" s="1" t="s">
        <v>18</v>
      </c>
      <c r="F937" s="1" t="s">
        <v>19</v>
      </c>
      <c r="G937" s="1" t="s">
        <v>26</v>
      </c>
      <c r="H937" s="1" t="s">
        <v>34</v>
      </c>
      <c r="I937" s="1">
        <v>2</v>
      </c>
      <c r="J937" s="3">
        <v>901</v>
      </c>
      <c r="K937" s="4">
        <v>743.46</v>
      </c>
      <c r="L937" s="5">
        <v>0.05</v>
      </c>
      <c r="M937" s="3">
        <f t="shared" si="56"/>
        <v>1711.8999999999999</v>
      </c>
      <c r="N937" s="3">
        <f t="shared" si="57"/>
        <v>1486.92</v>
      </c>
      <c r="O937" s="3">
        <f t="shared" si="58"/>
        <v>224.97999999999979</v>
      </c>
      <c r="P937" s="6">
        <f t="shared" si="59"/>
        <v>0.1314212278754599</v>
      </c>
    </row>
    <row r="938" spans="1:16" x14ac:dyDescent="0.35">
      <c r="A938" s="1" t="s">
        <v>1002</v>
      </c>
      <c r="B938" s="2">
        <v>45796</v>
      </c>
      <c r="C938" s="1" t="s">
        <v>29</v>
      </c>
      <c r="D938" s="1" t="s">
        <v>66</v>
      </c>
      <c r="E938" s="1" t="s">
        <v>18</v>
      </c>
      <c r="F938" s="1" t="s">
        <v>51</v>
      </c>
      <c r="G938" s="1" t="s">
        <v>33</v>
      </c>
      <c r="H938" s="1" t="s">
        <v>27</v>
      </c>
      <c r="I938" s="1">
        <v>4</v>
      </c>
      <c r="J938" s="3">
        <v>739</v>
      </c>
      <c r="K938" s="4">
        <v>572.30999999999995</v>
      </c>
      <c r="L938" s="5">
        <v>0.1</v>
      </c>
      <c r="M938" s="3">
        <f t="shared" si="56"/>
        <v>2660.4</v>
      </c>
      <c r="N938" s="3">
        <f t="shared" si="57"/>
        <v>2289.2399999999998</v>
      </c>
      <c r="O938" s="3">
        <f t="shared" si="58"/>
        <v>371.16000000000031</v>
      </c>
      <c r="P938" s="6">
        <f t="shared" si="59"/>
        <v>0.13951285520974302</v>
      </c>
    </row>
    <row r="939" spans="1:16" x14ac:dyDescent="0.35">
      <c r="A939" s="1" t="s">
        <v>1003</v>
      </c>
      <c r="B939" s="2">
        <v>45796</v>
      </c>
      <c r="C939" s="1" t="s">
        <v>41</v>
      </c>
      <c r="D939" s="1" t="s">
        <v>103</v>
      </c>
      <c r="E939" s="1" t="s">
        <v>18</v>
      </c>
      <c r="F939" s="1" t="s">
        <v>38</v>
      </c>
      <c r="G939" s="1" t="s">
        <v>43</v>
      </c>
      <c r="H939" s="1" t="s">
        <v>21</v>
      </c>
      <c r="I939" s="1">
        <v>2</v>
      </c>
      <c r="J939" s="3">
        <v>365</v>
      </c>
      <c r="K939" s="4">
        <v>304.52</v>
      </c>
      <c r="L939" s="5">
        <v>0.1</v>
      </c>
      <c r="M939" s="3">
        <f t="shared" si="56"/>
        <v>657</v>
      </c>
      <c r="N939" s="3">
        <f t="shared" si="57"/>
        <v>609.04</v>
      </c>
      <c r="O939" s="3">
        <f t="shared" si="58"/>
        <v>47.960000000000036</v>
      </c>
      <c r="P939" s="6">
        <f t="shared" si="59"/>
        <v>7.2998477929984831E-2</v>
      </c>
    </row>
    <row r="940" spans="1:16" x14ac:dyDescent="0.35">
      <c r="A940" s="1" t="s">
        <v>1004</v>
      </c>
      <c r="B940" s="2">
        <v>45797</v>
      </c>
      <c r="C940" s="1" t="s">
        <v>29</v>
      </c>
      <c r="D940" s="1" t="s">
        <v>30</v>
      </c>
      <c r="E940" s="1" t="s">
        <v>79</v>
      </c>
      <c r="F940" s="1" t="s">
        <v>80</v>
      </c>
      <c r="G940" s="1" t="s">
        <v>33</v>
      </c>
      <c r="H940" s="1" t="s">
        <v>27</v>
      </c>
      <c r="I940" s="1">
        <v>1</v>
      </c>
      <c r="J940" s="3">
        <v>7792</v>
      </c>
      <c r="K940" s="4">
        <v>5029.01</v>
      </c>
      <c r="L940" s="5">
        <v>0</v>
      </c>
      <c r="M940" s="3">
        <f t="shared" si="56"/>
        <v>7792</v>
      </c>
      <c r="N940" s="3">
        <f t="shared" si="57"/>
        <v>5029.01</v>
      </c>
      <c r="O940" s="3">
        <f t="shared" si="58"/>
        <v>2762.99</v>
      </c>
      <c r="P940" s="6">
        <f t="shared" si="59"/>
        <v>0.35459317248459954</v>
      </c>
    </row>
    <row r="941" spans="1:16" x14ac:dyDescent="0.35">
      <c r="A941" s="1" t="s">
        <v>1005</v>
      </c>
      <c r="B941" s="2">
        <v>45797</v>
      </c>
      <c r="C941" s="1" t="s">
        <v>16</v>
      </c>
      <c r="D941" s="1" t="s">
        <v>17</v>
      </c>
      <c r="E941" s="1" t="s">
        <v>18</v>
      </c>
      <c r="F941" s="1" t="s">
        <v>51</v>
      </c>
      <c r="G941" s="1" t="s">
        <v>20</v>
      </c>
      <c r="H941" s="1" t="s">
        <v>34</v>
      </c>
      <c r="I941" s="1">
        <v>4</v>
      </c>
      <c r="J941" s="3">
        <v>776</v>
      </c>
      <c r="K941" s="4">
        <v>595.41</v>
      </c>
      <c r="L941" s="5">
        <v>0.15</v>
      </c>
      <c r="M941" s="3">
        <f t="shared" si="56"/>
        <v>2638.4</v>
      </c>
      <c r="N941" s="3">
        <f t="shared" si="57"/>
        <v>2381.64</v>
      </c>
      <c r="O941" s="3">
        <f t="shared" si="58"/>
        <v>256.76000000000022</v>
      </c>
      <c r="P941" s="6">
        <f t="shared" si="59"/>
        <v>9.7316555488174736E-2</v>
      </c>
    </row>
    <row r="942" spans="1:16" x14ac:dyDescent="0.35">
      <c r="A942" s="1" t="s">
        <v>1006</v>
      </c>
      <c r="B942" s="2">
        <v>45797</v>
      </c>
      <c r="C942" s="1" t="s">
        <v>29</v>
      </c>
      <c r="D942" s="1" t="s">
        <v>30</v>
      </c>
      <c r="E942" s="1" t="s">
        <v>79</v>
      </c>
      <c r="F942" s="1" t="s">
        <v>91</v>
      </c>
      <c r="G942" s="1" t="s">
        <v>58</v>
      </c>
      <c r="H942" s="1" t="s">
        <v>27</v>
      </c>
      <c r="I942" s="1">
        <v>7</v>
      </c>
      <c r="J942" s="3">
        <v>12316</v>
      </c>
      <c r="K942" s="4">
        <v>7431.93</v>
      </c>
      <c r="L942" s="5">
        <v>0.15</v>
      </c>
      <c r="M942" s="3">
        <f t="shared" si="56"/>
        <v>73280.2</v>
      </c>
      <c r="N942" s="3">
        <f t="shared" si="57"/>
        <v>52023.51</v>
      </c>
      <c r="O942" s="3">
        <f t="shared" si="58"/>
        <v>21256.689999999995</v>
      </c>
      <c r="P942" s="6">
        <f t="shared" si="59"/>
        <v>0.29007412643524438</v>
      </c>
    </row>
    <row r="943" spans="1:16" x14ac:dyDescent="0.35">
      <c r="A943" s="1" t="s">
        <v>1007</v>
      </c>
      <c r="B943" s="2">
        <v>45797</v>
      </c>
      <c r="C943" s="1" t="s">
        <v>36</v>
      </c>
      <c r="D943" s="1" t="s">
        <v>37</v>
      </c>
      <c r="E943" s="1" t="s">
        <v>24</v>
      </c>
      <c r="F943" s="1" t="s">
        <v>61</v>
      </c>
      <c r="G943" s="1" t="s">
        <v>39</v>
      </c>
      <c r="H943" s="1" t="s">
        <v>27</v>
      </c>
      <c r="I943" s="1">
        <v>5</v>
      </c>
      <c r="J943" s="3">
        <v>2113</v>
      </c>
      <c r="K943" s="4">
        <v>1066.8499999999999</v>
      </c>
      <c r="L943" s="5">
        <v>0.1</v>
      </c>
      <c r="M943" s="3">
        <f t="shared" si="56"/>
        <v>9508.5</v>
      </c>
      <c r="N943" s="3">
        <f t="shared" si="57"/>
        <v>5334.25</v>
      </c>
      <c r="O943" s="3">
        <f t="shared" si="58"/>
        <v>4174.25</v>
      </c>
      <c r="P943" s="6">
        <f t="shared" si="59"/>
        <v>0.43900194562759637</v>
      </c>
    </row>
    <row r="944" spans="1:16" x14ac:dyDescent="0.35">
      <c r="A944" s="1" t="s">
        <v>1008</v>
      </c>
      <c r="B944" s="2">
        <v>45797</v>
      </c>
      <c r="C944" s="1" t="s">
        <v>36</v>
      </c>
      <c r="D944" s="1" t="s">
        <v>78</v>
      </c>
      <c r="E944" s="1" t="s">
        <v>24</v>
      </c>
      <c r="F944" s="1" t="s">
        <v>64</v>
      </c>
      <c r="G944" s="1" t="s">
        <v>39</v>
      </c>
      <c r="H944" s="1" t="s">
        <v>34</v>
      </c>
      <c r="I944" s="1">
        <v>1</v>
      </c>
      <c r="J944" s="3">
        <v>1453</v>
      </c>
      <c r="K944" s="4">
        <v>678.75</v>
      </c>
      <c r="L944" s="5">
        <v>0.1</v>
      </c>
      <c r="M944" s="3">
        <f t="shared" si="56"/>
        <v>1307.7</v>
      </c>
      <c r="N944" s="3">
        <f t="shared" si="57"/>
        <v>678.75</v>
      </c>
      <c r="O944" s="3">
        <f t="shared" si="58"/>
        <v>628.95000000000005</v>
      </c>
      <c r="P944" s="6">
        <f t="shared" si="59"/>
        <v>0.48095893553567332</v>
      </c>
    </row>
    <row r="945" spans="1:16" x14ac:dyDescent="0.35">
      <c r="A945" s="1" t="s">
        <v>1009</v>
      </c>
      <c r="B945" s="2">
        <v>45798</v>
      </c>
      <c r="C945" s="1" t="s">
        <v>36</v>
      </c>
      <c r="D945" s="1" t="s">
        <v>76</v>
      </c>
      <c r="E945" s="1" t="s">
        <v>31</v>
      </c>
      <c r="F945" s="1" t="s">
        <v>45</v>
      </c>
      <c r="G945" s="1" t="s">
        <v>39</v>
      </c>
      <c r="H945" s="1" t="s">
        <v>34</v>
      </c>
      <c r="I945" s="1">
        <v>3</v>
      </c>
      <c r="J945" s="3">
        <v>3460</v>
      </c>
      <c r="K945" s="4">
        <v>2553.9699999999998</v>
      </c>
      <c r="L945" s="5">
        <v>0.1</v>
      </c>
      <c r="M945" s="3">
        <f t="shared" si="56"/>
        <v>9342</v>
      </c>
      <c r="N945" s="3">
        <f t="shared" si="57"/>
        <v>7661.91</v>
      </c>
      <c r="O945" s="3">
        <f t="shared" si="58"/>
        <v>1680.0900000000001</v>
      </c>
      <c r="P945" s="6">
        <f t="shared" si="59"/>
        <v>0.17984264611432244</v>
      </c>
    </row>
    <row r="946" spans="1:16" x14ac:dyDescent="0.35">
      <c r="A946" s="1" t="s">
        <v>1010</v>
      </c>
      <c r="B946" s="2">
        <v>45798</v>
      </c>
      <c r="C946" s="1" t="s">
        <v>29</v>
      </c>
      <c r="D946" s="1" t="s">
        <v>66</v>
      </c>
      <c r="E946" s="1" t="s">
        <v>18</v>
      </c>
      <c r="F946" s="1" t="s">
        <v>51</v>
      </c>
      <c r="G946" s="1" t="s">
        <v>58</v>
      </c>
      <c r="H946" s="1" t="s">
        <v>21</v>
      </c>
      <c r="I946" s="1">
        <v>4</v>
      </c>
      <c r="J946" s="3">
        <v>781</v>
      </c>
      <c r="K946" s="4">
        <v>599.72</v>
      </c>
      <c r="L946" s="5">
        <v>0</v>
      </c>
      <c r="M946" s="3">
        <f t="shared" si="56"/>
        <v>3124</v>
      </c>
      <c r="N946" s="3">
        <f t="shared" si="57"/>
        <v>2398.88</v>
      </c>
      <c r="O946" s="3">
        <f t="shared" si="58"/>
        <v>725.11999999999989</v>
      </c>
      <c r="P946" s="6">
        <f t="shared" si="59"/>
        <v>0.23211267605633798</v>
      </c>
    </row>
    <row r="947" spans="1:16" x14ac:dyDescent="0.35">
      <c r="A947" s="1" t="s">
        <v>1011</v>
      </c>
      <c r="B947" s="2">
        <v>45798</v>
      </c>
      <c r="C947" s="1" t="s">
        <v>16</v>
      </c>
      <c r="D947" s="1" t="s">
        <v>48</v>
      </c>
      <c r="E947" s="1" t="s">
        <v>31</v>
      </c>
      <c r="F947" s="1" t="s">
        <v>53</v>
      </c>
      <c r="G947" s="1" t="s">
        <v>20</v>
      </c>
      <c r="H947" s="1" t="s">
        <v>21</v>
      </c>
      <c r="I947" s="1">
        <v>4</v>
      </c>
      <c r="J947" s="3">
        <v>14318</v>
      </c>
      <c r="K947" s="4">
        <v>10602.75</v>
      </c>
      <c r="L947" s="5">
        <v>0.15</v>
      </c>
      <c r="M947" s="3">
        <f t="shared" si="56"/>
        <v>48681.2</v>
      </c>
      <c r="N947" s="3">
        <f t="shared" si="57"/>
        <v>42411</v>
      </c>
      <c r="O947" s="3">
        <f t="shared" si="58"/>
        <v>6270.1999999999971</v>
      </c>
      <c r="P947" s="6">
        <f t="shared" si="59"/>
        <v>0.12880126208885562</v>
      </c>
    </row>
    <row r="948" spans="1:16" x14ac:dyDescent="0.35">
      <c r="A948" s="1" t="s">
        <v>1012</v>
      </c>
      <c r="B948" s="2">
        <v>45798</v>
      </c>
      <c r="C948" s="1" t="s">
        <v>29</v>
      </c>
      <c r="D948" s="1" t="s">
        <v>72</v>
      </c>
      <c r="E948" s="1" t="s">
        <v>18</v>
      </c>
      <c r="F948" s="1" t="s">
        <v>68</v>
      </c>
      <c r="G948" s="1" t="s">
        <v>33</v>
      </c>
      <c r="H948" s="1" t="s">
        <v>21</v>
      </c>
      <c r="I948" s="1">
        <v>4</v>
      </c>
      <c r="J948" s="3">
        <v>465</v>
      </c>
      <c r="K948" s="4">
        <v>367.23</v>
      </c>
      <c r="L948" s="5">
        <v>0.05</v>
      </c>
      <c r="M948" s="3">
        <f t="shared" si="56"/>
        <v>1767</v>
      </c>
      <c r="N948" s="3">
        <f t="shared" si="57"/>
        <v>1468.92</v>
      </c>
      <c r="O948" s="3">
        <f t="shared" si="58"/>
        <v>298.07999999999993</v>
      </c>
      <c r="P948" s="6">
        <f t="shared" si="59"/>
        <v>0.1686926994906621</v>
      </c>
    </row>
    <row r="949" spans="1:16" x14ac:dyDescent="0.35">
      <c r="A949" s="1" t="s">
        <v>1013</v>
      </c>
      <c r="B949" s="2">
        <v>45798</v>
      </c>
      <c r="C949" s="1" t="s">
        <v>29</v>
      </c>
      <c r="D949" s="1" t="s">
        <v>57</v>
      </c>
      <c r="E949" s="1" t="s">
        <v>18</v>
      </c>
      <c r="F949" s="1" t="s">
        <v>68</v>
      </c>
      <c r="G949" s="1" t="s">
        <v>33</v>
      </c>
      <c r="H949" s="1" t="s">
        <v>34</v>
      </c>
      <c r="I949" s="1">
        <v>5</v>
      </c>
      <c r="J949" s="3">
        <v>458</v>
      </c>
      <c r="K949" s="4">
        <v>374.1</v>
      </c>
      <c r="L949" s="5">
        <v>0.15</v>
      </c>
      <c r="M949" s="3">
        <f t="shared" si="56"/>
        <v>1946.5</v>
      </c>
      <c r="N949" s="3">
        <f t="shared" si="57"/>
        <v>1870.5</v>
      </c>
      <c r="O949" s="3">
        <f t="shared" si="58"/>
        <v>76</v>
      </c>
      <c r="P949" s="6">
        <f t="shared" si="59"/>
        <v>3.904443873619317E-2</v>
      </c>
    </row>
    <row r="950" spans="1:16" x14ac:dyDescent="0.35">
      <c r="A950" s="1" t="s">
        <v>1014</v>
      </c>
      <c r="B950" s="2">
        <v>45798</v>
      </c>
      <c r="C950" s="1" t="s">
        <v>16</v>
      </c>
      <c r="D950" s="1" t="s">
        <v>23</v>
      </c>
      <c r="E950" s="1" t="s">
        <v>18</v>
      </c>
      <c r="F950" s="1" t="s">
        <v>68</v>
      </c>
      <c r="G950" s="1" t="s">
        <v>20</v>
      </c>
      <c r="H950" s="1" t="s">
        <v>34</v>
      </c>
      <c r="I950" s="1">
        <v>1</v>
      </c>
      <c r="J950" s="3">
        <v>465</v>
      </c>
      <c r="K950" s="4">
        <v>367.43</v>
      </c>
      <c r="L950" s="5">
        <v>0</v>
      </c>
      <c r="M950" s="3">
        <f t="shared" si="56"/>
        <v>465</v>
      </c>
      <c r="N950" s="3">
        <f t="shared" si="57"/>
        <v>367.43</v>
      </c>
      <c r="O950" s="3">
        <f t="shared" si="58"/>
        <v>97.57</v>
      </c>
      <c r="P950" s="6">
        <f t="shared" si="59"/>
        <v>0.20982795698924731</v>
      </c>
    </row>
    <row r="951" spans="1:16" x14ac:dyDescent="0.35">
      <c r="A951" s="1" t="s">
        <v>1015</v>
      </c>
      <c r="B951" s="2">
        <v>45798</v>
      </c>
      <c r="C951" s="1" t="s">
        <v>16</v>
      </c>
      <c r="D951" s="1" t="s">
        <v>48</v>
      </c>
      <c r="E951" s="1" t="s">
        <v>31</v>
      </c>
      <c r="F951" s="1" t="s">
        <v>32</v>
      </c>
      <c r="G951" s="1" t="s">
        <v>26</v>
      </c>
      <c r="H951" s="1" t="s">
        <v>21</v>
      </c>
      <c r="I951" s="1">
        <v>8</v>
      </c>
      <c r="J951" s="3">
        <v>1155</v>
      </c>
      <c r="K951" s="4">
        <v>883.76</v>
      </c>
      <c r="L951" s="5">
        <v>0</v>
      </c>
      <c r="M951" s="3">
        <f t="shared" si="56"/>
        <v>9240</v>
      </c>
      <c r="N951" s="3">
        <f t="shared" si="57"/>
        <v>7070.08</v>
      </c>
      <c r="O951" s="3">
        <f t="shared" si="58"/>
        <v>2169.92</v>
      </c>
      <c r="P951" s="6">
        <f t="shared" si="59"/>
        <v>0.23483982683982685</v>
      </c>
    </row>
    <row r="952" spans="1:16" x14ac:dyDescent="0.35">
      <c r="A952" s="1" t="s">
        <v>1016</v>
      </c>
      <c r="B952" s="2">
        <v>45798</v>
      </c>
      <c r="C952" s="1" t="s">
        <v>36</v>
      </c>
      <c r="D952" s="1" t="s">
        <v>37</v>
      </c>
      <c r="E952" s="1" t="s">
        <v>31</v>
      </c>
      <c r="F952" s="1" t="s">
        <v>45</v>
      </c>
      <c r="G952" s="1" t="s">
        <v>39</v>
      </c>
      <c r="H952" s="1" t="s">
        <v>34</v>
      </c>
      <c r="I952" s="1">
        <v>5</v>
      </c>
      <c r="J952" s="3">
        <v>3384</v>
      </c>
      <c r="K952" s="4">
        <v>2603</v>
      </c>
      <c r="L952" s="5">
        <v>0.15</v>
      </c>
      <c r="M952" s="3">
        <f t="shared" si="56"/>
        <v>14382</v>
      </c>
      <c r="N952" s="3">
        <f t="shared" si="57"/>
        <v>13015</v>
      </c>
      <c r="O952" s="3">
        <f t="shared" si="58"/>
        <v>1367</v>
      </c>
      <c r="P952" s="6">
        <f t="shared" si="59"/>
        <v>9.504936726463635E-2</v>
      </c>
    </row>
    <row r="953" spans="1:16" x14ac:dyDescent="0.35">
      <c r="A953" s="1" t="s">
        <v>1017</v>
      </c>
      <c r="B953" s="2">
        <v>45798</v>
      </c>
      <c r="C953" s="1" t="s">
        <v>29</v>
      </c>
      <c r="D953" s="1" t="s">
        <v>72</v>
      </c>
      <c r="E953" s="1" t="s">
        <v>18</v>
      </c>
      <c r="F953" s="1" t="s">
        <v>38</v>
      </c>
      <c r="G953" s="1" t="s">
        <v>58</v>
      </c>
      <c r="H953" s="1" t="s">
        <v>21</v>
      </c>
      <c r="I953" s="1">
        <v>3</v>
      </c>
      <c r="J953" s="3">
        <v>336</v>
      </c>
      <c r="K953" s="4">
        <v>258.57</v>
      </c>
      <c r="L953" s="5">
        <v>0</v>
      </c>
      <c r="M953" s="3">
        <f t="shared" si="56"/>
        <v>1008</v>
      </c>
      <c r="N953" s="3">
        <f t="shared" si="57"/>
        <v>775.71</v>
      </c>
      <c r="O953" s="3">
        <f t="shared" si="58"/>
        <v>232.28999999999996</v>
      </c>
      <c r="P953" s="6">
        <f t="shared" si="59"/>
        <v>0.23044642857142852</v>
      </c>
    </row>
    <row r="954" spans="1:16" x14ac:dyDescent="0.35">
      <c r="A954" s="1" t="s">
        <v>1018</v>
      </c>
      <c r="B954" s="2">
        <v>45798</v>
      </c>
      <c r="C954" s="1" t="s">
        <v>36</v>
      </c>
      <c r="D954" s="1" t="s">
        <v>78</v>
      </c>
      <c r="E954" s="1" t="s">
        <v>24</v>
      </c>
      <c r="F954" s="1" t="s">
        <v>64</v>
      </c>
      <c r="G954" s="1" t="s">
        <v>69</v>
      </c>
      <c r="H954" s="1" t="s">
        <v>34</v>
      </c>
      <c r="I954" s="1">
        <v>2</v>
      </c>
      <c r="J954" s="3">
        <v>1442</v>
      </c>
      <c r="K954" s="4">
        <v>667.71</v>
      </c>
      <c r="L954" s="5">
        <v>0.05</v>
      </c>
      <c r="M954" s="3">
        <f t="shared" si="56"/>
        <v>2739.7999999999997</v>
      </c>
      <c r="N954" s="3">
        <f t="shared" si="57"/>
        <v>1335.42</v>
      </c>
      <c r="O954" s="3">
        <f t="shared" si="58"/>
        <v>1404.3799999999997</v>
      </c>
      <c r="P954" s="6">
        <f t="shared" si="59"/>
        <v>0.51258486020877425</v>
      </c>
    </row>
    <row r="955" spans="1:16" x14ac:dyDescent="0.35">
      <c r="A955" s="1" t="s">
        <v>1019</v>
      </c>
      <c r="B955" s="2">
        <v>45798</v>
      </c>
      <c r="C955" s="1" t="s">
        <v>41</v>
      </c>
      <c r="D955" s="1" t="s">
        <v>50</v>
      </c>
      <c r="E955" s="1" t="s">
        <v>24</v>
      </c>
      <c r="F955" s="1" t="s">
        <v>131</v>
      </c>
      <c r="G955" s="1" t="s">
        <v>46</v>
      </c>
      <c r="H955" s="1" t="s">
        <v>21</v>
      </c>
      <c r="I955" s="1">
        <v>6</v>
      </c>
      <c r="J955" s="3">
        <v>2783</v>
      </c>
      <c r="K955" s="4">
        <v>1311.96</v>
      </c>
      <c r="L955" s="5">
        <v>0.1</v>
      </c>
      <c r="M955" s="3">
        <f t="shared" si="56"/>
        <v>15028.2</v>
      </c>
      <c r="N955" s="3">
        <f t="shared" si="57"/>
        <v>7871.76</v>
      </c>
      <c r="O955" s="3">
        <f t="shared" si="58"/>
        <v>7156.4400000000005</v>
      </c>
      <c r="P955" s="6">
        <f t="shared" si="59"/>
        <v>0.47620074260390466</v>
      </c>
    </row>
    <row r="956" spans="1:16" x14ac:dyDescent="0.35">
      <c r="A956" s="1" t="s">
        <v>1020</v>
      </c>
      <c r="B956" s="2">
        <v>45798</v>
      </c>
      <c r="C956" s="1" t="s">
        <v>36</v>
      </c>
      <c r="D956" s="1" t="s">
        <v>63</v>
      </c>
      <c r="E956" s="1" t="s">
        <v>24</v>
      </c>
      <c r="F956" s="1" t="s">
        <v>25</v>
      </c>
      <c r="G956" s="1" t="s">
        <v>39</v>
      </c>
      <c r="H956" s="1" t="s">
        <v>21</v>
      </c>
      <c r="I956" s="1">
        <v>1</v>
      </c>
      <c r="J956" s="3">
        <v>590</v>
      </c>
      <c r="K956" s="4">
        <v>316.26</v>
      </c>
      <c r="L956" s="5">
        <v>0</v>
      </c>
      <c r="M956" s="3">
        <f t="shared" si="56"/>
        <v>590</v>
      </c>
      <c r="N956" s="3">
        <f t="shared" si="57"/>
        <v>316.26</v>
      </c>
      <c r="O956" s="3">
        <f t="shared" si="58"/>
        <v>273.74</v>
      </c>
      <c r="P956" s="6">
        <f t="shared" si="59"/>
        <v>0.46396610169491526</v>
      </c>
    </row>
    <row r="957" spans="1:16" x14ac:dyDescent="0.35">
      <c r="A957" s="1" t="s">
        <v>1021</v>
      </c>
      <c r="B957" s="2">
        <v>45798</v>
      </c>
      <c r="C957" s="1" t="s">
        <v>16</v>
      </c>
      <c r="D957" s="1" t="s">
        <v>84</v>
      </c>
      <c r="E957" s="1" t="s">
        <v>24</v>
      </c>
      <c r="F957" s="1" t="s">
        <v>131</v>
      </c>
      <c r="G957" s="1" t="s">
        <v>20</v>
      </c>
      <c r="H957" s="1" t="s">
        <v>34</v>
      </c>
      <c r="I957" s="1">
        <v>8</v>
      </c>
      <c r="J957" s="3">
        <v>2802</v>
      </c>
      <c r="K957" s="4">
        <v>1339.41</v>
      </c>
      <c r="L957" s="5">
        <v>0.15</v>
      </c>
      <c r="M957" s="3">
        <f t="shared" si="56"/>
        <v>19053.599999999999</v>
      </c>
      <c r="N957" s="3">
        <f t="shared" si="57"/>
        <v>10715.28</v>
      </c>
      <c r="O957" s="3">
        <f t="shared" si="58"/>
        <v>8338.3199999999979</v>
      </c>
      <c r="P957" s="6">
        <f t="shared" si="59"/>
        <v>0.43762438594281389</v>
      </c>
    </row>
    <row r="958" spans="1:16" x14ac:dyDescent="0.35">
      <c r="A958" s="1" t="s">
        <v>1022</v>
      </c>
      <c r="B958" s="2">
        <v>45798</v>
      </c>
      <c r="C958" s="1" t="s">
        <v>36</v>
      </c>
      <c r="D958" s="1" t="s">
        <v>78</v>
      </c>
      <c r="E958" s="1" t="s">
        <v>18</v>
      </c>
      <c r="F958" s="1" t="s">
        <v>51</v>
      </c>
      <c r="G958" s="1" t="s">
        <v>69</v>
      </c>
      <c r="H958" s="1" t="s">
        <v>34</v>
      </c>
      <c r="I958" s="1">
        <v>6</v>
      </c>
      <c r="J958" s="3">
        <v>776</v>
      </c>
      <c r="K958" s="4">
        <v>627.11</v>
      </c>
      <c r="L958" s="5">
        <v>0</v>
      </c>
      <c r="M958" s="3">
        <f t="shared" si="56"/>
        <v>4656</v>
      </c>
      <c r="N958" s="3">
        <f t="shared" si="57"/>
        <v>3762.66</v>
      </c>
      <c r="O958" s="3">
        <f t="shared" si="58"/>
        <v>893.34000000000015</v>
      </c>
      <c r="P958" s="6">
        <f t="shared" si="59"/>
        <v>0.19186855670103095</v>
      </c>
    </row>
    <row r="959" spans="1:16" x14ac:dyDescent="0.35">
      <c r="A959" s="1" t="s">
        <v>1023</v>
      </c>
      <c r="B959" s="2">
        <v>45799</v>
      </c>
      <c r="C959" s="1" t="s">
        <v>36</v>
      </c>
      <c r="D959" s="1" t="s">
        <v>78</v>
      </c>
      <c r="E959" s="1" t="s">
        <v>31</v>
      </c>
      <c r="F959" s="1" t="s">
        <v>53</v>
      </c>
      <c r="G959" s="1" t="s">
        <v>39</v>
      </c>
      <c r="H959" s="1" t="s">
        <v>27</v>
      </c>
      <c r="I959" s="1">
        <v>1</v>
      </c>
      <c r="J959" s="3">
        <v>14865</v>
      </c>
      <c r="K959" s="4">
        <v>11189.51</v>
      </c>
      <c r="L959" s="5">
        <v>0.1</v>
      </c>
      <c r="M959" s="3">
        <f t="shared" si="56"/>
        <v>13378.5</v>
      </c>
      <c r="N959" s="3">
        <f t="shared" si="57"/>
        <v>11189.51</v>
      </c>
      <c r="O959" s="3">
        <f t="shared" si="58"/>
        <v>2188.9899999999998</v>
      </c>
      <c r="P959" s="6">
        <f t="shared" si="59"/>
        <v>0.16361998729304481</v>
      </c>
    </row>
    <row r="960" spans="1:16" x14ac:dyDescent="0.35">
      <c r="A960" s="1" t="s">
        <v>1024</v>
      </c>
      <c r="B960" s="2">
        <v>45799</v>
      </c>
      <c r="C960" s="1" t="s">
        <v>41</v>
      </c>
      <c r="D960" s="1" t="s">
        <v>103</v>
      </c>
      <c r="E960" s="1" t="s">
        <v>18</v>
      </c>
      <c r="F960" s="1" t="s">
        <v>19</v>
      </c>
      <c r="G960" s="1" t="s">
        <v>46</v>
      </c>
      <c r="H960" s="1" t="s">
        <v>21</v>
      </c>
      <c r="I960" s="1">
        <v>1</v>
      </c>
      <c r="J960" s="3">
        <v>856</v>
      </c>
      <c r="K960" s="4">
        <v>650.79</v>
      </c>
      <c r="L960" s="5">
        <v>0</v>
      </c>
      <c r="M960" s="3">
        <f t="shared" si="56"/>
        <v>856</v>
      </c>
      <c r="N960" s="3">
        <f t="shared" si="57"/>
        <v>650.79</v>
      </c>
      <c r="O960" s="3">
        <f t="shared" si="58"/>
        <v>205.21000000000004</v>
      </c>
      <c r="P960" s="6">
        <f t="shared" si="59"/>
        <v>0.23973130841121498</v>
      </c>
    </row>
    <row r="961" spans="1:16" x14ac:dyDescent="0.35">
      <c r="A961" s="1" t="s">
        <v>1025</v>
      </c>
      <c r="B961" s="2">
        <v>45799</v>
      </c>
      <c r="C961" s="1" t="s">
        <v>36</v>
      </c>
      <c r="D961" s="1" t="s">
        <v>37</v>
      </c>
      <c r="E961" s="1" t="s">
        <v>31</v>
      </c>
      <c r="F961" s="1" t="s">
        <v>32</v>
      </c>
      <c r="G961" s="1" t="s">
        <v>39</v>
      </c>
      <c r="H961" s="1" t="s">
        <v>34</v>
      </c>
      <c r="I961" s="1">
        <v>4</v>
      </c>
      <c r="J961" s="3">
        <v>1252</v>
      </c>
      <c r="K961" s="4">
        <v>953.5</v>
      </c>
      <c r="L961" s="5">
        <v>0</v>
      </c>
      <c r="M961" s="3">
        <f t="shared" si="56"/>
        <v>5008</v>
      </c>
      <c r="N961" s="3">
        <f t="shared" si="57"/>
        <v>3814</v>
      </c>
      <c r="O961" s="3">
        <f t="shared" si="58"/>
        <v>1194</v>
      </c>
      <c r="P961" s="6">
        <f t="shared" si="59"/>
        <v>0.2384185303514377</v>
      </c>
    </row>
    <row r="962" spans="1:16" x14ac:dyDescent="0.35">
      <c r="A962" s="1" t="s">
        <v>1026</v>
      </c>
      <c r="B962" s="2">
        <v>45799</v>
      </c>
      <c r="C962" s="1" t="s">
        <v>16</v>
      </c>
      <c r="D962" s="1" t="s">
        <v>84</v>
      </c>
      <c r="E962" s="1" t="s">
        <v>24</v>
      </c>
      <c r="F962" s="1" t="s">
        <v>131</v>
      </c>
      <c r="G962" s="1" t="s">
        <v>20</v>
      </c>
      <c r="H962" s="1" t="s">
        <v>34</v>
      </c>
      <c r="I962" s="1">
        <v>6</v>
      </c>
      <c r="J962" s="3">
        <v>2934</v>
      </c>
      <c r="K962" s="4">
        <v>1499.09</v>
      </c>
      <c r="L962" s="5">
        <v>0.05</v>
      </c>
      <c r="M962" s="3">
        <f t="shared" ref="M962:M1025" si="60">I962*J962*(1-L962)</f>
        <v>16723.8</v>
      </c>
      <c r="N962" s="3">
        <f t="shared" ref="N962:N1025" si="61">I962*K962</f>
        <v>8994.5399999999991</v>
      </c>
      <c r="O962" s="3">
        <f t="shared" ref="O962:O1025" si="62">M962-N962</f>
        <v>7729.26</v>
      </c>
      <c r="P962" s="6">
        <f t="shared" ref="P962:P1025" si="63">O962/M962</f>
        <v>0.46217127686291398</v>
      </c>
    </row>
    <row r="963" spans="1:16" x14ac:dyDescent="0.35">
      <c r="A963" s="1" t="s">
        <v>1027</v>
      </c>
      <c r="B963" s="2">
        <v>45799</v>
      </c>
      <c r="C963" s="1" t="s">
        <v>41</v>
      </c>
      <c r="D963" s="1" t="s">
        <v>55</v>
      </c>
      <c r="E963" s="1" t="s">
        <v>31</v>
      </c>
      <c r="F963" s="1" t="s">
        <v>85</v>
      </c>
      <c r="G963" s="1" t="s">
        <v>43</v>
      </c>
      <c r="H963" s="1" t="s">
        <v>34</v>
      </c>
      <c r="I963" s="1">
        <v>1</v>
      </c>
      <c r="J963" s="3">
        <v>1883</v>
      </c>
      <c r="K963" s="4">
        <v>1395.45</v>
      </c>
      <c r="L963" s="5">
        <v>0</v>
      </c>
      <c r="M963" s="3">
        <f t="shared" si="60"/>
        <v>1883</v>
      </c>
      <c r="N963" s="3">
        <f t="shared" si="61"/>
        <v>1395.45</v>
      </c>
      <c r="O963" s="3">
        <f t="shared" si="62"/>
        <v>487.54999999999995</v>
      </c>
      <c r="P963" s="6">
        <f t="shared" si="63"/>
        <v>0.25892193308550182</v>
      </c>
    </row>
    <row r="964" spans="1:16" x14ac:dyDescent="0.35">
      <c r="A964" s="1" t="s">
        <v>1028</v>
      </c>
      <c r="B964" s="2">
        <v>45799</v>
      </c>
      <c r="C964" s="1" t="s">
        <v>16</v>
      </c>
      <c r="D964" s="1" t="s">
        <v>84</v>
      </c>
      <c r="E964" s="1" t="s">
        <v>18</v>
      </c>
      <c r="F964" s="1" t="s">
        <v>19</v>
      </c>
      <c r="G964" s="1" t="s">
        <v>20</v>
      </c>
      <c r="H964" s="1" t="s">
        <v>21</v>
      </c>
      <c r="I964" s="1">
        <v>6</v>
      </c>
      <c r="J964" s="3">
        <v>859</v>
      </c>
      <c r="K964" s="4">
        <v>681.04</v>
      </c>
      <c r="L964" s="5">
        <v>0.1</v>
      </c>
      <c r="M964" s="3">
        <f t="shared" si="60"/>
        <v>4638.6000000000004</v>
      </c>
      <c r="N964" s="3">
        <f t="shared" si="61"/>
        <v>4086.24</v>
      </c>
      <c r="O964" s="3">
        <f t="shared" si="62"/>
        <v>552.36000000000058</v>
      </c>
      <c r="P964" s="6">
        <f t="shared" si="63"/>
        <v>0.11907903246669266</v>
      </c>
    </row>
    <row r="965" spans="1:16" x14ac:dyDescent="0.35">
      <c r="A965" s="1" t="s">
        <v>1029</v>
      </c>
      <c r="B965" s="2">
        <v>45800</v>
      </c>
      <c r="C965" s="1" t="s">
        <v>41</v>
      </c>
      <c r="D965" s="1" t="s">
        <v>103</v>
      </c>
      <c r="E965" s="1" t="s">
        <v>18</v>
      </c>
      <c r="F965" s="1" t="s">
        <v>68</v>
      </c>
      <c r="G965" s="1" t="s">
        <v>43</v>
      </c>
      <c r="H965" s="1" t="s">
        <v>27</v>
      </c>
      <c r="I965" s="1">
        <v>6</v>
      </c>
      <c r="J965" s="3">
        <v>467</v>
      </c>
      <c r="K965" s="4">
        <v>372.13</v>
      </c>
      <c r="L965" s="5">
        <v>0.05</v>
      </c>
      <c r="M965" s="3">
        <f t="shared" si="60"/>
        <v>2661.9</v>
      </c>
      <c r="N965" s="3">
        <f t="shared" si="61"/>
        <v>2232.7799999999997</v>
      </c>
      <c r="O965" s="3">
        <f t="shared" si="62"/>
        <v>429.12000000000035</v>
      </c>
      <c r="P965" s="6">
        <f t="shared" si="63"/>
        <v>0.16120815958525878</v>
      </c>
    </row>
    <row r="966" spans="1:16" x14ac:dyDescent="0.35">
      <c r="A966" s="1" t="s">
        <v>1030</v>
      </c>
      <c r="B966" s="2">
        <v>45800</v>
      </c>
      <c r="C966" s="1" t="s">
        <v>29</v>
      </c>
      <c r="D966" s="1" t="s">
        <v>66</v>
      </c>
      <c r="E966" s="1" t="s">
        <v>79</v>
      </c>
      <c r="F966" s="1" t="s">
        <v>91</v>
      </c>
      <c r="G966" s="1" t="s">
        <v>33</v>
      </c>
      <c r="H966" s="1" t="s">
        <v>34</v>
      </c>
      <c r="I966" s="1">
        <v>4</v>
      </c>
      <c r="J966" s="3">
        <v>11560</v>
      </c>
      <c r="K966" s="4">
        <v>7194.89</v>
      </c>
      <c r="L966" s="5">
        <v>0</v>
      </c>
      <c r="M966" s="3">
        <f t="shared" si="60"/>
        <v>46240</v>
      </c>
      <c r="N966" s="3">
        <f t="shared" si="61"/>
        <v>28779.56</v>
      </c>
      <c r="O966" s="3">
        <f t="shared" si="62"/>
        <v>17460.439999999999</v>
      </c>
      <c r="P966" s="6">
        <f t="shared" si="63"/>
        <v>0.3776046712802768</v>
      </c>
    </row>
    <row r="967" spans="1:16" x14ac:dyDescent="0.35">
      <c r="A967" s="1" t="s">
        <v>1031</v>
      </c>
      <c r="B967" s="2">
        <v>45800</v>
      </c>
      <c r="C967" s="1" t="s">
        <v>29</v>
      </c>
      <c r="D967" s="1" t="s">
        <v>66</v>
      </c>
      <c r="E967" s="1" t="s">
        <v>18</v>
      </c>
      <c r="F967" s="1" t="s">
        <v>68</v>
      </c>
      <c r="G967" s="1" t="s">
        <v>58</v>
      </c>
      <c r="H967" s="1" t="s">
        <v>21</v>
      </c>
      <c r="I967" s="1">
        <v>8</v>
      </c>
      <c r="J967" s="3">
        <v>444</v>
      </c>
      <c r="K967" s="4">
        <v>348.34</v>
      </c>
      <c r="L967" s="5">
        <v>0.05</v>
      </c>
      <c r="M967" s="3">
        <f t="shared" si="60"/>
        <v>3374.3999999999996</v>
      </c>
      <c r="N967" s="3">
        <f t="shared" si="61"/>
        <v>2786.72</v>
      </c>
      <c r="O967" s="3">
        <f t="shared" si="62"/>
        <v>587.67999999999984</v>
      </c>
      <c r="P967" s="6">
        <f t="shared" si="63"/>
        <v>0.17415836889521097</v>
      </c>
    </row>
    <row r="968" spans="1:16" x14ac:dyDescent="0.35">
      <c r="A968" s="1" t="s">
        <v>1032</v>
      </c>
      <c r="B968" s="2">
        <v>45800</v>
      </c>
      <c r="C968" s="1" t="s">
        <v>29</v>
      </c>
      <c r="D968" s="1" t="s">
        <v>66</v>
      </c>
      <c r="E968" s="1" t="s">
        <v>18</v>
      </c>
      <c r="F968" s="1" t="s">
        <v>68</v>
      </c>
      <c r="G968" s="1" t="s">
        <v>58</v>
      </c>
      <c r="H968" s="1" t="s">
        <v>34</v>
      </c>
      <c r="I968" s="1">
        <v>7</v>
      </c>
      <c r="J968" s="3">
        <v>430</v>
      </c>
      <c r="K968" s="4">
        <v>334.27</v>
      </c>
      <c r="L968" s="5">
        <v>0.1</v>
      </c>
      <c r="M968" s="3">
        <f t="shared" si="60"/>
        <v>2709</v>
      </c>
      <c r="N968" s="3">
        <f t="shared" si="61"/>
        <v>2339.89</v>
      </c>
      <c r="O968" s="3">
        <f t="shared" si="62"/>
        <v>369.11000000000013</v>
      </c>
      <c r="P968" s="6">
        <f t="shared" si="63"/>
        <v>0.13625322997416026</v>
      </c>
    </row>
    <row r="969" spans="1:16" x14ac:dyDescent="0.35">
      <c r="A969" s="1" t="s">
        <v>1033</v>
      </c>
      <c r="B969" s="2">
        <v>45800</v>
      </c>
      <c r="C969" s="1" t="s">
        <v>41</v>
      </c>
      <c r="D969" s="1" t="s">
        <v>55</v>
      </c>
      <c r="E969" s="1" t="s">
        <v>18</v>
      </c>
      <c r="F969" s="1" t="s">
        <v>51</v>
      </c>
      <c r="G969" s="1" t="s">
        <v>43</v>
      </c>
      <c r="H969" s="1" t="s">
        <v>34</v>
      </c>
      <c r="I969" s="1">
        <v>3</v>
      </c>
      <c r="J969" s="3">
        <v>765</v>
      </c>
      <c r="K969" s="4">
        <v>605.02</v>
      </c>
      <c r="L969" s="5">
        <v>0.15</v>
      </c>
      <c r="M969" s="3">
        <f t="shared" si="60"/>
        <v>1950.75</v>
      </c>
      <c r="N969" s="3">
        <f t="shared" si="61"/>
        <v>1815.06</v>
      </c>
      <c r="O969" s="3">
        <f t="shared" si="62"/>
        <v>135.69000000000005</v>
      </c>
      <c r="P969" s="6">
        <f t="shared" si="63"/>
        <v>6.9557862360630551E-2</v>
      </c>
    </row>
    <row r="970" spans="1:16" x14ac:dyDescent="0.35">
      <c r="A970" s="1" t="s">
        <v>1034</v>
      </c>
      <c r="B970" s="2">
        <v>45800</v>
      </c>
      <c r="C970" s="1" t="s">
        <v>16</v>
      </c>
      <c r="D970" s="1" t="s">
        <v>84</v>
      </c>
      <c r="E970" s="1" t="s">
        <v>24</v>
      </c>
      <c r="F970" s="1" t="s">
        <v>25</v>
      </c>
      <c r="G970" s="1" t="s">
        <v>20</v>
      </c>
      <c r="H970" s="1" t="s">
        <v>27</v>
      </c>
      <c r="I970" s="1">
        <v>1</v>
      </c>
      <c r="J970" s="3">
        <v>579</v>
      </c>
      <c r="K970" s="4">
        <v>281</v>
      </c>
      <c r="L970" s="5">
        <v>0</v>
      </c>
      <c r="M970" s="3">
        <f t="shared" si="60"/>
        <v>579</v>
      </c>
      <c r="N970" s="3">
        <f t="shared" si="61"/>
        <v>281</v>
      </c>
      <c r="O970" s="3">
        <f t="shared" si="62"/>
        <v>298</v>
      </c>
      <c r="P970" s="6">
        <f t="shared" si="63"/>
        <v>0.51468048359240071</v>
      </c>
    </row>
    <row r="971" spans="1:16" x14ac:dyDescent="0.35">
      <c r="A971" s="1" t="s">
        <v>1035</v>
      </c>
      <c r="B971" s="2">
        <v>45800</v>
      </c>
      <c r="C971" s="1" t="s">
        <v>36</v>
      </c>
      <c r="D971" s="1" t="s">
        <v>63</v>
      </c>
      <c r="E971" s="1" t="s">
        <v>18</v>
      </c>
      <c r="F971" s="1" t="s">
        <v>51</v>
      </c>
      <c r="G971" s="1" t="s">
        <v>69</v>
      </c>
      <c r="H971" s="1" t="s">
        <v>27</v>
      </c>
      <c r="I971" s="1">
        <v>6</v>
      </c>
      <c r="J971" s="3">
        <v>714</v>
      </c>
      <c r="K971" s="4">
        <v>595.20000000000005</v>
      </c>
      <c r="L971" s="5">
        <v>0</v>
      </c>
      <c r="M971" s="3">
        <f t="shared" si="60"/>
        <v>4284</v>
      </c>
      <c r="N971" s="3">
        <f t="shared" si="61"/>
        <v>3571.2000000000003</v>
      </c>
      <c r="O971" s="3">
        <f t="shared" si="62"/>
        <v>712.79999999999973</v>
      </c>
      <c r="P971" s="6">
        <f t="shared" si="63"/>
        <v>0.16638655462184868</v>
      </c>
    </row>
    <row r="972" spans="1:16" x14ac:dyDescent="0.35">
      <c r="A972" s="1" t="s">
        <v>1036</v>
      </c>
      <c r="B972" s="2">
        <v>45801</v>
      </c>
      <c r="C972" s="1" t="s">
        <v>41</v>
      </c>
      <c r="D972" s="1" t="s">
        <v>42</v>
      </c>
      <c r="E972" s="1" t="s">
        <v>18</v>
      </c>
      <c r="F972" s="1" t="s">
        <v>19</v>
      </c>
      <c r="G972" s="1" t="s">
        <v>43</v>
      </c>
      <c r="H972" s="1" t="s">
        <v>27</v>
      </c>
      <c r="I972" s="1">
        <v>6</v>
      </c>
      <c r="J972" s="3">
        <v>883</v>
      </c>
      <c r="K972" s="4">
        <v>675.74</v>
      </c>
      <c r="L972" s="5">
        <v>0.1</v>
      </c>
      <c r="M972" s="3">
        <f t="shared" si="60"/>
        <v>4768.2</v>
      </c>
      <c r="N972" s="3">
        <f t="shared" si="61"/>
        <v>4054.44</v>
      </c>
      <c r="O972" s="3">
        <f t="shared" si="62"/>
        <v>713.75999999999976</v>
      </c>
      <c r="P972" s="6">
        <f t="shared" si="63"/>
        <v>0.14969170756260219</v>
      </c>
    </row>
    <row r="973" spans="1:16" x14ac:dyDescent="0.35">
      <c r="A973" s="1" t="s">
        <v>1037</v>
      </c>
      <c r="B973" s="2">
        <v>45801</v>
      </c>
      <c r="C973" s="1" t="s">
        <v>41</v>
      </c>
      <c r="D973" s="1" t="s">
        <v>55</v>
      </c>
      <c r="E973" s="1" t="s">
        <v>79</v>
      </c>
      <c r="F973" s="1" t="s">
        <v>96</v>
      </c>
      <c r="G973" s="1" t="s">
        <v>43</v>
      </c>
      <c r="H973" s="1" t="s">
        <v>21</v>
      </c>
      <c r="I973" s="1">
        <v>7</v>
      </c>
      <c r="J973" s="3">
        <v>6697</v>
      </c>
      <c r="K973" s="4">
        <v>3969.88</v>
      </c>
      <c r="L973" s="5">
        <v>0</v>
      </c>
      <c r="M973" s="3">
        <f t="shared" si="60"/>
        <v>46879</v>
      </c>
      <c r="N973" s="3">
        <f t="shared" si="61"/>
        <v>27789.16</v>
      </c>
      <c r="O973" s="3">
        <f t="shared" si="62"/>
        <v>19089.84</v>
      </c>
      <c r="P973" s="6">
        <f t="shared" si="63"/>
        <v>0.40721517097207705</v>
      </c>
    </row>
    <row r="974" spans="1:16" x14ac:dyDescent="0.35">
      <c r="A974" s="1" t="s">
        <v>1038</v>
      </c>
      <c r="B974" s="2">
        <v>45801</v>
      </c>
      <c r="C974" s="1" t="s">
        <v>41</v>
      </c>
      <c r="D974" s="1" t="s">
        <v>50</v>
      </c>
      <c r="E974" s="1" t="s">
        <v>24</v>
      </c>
      <c r="F974" s="1" t="s">
        <v>61</v>
      </c>
      <c r="G974" s="1" t="s">
        <v>46</v>
      </c>
      <c r="H974" s="1" t="s">
        <v>27</v>
      </c>
      <c r="I974" s="1">
        <v>2</v>
      </c>
      <c r="J974" s="3">
        <v>2244</v>
      </c>
      <c r="K974" s="4">
        <v>1082.73</v>
      </c>
      <c r="L974" s="5">
        <v>0</v>
      </c>
      <c r="M974" s="3">
        <f t="shared" si="60"/>
        <v>4488</v>
      </c>
      <c r="N974" s="3">
        <f t="shared" si="61"/>
        <v>2165.46</v>
      </c>
      <c r="O974" s="3">
        <f t="shared" si="62"/>
        <v>2322.54</v>
      </c>
      <c r="P974" s="6">
        <f t="shared" si="63"/>
        <v>0.51749999999999996</v>
      </c>
    </row>
    <row r="975" spans="1:16" x14ac:dyDescent="0.35">
      <c r="A975" s="1" t="s">
        <v>1039</v>
      </c>
      <c r="B975" s="2">
        <v>45801</v>
      </c>
      <c r="C975" s="1" t="s">
        <v>36</v>
      </c>
      <c r="D975" s="1" t="s">
        <v>63</v>
      </c>
      <c r="E975" s="1" t="s">
        <v>31</v>
      </c>
      <c r="F975" s="1" t="s">
        <v>32</v>
      </c>
      <c r="G975" s="1" t="s">
        <v>39</v>
      </c>
      <c r="H975" s="1" t="s">
        <v>34</v>
      </c>
      <c r="I975" s="1">
        <v>3</v>
      </c>
      <c r="J975" s="3">
        <v>1197</v>
      </c>
      <c r="K975" s="4">
        <v>895.54</v>
      </c>
      <c r="L975" s="5">
        <v>0</v>
      </c>
      <c r="M975" s="3">
        <f t="shared" si="60"/>
        <v>3591</v>
      </c>
      <c r="N975" s="3">
        <f t="shared" si="61"/>
        <v>2686.62</v>
      </c>
      <c r="O975" s="3">
        <f t="shared" si="62"/>
        <v>904.38000000000011</v>
      </c>
      <c r="P975" s="6">
        <f t="shared" si="63"/>
        <v>0.25184628237259821</v>
      </c>
    </row>
    <row r="976" spans="1:16" x14ac:dyDescent="0.35">
      <c r="A976" s="1" t="s">
        <v>1040</v>
      </c>
      <c r="B976" s="2">
        <v>45801</v>
      </c>
      <c r="C976" s="1" t="s">
        <v>16</v>
      </c>
      <c r="D976" s="1" t="s">
        <v>48</v>
      </c>
      <c r="E976" s="1" t="s">
        <v>18</v>
      </c>
      <c r="F976" s="1" t="s">
        <v>68</v>
      </c>
      <c r="G976" s="1" t="s">
        <v>20</v>
      </c>
      <c r="H976" s="1" t="s">
        <v>21</v>
      </c>
      <c r="I976" s="1">
        <v>3</v>
      </c>
      <c r="J976" s="3">
        <v>470</v>
      </c>
      <c r="K976" s="4">
        <v>378.51</v>
      </c>
      <c r="L976" s="5">
        <v>0</v>
      </c>
      <c r="M976" s="3">
        <f t="shared" si="60"/>
        <v>1410</v>
      </c>
      <c r="N976" s="3">
        <f t="shared" si="61"/>
        <v>1135.53</v>
      </c>
      <c r="O976" s="3">
        <f t="shared" si="62"/>
        <v>274.47000000000003</v>
      </c>
      <c r="P976" s="6">
        <f t="shared" si="63"/>
        <v>0.19465957446808513</v>
      </c>
    </row>
    <row r="977" spans="1:16" x14ac:dyDescent="0.35">
      <c r="A977" s="1" t="s">
        <v>1041</v>
      </c>
      <c r="B977" s="2">
        <v>45801</v>
      </c>
      <c r="C977" s="1" t="s">
        <v>41</v>
      </c>
      <c r="D977" s="1" t="s">
        <v>55</v>
      </c>
      <c r="E977" s="1" t="s">
        <v>24</v>
      </c>
      <c r="F977" s="1" t="s">
        <v>61</v>
      </c>
      <c r="G977" s="1" t="s">
        <v>43</v>
      </c>
      <c r="H977" s="1" t="s">
        <v>27</v>
      </c>
      <c r="I977" s="1">
        <v>2</v>
      </c>
      <c r="J977" s="3">
        <v>2292</v>
      </c>
      <c r="K977" s="4">
        <v>1074.67</v>
      </c>
      <c r="L977" s="5">
        <v>0.15</v>
      </c>
      <c r="M977" s="3">
        <f t="shared" si="60"/>
        <v>3896.4</v>
      </c>
      <c r="N977" s="3">
        <f t="shared" si="61"/>
        <v>2149.34</v>
      </c>
      <c r="O977" s="3">
        <f t="shared" si="62"/>
        <v>1747.06</v>
      </c>
      <c r="P977" s="6">
        <f t="shared" si="63"/>
        <v>0.44837798993943123</v>
      </c>
    </row>
    <row r="978" spans="1:16" x14ac:dyDescent="0.35">
      <c r="A978" s="1" t="s">
        <v>1042</v>
      </c>
      <c r="B978" s="2">
        <v>45801</v>
      </c>
      <c r="C978" s="1" t="s">
        <v>29</v>
      </c>
      <c r="D978" s="1" t="s">
        <v>66</v>
      </c>
      <c r="E978" s="1" t="s">
        <v>24</v>
      </c>
      <c r="F978" s="1" t="s">
        <v>61</v>
      </c>
      <c r="G978" s="1" t="s">
        <v>58</v>
      </c>
      <c r="H978" s="1" t="s">
        <v>27</v>
      </c>
      <c r="I978" s="1">
        <v>4</v>
      </c>
      <c r="J978" s="3">
        <v>2094</v>
      </c>
      <c r="K978" s="4">
        <v>1112.51</v>
      </c>
      <c r="L978" s="5">
        <v>0.05</v>
      </c>
      <c r="M978" s="3">
        <f t="shared" si="60"/>
        <v>7957.2</v>
      </c>
      <c r="N978" s="3">
        <f t="shared" si="61"/>
        <v>4450.04</v>
      </c>
      <c r="O978" s="3">
        <f t="shared" si="62"/>
        <v>3507.16</v>
      </c>
      <c r="P978" s="6">
        <f t="shared" si="63"/>
        <v>0.44075302870356409</v>
      </c>
    </row>
    <row r="979" spans="1:16" x14ac:dyDescent="0.35">
      <c r="A979" s="1" t="s">
        <v>1043</v>
      </c>
      <c r="B979" s="2">
        <v>45801</v>
      </c>
      <c r="C979" s="1" t="s">
        <v>29</v>
      </c>
      <c r="D979" s="1" t="s">
        <v>66</v>
      </c>
      <c r="E979" s="1" t="s">
        <v>18</v>
      </c>
      <c r="F979" s="1" t="s">
        <v>51</v>
      </c>
      <c r="G979" s="1" t="s">
        <v>58</v>
      </c>
      <c r="H979" s="1" t="s">
        <v>27</v>
      </c>
      <c r="I979" s="1">
        <v>8</v>
      </c>
      <c r="J979" s="3">
        <v>749</v>
      </c>
      <c r="K979" s="4">
        <v>623.52</v>
      </c>
      <c r="L979" s="5">
        <v>0</v>
      </c>
      <c r="M979" s="3">
        <f t="shared" si="60"/>
        <v>5992</v>
      </c>
      <c r="N979" s="3">
        <f t="shared" si="61"/>
        <v>4988.16</v>
      </c>
      <c r="O979" s="3">
        <f t="shared" si="62"/>
        <v>1003.8400000000001</v>
      </c>
      <c r="P979" s="6">
        <f t="shared" si="63"/>
        <v>0.16753004005340458</v>
      </c>
    </row>
    <row r="980" spans="1:16" x14ac:dyDescent="0.35">
      <c r="A980" s="1" t="s">
        <v>1044</v>
      </c>
      <c r="B980" s="2">
        <v>45801</v>
      </c>
      <c r="C980" s="1" t="s">
        <v>16</v>
      </c>
      <c r="D980" s="1" t="s">
        <v>48</v>
      </c>
      <c r="E980" s="1" t="s">
        <v>79</v>
      </c>
      <c r="F980" s="1" t="s">
        <v>109</v>
      </c>
      <c r="G980" s="1" t="s">
        <v>20</v>
      </c>
      <c r="H980" s="1" t="s">
        <v>34</v>
      </c>
      <c r="I980" s="1">
        <v>1</v>
      </c>
      <c r="J980" s="3">
        <v>4612</v>
      </c>
      <c r="K980" s="4">
        <v>2955.28</v>
      </c>
      <c r="L980" s="5">
        <v>0.05</v>
      </c>
      <c r="M980" s="3">
        <f t="shared" si="60"/>
        <v>4381.3999999999996</v>
      </c>
      <c r="N980" s="3">
        <f t="shared" si="61"/>
        <v>2955.28</v>
      </c>
      <c r="O980" s="3">
        <f t="shared" si="62"/>
        <v>1426.1199999999994</v>
      </c>
      <c r="P980" s="6">
        <f t="shared" si="63"/>
        <v>0.32549413429497409</v>
      </c>
    </row>
    <row r="981" spans="1:16" x14ac:dyDescent="0.35">
      <c r="A981" s="1" t="s">
        <v>1045</v>
      </c>
      <c r="B981" s="2">
        <v>45801</v>
      </c>
      <c r="C981" s="1" t="s">
        <v>41</v>
      </c>
      <c r="D981" s="1" t="s">
        <v>55</v>
      </c>
      <c r="E981" s="1" t="s">
        <v>18</v>
      </c>
      <c r="F981" s="1" t="s">
        <v>51</v>
      </c>
      <c r="G981" s="1" t="s">
        <v>43</v>
      </c>
      <c r="H981" s="1" t="s">
        <v>27</v>
      </c>
      <c r="I981" s="1">
        <v>7</v>
      </c>
      <c r="J981" s="3">
        <v>768</v>
      </c>
      <c r="K981" s="4">
        <v>584.86</v>
      </c>
      <c r="L981" s="5">
        <v>0.05</v>
      </c>
      <c r="M981" s="3">
        <f t="shared" si="60"/>
        <v>5107.2</v>
      </c>
      <c r="N981" s="3">
        <f t="shared" si="61"/>
        <v>4094.02</v>
      </c>
      <c r="O981" s="3">
        <f t="shared" si="62"/>
        <v>1013.1799999999998</v>
      </c>
      <c r="P981" s="6">
        <f t="shared" si="63"/>
        <v>0.19838267543859647</v>
      </c>
    </row>
    <row r="982" spans="1:16" x14ac:dyDescent="0.35">
      <c r="A982" s="1" t="s">
        <v>1046</v>
      </c>
      <c r="B982" s="2">
        <v>45801</v>
      </c>
      <c r="C982" s="1" t="s">
        <v>36</v>
      </c>
      <c r="D982" s="1" t="s">
        <v>37</v>
      </c>
      <c r="E982" s="1" t="s">
        <v>18</v>
      </c>
      <c r="F982" s="1" t="s">
        <v>38</v>
      </c>
      <c r="G982" s="1" t="s">
        <v>39</v>
      </c>
      <c r="H982" s="1" t="s">
        <v>34</v>
      </c>
      <c r="I982" s="1">
        <v>6</v>
      </c>
      <c r="J982" s="3">
        <v>357</v>
      </c>
      <c r="K982" s="4">
        <v>280.91000000000003</v>
      </c>
      <c r="L982" s="5">
        <v>0.1</v>
      </c>
      <c r="M982" s="3">
        <f t="shared" si="60"/>
        <v>1927.8</v>
      </c>
      <c r="N982" s="3">
        <f t="shared" si="61"/>
        <v>1685.46</v>
      </c>
      <c r="O982" s="3">
        <f t="shared" si="62"/>
        <v>242.33999999999992</v>
      </c>
      <c r="P982" s="6">
        <f t="shared" si="63"/>
        <v>0.1257080610021786</v>
      </c>
    </row>
    <row r="983" spans="1:16" x14ac:dyDescent="0.35">
      <c r="A983" s="1" t="s">
        <v>1047</v>
      </c>
      <c r="B983" s="2">
        <v>45801</v>
      </c>
      <c r="C983" s="1" t="s">
        <v>41</v>
      </c>
      <c r="D983" s="1" t="s">
        <v>50</v>
      </c>
      <c r="E983" s="1" t="s">
        <v>18</v>
      </c>
      <c r="F983" s="1" t="s">
        <v>38</v>
      </c>
      <c r="G983" s="1" t="s">
        <v>43</v>
      </c>
      <c r="H983" s="1" t="s">
        <v>34</v>
      </c>
      <c r="I983" s="1">
        <v>2</v>
      </c>
      <c r="J983" s="3">
        <v>352</v>
      </c>
      <c r="K983" s="4">
        <v>281.29000000000002</v>
      </c>
      <c r="L983" s="5">
        <v>0</v>
      </c>
      <c r="M983" s="3">
        <f t="shared" si="60"/>
        <v>704</v>
      </c>
      <c r="N983" s="3">
        <f t="shared" si="61"/>
        <v>562.58000000000004</v>
      </c>
      <c r="O983" s="3">
        <f t="shared" si="62"/>
        <v>141.41999999999996</v>
      </c>
      <c r="P983" s="6">
        <f t="shared" si="63"/>
        <v>0.20088068181818175</v>
      </c>
    </row>
    <row r="984" spans="1:16" x14ac:dyDescent="0.35">
      <c r="A984" s="1" t="s">
        <v>1048</v>
      </c>
      <c r="B984" s="2">
        <v>45802</v>
      </c>
      <c r="C984" s="1" t="s">
        <v>29</v>
      </c>
      <c r="D984" s="1" t="s">
        <v>66</v>
      </c>
      <c r="E984" s="1" t="s">
        <v>18</v>
      </c>
      <c r="F984" s="1" t="s">
        <v>51</v>
      </c>
      <c r="G984" s="1" t="s">
        <v>33</v>
      </c>
      <c r="H984" s="1" t="s">
        <v>21</v>
      </c>
      <c r="I984" s="1">
        <v>6</v>
      </c>
      <c r="J984" s="3">
        <v>714</v>
      </c>
      <c r="K984" s="4">
        <v>549.98</v>
      </c>
      <c r="L984" s="5">
        <v>0</v>
      </c>
      <c r="M984" s="3">
        <f t="shared" si="60"/>
        <v>4284</v>
      </c>
      <c r="N984" s="3">
        <f t="shared" si="61"/>
        <v>3299.88</v>
      </c>
      <c r="O984" s="3">
        <f t="shared" si="62"/>
        <v>984.11999999999989</v>
      </c>
      <c r="P984" s="6">
        <f t="shared" si="63"/>
        <v>0.22971988795518206</v>
      </c>
    </row>
    <row r="985" spans="1:16" x14ac:dyDescent="0.35">
      <c r="A985" s="1" t="s">
        <v>1049</v>
      </c>
      <c r="B985" s="2">
        <v>45802</v>
      </c>
      <c r="C985" s="1" t="s">
        <v>36</v>
      </c>
      <c r="D985" s="1" t="s">
        <v>76</v>
      </c>
      <c r="E985" s="1" t="s">
        <v>31</v>
      </c>
      <c r="F985" s="1" t="s">
        <v>85</v>
      </c>
      <c r="G985" s="1" t="s">
        <v>39</v>
      </c>
      <c r="H985" s="1" t="s">
        <v>34</v>
      </c>
      <c r="I985" s="1">
        <v>2</v>
      </c>
      <c r="J985" s="3">
        <v>1850</v>
      </c>
      <c r="K985" s="4">
        <v>1441.33</v>
      </c>
      <c r="L985" s="5">
        <v>0</v>
      </c>
      <c r="M985" s="3">
        <f t="shared" si="60"/>
        <v>3700</v>
      </c>
      <c r="N985" s="3">
        <f t="shared" si="61"/>
        <v>2882.66</v>
      </c>
      <c r="O985" s="3">
        <f t="shared" si="62"/>
        <v>817.34000000000015</v>
      </c>
      <c r="P985" s="6">
        <f t="shared" si="63"/>
        <v>0.22090270270270274</v>
      </c>
    </row>
    <row r="986" spans="1:16" x14ac:dyDescent="0.35">
      <c r="A986" s="1" t="s">
        <v>1050</v>
      </c>
      <c r="B986" s="2">
        <v>45802</v>
      </c>
      <c r="C986" s="1" t="s">
        <v>41</v>
      </c>
      <c r="D986" s="1" t="s">
        <v>50</v>
      </c>
      <c r="E986" s="1" t="s">
        <v>24</v>
      </c>
      <c r="F986" s="1" t="s">
        <v>61</v>
      </c>
      <c r="G986" s="1" t="s">
        <v>46</v>
      </c>
      <c r="H986" s="1" t="s">
        <v>21</v>
      </c>
      <c r="I986" s="1">
        <v>3</v>
      </c>
      <c r="J986" s="3">
        <v>2229</v>
      </c>
      <c r="K986" s="4">
        <v>1084.3499999999999</v>
      </c>
      <c r="L986" s="5">
        <v>0.15</v>
      </c>
      <c r="M986" s="3">
        <f t="shared" si="60"/>
        <v>5683.95</v>
      </c>
      <c r="N986" s="3">
        <f t="shared" si="61"/>
        <v>3253.0499999999997</v>
      </c>
      <c r="O986" s="3">
        <f t="shared" si="62"/>
        <v>2430.9</v>
      </c>
      <c r="P986" s="6">
        <f t="shared" si="63"/>
        <v>0.42767793523869846</v>
      </c>
    </row>
    <row r="987" spans="1:16" x14ac:dyDescent="0.35">
      <c r="A987" s="1" t="s">
        <v>1051</v>
      </c>
      <c r="B987" s="2">
        <v>45802</v>
      </c>
      <c r="C987" s="1" t="s">
        <v>41</v>
      </c>
      <c r="D987" s="1" t="s">
        <v>50</v>
      </c>
      <c r="E987" s="1" t="s">
        <v>18</v>
      </c>
      <c r="F987" s="1" t="s">
        <v>51</v>
      </c>
      <c r="G987" s="1" t="s">
        <v>43</v>
      </c>
      <c r="H987" s="1" t="s">
        <v>34</v>
      </c>
      <c r="I987" s="1">
        <v>4</v>
      </c>
      <c r="J987" s="3">
        <v>726</v>
      </c>
      <c r="K987" s="4">
        <v>593.48</v>
      </c>
      <c r="L987" s="5">
        <v>0</v>
      </c>
      <c r="M987" s="3">
        <f t="shared" si="60"/>
        <v>2904</v>
      </c>
      <c r="N987" s="3">
        <f t="shared" si="61"/>
        <v>2373.92</v>
      </c>
      <c r="O987" s="3">
        <f t="shared" si="62"/>
        <v>530.07999999999993</v>
      </c>
      <c r="P987" s="6">
        <f t="shared" si="63"/>
        <v>0.18253443526170796</v>
      </c>
    </row>
    <row r="988" spans="1:16" x14ac:dyDescent="0.35">
      <c r="A988" s="1" t="s">
        <v>1052</v>
      </c>
      <c r="B988" s="2">
        <v>45802</v>
      </c>
      <c r="C988" s="1" t="s">
        <v>41</v>
      </c>
      <c r="D988" s="1" t="s">
        <v>103</v>
      </c>
      <c r="E988" s="1" t="s">
        <v>31</v>
      </c>
      <c r="F988" s="1" t="s">
        <v>53</v>
      </c>
      <c r="G988" s="1" t="s">
        <v>46</v>
      </c>
      <c r="H988" s="1" t="s">
        <v>34</v>
      </c>
      <c r="I988" s="1">
        <v>8</v>
      </c>
      <c r="J988" s="3">
        <v>14830</v>
      </c>
      <c r="K988" s="4">
        <v>11271.34</v>
      </c>
      <c r="L988" s="5">
        <v>0</v>
      </c>
      <c r="M988" s="3">
        <f t="shared" si="60"/>
        <v>118640</v>
      </c>
      <c r="N988" s="3">
        <f t="shared" si="61"/>
        <v>90170.72</v>
      </c>
      <c r="O988" s="3">
        <f t="shared" si="62"/>
        <v>28469.279999999999</v>
      </c>
      <c r="P988" s="6">
        <f t="shared" si="63"/>
        <v>0.23996358732299392</v>
      </c>
    </row>
    <row r="989" spans="1:16" x14ac:dyDescent="0.35">
      <c r="A989" s="1" t="s">
        <v>1053</v>
      </c>
      <c r="B989" s="2">
        <v>45803</v>
      </c>
      <c r="C989" s="1" t="s">
        <v>41</v>
      </c>
      <c r="D989" s="1" t="s">
        <v>55</v>
      </c>
      <c r="E989" s="1" t="s">
        <v>24</v>
      </c>
      <c r="F989" s="1" t="s">
        <v>64</v>
      </c>
      <c r="G989" s="1" t="s">
        <v>46</v>
      </c>
      <c r="H989" s="1" t="s">
        <v>27</v>
      </c>
      <c r="I989" s="1">
        <v>3</v>
      </c>
      <c r="J989" s="3">
        <v>1491</v>
      </c>
      <c r="K989" s="4">
        <v>746.4</v>
      </c>
      <c r="L989" s="5">
        <v>0</v>
      </c>
      <c r="M989" s="3">
        <f t="shared" si="60"/>
        <v>4473</v>
      </c>
      <c r="N989" s="3">
        <f t="shared" si="61"/>
        <v>2239.1999999999998</v>
      </c>
      <c r="O989" s="3">
        <f t="shared" si="62"/>
        <v>2233.8000000000002</v>
      </c>
      <c r="P989" s="6">
        <f t="shared" si="63"/>
        <v>0.49939637826961775</v>
      </c>
    </row>
    <row r="990" spans="1:16" x14ac:dyDescent="0.35">
      <c r="A990" s="1" t="s">
        <v>1054</v>
      </c>
      <c r="B990" s="2">
        <v>45803</v>
      </c>
      <c r="C990" s="1" t="s">
        <v>41</v>
      </c>
      <c r="D990" s="1" t="s">
        <v>55</v>
      </c>
      <c r="E990" s="1" t="s">
        <v>18</v>
      </c>
      <c r="F990" s="1" t="s">
        <v>51</v>
      </c>
      <c r="G990" s="1" t="s">
        <v>43</v>
      </c>
      <c r="H990" s="1" t="s">
        <v>34</v>
      </c>
      <c r="I990" s="1">
        <v>5</v>
      </c>
      <c r="J990" s="3">
        <v>727</v>
      </c>
      <c r="K990" s="4">
        <v>601.88</v>
      </c>
      <c r="L990" s="5">
        <v>0</v>
      </c>
      <c r="M990" s="3">
        <f t="shared" si="60"/>
        <v>3635</v>
      </c>
      <c r="N990" s="3">
        <f t="shared" si="61"/>
        <v>3009.4</v>
      </c>
      <c r="O990" s="3">
        <f t="shared" si="62"/>
        <v>625.59999999999991</v>
      </c>
      <c r="P990" s="6">
        <f t="shared" si="63"/>
        <v>0.17210453920220081</v>
      </c>
    </row>
    <row r="991" spans="1:16" x14ac:dyDescent="0.35">
      <c r="A991" s="1" t="s">
        <v>1055</v>
      </c>
      <c r="B991" s="2">
        <v>45803</v>
      </c>
      <c r="C991" s="1" t="s">
        <v>16</v>
      </c>
      <c r="D991" s="1" t="s">
        <v>84</v>
      </c>
      <c r="E991" s="1" t="s">
        <v>24</v>
      </c>
      <c r="F991" s="1" t="s">
        <v>131</v>
      </c>
      <c r="G991" s="1" t="s">
        <v>26</v>
      </c>
      <c r="H991" s="1" t="s">
        <v>34</v>
      </c>
      <c r="I991" s="1">
        <v>5</v>
      </c>
      <c r="J991" s="3">
        <v>2721</v>
      </c>
      <c r="K991" s="4">
        <v>1306.29</v>
      </c>
      <c r="L991" s="5">
        <v>0</v>
      </c>
      <c r="M991" s="3">
        <f t="shared" si="60"/>
        <v>13605</v>
      </c>
      <c r="N991" s="3">
        <f t="shared" si="61"/>
        <v>6531.45</v>
      </c>
      <c r="O991" s="3">
        <f t="shared" si="62"/>
        <v>7073.55</v>
      </c>
      <c r="P991" s="6">
        <f t="shared" si="63"/>
        <v>0.51992282249173094</v>
      </c>
    </row>
    <row r="992" spans="1:16" x14ac:dyDescent="0.35">
      <c r="A992" s="1" t="s">
        <v>1056</v>
      </c>
      <c r="B992" s="2">
        <v>45803</v>
      </c>
      <c r="C992" s="1" t="s">
        <v>29</v>
      </c>
      <c r="D992" s="1" t="s">
        <v>72</v>
      </c>
      <c r="E992" s="1" t="s">
        <v>18</v>
      </c>
      <c r="F992" s="1" t="s">
        <v>51</v>
      </c>
      <c r="G992" s="1" t="s">
        <v>58</v>
      </c>
      <c r="H992" s="1" t="s">
        <v>21</v>
      </c>
      <c r="I992" s="1">
        <v>8</v>
      </c>
      <c r="J992" s="3">
        <v>717</v>
      </c>
      <c r="K992" s="4">
        <v>573.25</v>
      </c>
      <c r="L992" s="5">
        <v>0.15</v>
      </c>
      <c r="M992" s="3">
        <f t="shared" si="60"/>
        <v>4875.5999999999995</v>
      </c>
      <c r="N992" s="3">
        <f t="shared" si="61"/>
        <v>4586</v>
      </c>
      <c r="O992" s="3">
        <f t="shared" si="62"/>
        <v>289.59999999999945</v>
      </c>
      <c r="P992" s="6">
        <f t="shared" si="63"/>
        <v>5.939781770448755E-2</v>
      </c>
    </row>
    <row r="993" spans="1:16" x14ac:dyDescent="0.35">
      <c r="A993" s="1" t="s">
        <v>1057</v>
      </c>
      <c r="B993" s="2">
        <v>45803</v>
      </c>
      <c r="C993" s="1" t="s">
        <v>36</v>
      </c>
      <c r="D993" s="1" t="s">
        <v>76</v>
      </c>
      <c r="E993" s="1" t="s">
        <v>18</v>
      </c>
      <c r="F993" s="1" t="s">
        <v>51</v>
      </c>
      <c r="G993" s="1" t="s">
        <v>39</v>
      </c>
      <c r="H993" s="1" t="s">
        <v>34</v>
      </c>
      <c r="I993" s="1">
        <v>6</v>
      </c>
      <c r="J993" s="3">
        <v>736</v>
      </c>
      <c r="K993" s="4">
        <v>604.78</v>
      </c>
      <c r="L993" s="5">
        <v>0</v>
      </c>
      <c r="M993" s="3">
        <f t="shared" si="60"/>
        <v>4416</v>
      </c>
      <c r="N993" s="3">
        <f t="shared" si="61"/>
        <v>3628.68</v>
      </c>
      <c r="O993" s="3">
        <f t="shared" si="62"/>
        <v>787.32000000000016</v>
      </c>
      <c r="P993" s="6">
        <f t="shared" si="63"/>
        <v>0.17828804347826091</v>
      </c>
    </row>
    <row r="994" spans="1:16" x14ac:dyDescent="0.35">
      <c r="A994" s="1" t="s">
        <v>1058</v>
      </c>
      <c r="B994" s="2">
        <v>45803</v>
      </c>
      <c r="C994" s="1" t="s">
        <v>16</v>
      </c>
      <c r="D994" s="1" t="s">
        <v>17</v>
      </c>
      <c r="E994" s="1" t="s">
        <v>24</v>
      </c>
      <c r="F994" s="1" t="s">
        <v>61</v>
      </c>
      <c r="G994" s="1" t="s">
        <v>26</v>
      </c>
      <c r="H994" s="1" t="s">
        <v>21</v>
      </c>
      <c r="I994" s="1">
        <v>3</v>
      </c>
      <c r="J994" s="3">
        <v>2171</v>
      </c>
      <c r="K994" s="4">
        <v>1050.81</v>
      </c>
      <c r="L994" s="5">
        <v>0.05</v>
      </c>
      <c r="M994" s="3">
        <f t="shared" si="60"/>
        <v>6187.3499999999995</v>
      </c>
      <c r="N994" s="3">
        <f t="shared" si="61"/>
        <v>3152.43</v>
      </c>
      <c r="O994" s="3">
        <f t="shared" si="62"/>
        <v>3034.9199999999996</v>
      </c>
      <c r="P994" s="6">
        <f t="shared" si="63"/>
        <v>0.490504012218478</v>
      </c>
    </row>
    <row r="995" spans="1:16" x14ac:dyDescent="0.35">
      <c r="A995" s="1" t="s">
        <v>1059</v>
      </c>
      <c r="B995" s="2">
        <v>45803</v>
      </c>
      <c r="C995" s="1" t="s">
        <v>36</v>
      </c>
      <c r="D995" s="1" t="s">
        <v>37</v>
      </c>
      <c r="E995" s="1" t="s">
        <v>18</v>
      </c>
      <c r="F995" s="1" t="s">
        <v>68</v>
      </c>
      <c r="G995" s="1" t="s">
        <v>39</v>
      </c>
      <c r="H995" s="1" t="s">
        <v>27</v>
      </c>
      <c r="I995" s="1">
        <v>3</v>
      </c>
      <c r="J995" s="3">
        <v>448</v>
      </c>
      <c r="K995" s="4">
        <v>357.03</v>
      </c>
      <c r="L995" s="5">
        <v>0.05</v>
      </c>
      <c r="M995" s="3">
        <f t="shared" si="60"/>
        <v>1276.8</v>
      </c>
      <c r="N995" s="3">
        <f t="shared" si="61"/>
        <v>1071.0899999999999</v>
      </c>
      <c r="O995" s="3">
        <f t="shared" si="62"/>
        <v>205.71000000000004</v>
      </c>
      <c r="P995" s="6">
        <f t="shared" si="63"/>
        <v>0.16111372180451131</v>
      </c>
    </row>
    <row r="996" spans="1:16" x14ac:dyDescent="0.35">
      <c r="A996" s="1" t="s">
        <v>1060</v>
      </c>
      <c r="B996" s="2">
        <v>45804</v>
      </c>
      <c r="C996" s="1" t="s">
        <v>41</v>
      </c>
      <c r="D996" s="1" t="s">
        <v>42</v>
      </c>
      <c r="E996" s="1" t="s">
        <v>18</v>
      </c>
      <c r="F996" s="1" t="s">
        <v>68</v>
      </c>
      <c r="G996" s="1" t="s">
        <v>43</v>
      </c>
      <c r="H996" s="1" t="s">
        <v>34</v>
      </c>
      <c r="I996" s="1">
        <v>3</v>
      </c>
      <c r="J996" s="3">
        <v>446</v>
      </c>
      <c r="K996" s="4">
        <v>339.83</v>
      </c>
      <c r="L996" s="5">
        <v>0</v>
      </c>
      <c r="M996" s="3">
        <f t="shared" si="60"/>
        <v>1338</v>
      </c>
      <c r="N996" s="3">
        <f t="shared" si="61"/>
        <v>1019.49</v>
      </c>
      <c r="O996" s="3">
        <f t="shared" si="62"/>
        <v>318.51</v>
      </c>
      <c r="P996" s="6">
        <f t="shared" si="63"/>
        <v>0.23804932735426007</v>
      </c>
    </row>
    <row r="997" spans="1:16" x14ac:dyDescent="0.35">
      <c r="A997" s="1" t="s">
        <v>1061</v>
      </c>
      <c r="B997" s="2">
        <v>45804</v>
      </c>
      <c r="C997" s="1" t="s">
        <v>16</v>
      </c>
      <c r="D997" s="1" t="s">
        <v>84</v>
      </c>
      <c r="E997" s="1" t="s">
        <v>24</v>
      </c>
      <c r="F997" s="1" t="s">
        <v>61</v>
      </c>
      <c r="G997" s="1" t="s">
        <v>26</v>
      </c>
      <c r="H997" s="1" t="s">
        <v>21</v>
      </c>
      <c r="I997" s="1">
        <v>2</v>
      </c>
      <c r="J997" s="3">
        <v>2264</v>
      </c>
      <c r="K997" s="4">
        <v>1161.3</v>
      </c>
      <c r="L997" s="5">
        <v>0</v>
      </c>
      <c r="M997" s="3">
        <f t="shared" si="60"/>
        <v>4528</v>
      </c>
      <c r="N997" s="3">
        <f t="shared" si="61"/>
        <v>2322.6</v>
      </c>
      <c r="O997" s="3">
        <f t="shared" si="62"/>
        <v>2205.4</v>
      </c>
      <c r="P997" s="6">
        <f t="shared" si="63"/>
        <v>0.48705830388692584</v>
      </c>
    </row>
    <row r="998" spans="1:16" x14ac:dyDescent="0.35">
      <c r="A998" s="1" t="s">
        <v>1062</v>
      </c>
      <c r="B998" s="2">
        <v>45804</v>
      </c>
      <c r="C998" s="1" t="s">
        <v>36</v>
      </c>
      <c r="D998" s="1" t="s">
        <v>37</v>
      </c>
      <c r="E998" s="1" t="s">
        <v>24</v>
      </c>
      <c r="F998" s="1" t="s">
        <v>25</v>
      </c>
      <c r="G998" s="1" t="s">
        <v>69</v>
      </c>
      <c r="H998" s="1" t="s">
        <v>27</v>
      </c>
      <c r="I998" s="1">
        <v>5</v>
      </c>
      <c r="J998" s="3">
        <v>586</v>
      </c>
      <c r="K998" s="4">
        <v>278.83</v>
      </c>
      <c r="L998" s="5">
        <v>0.05</v>
      </c>
      <c r="M998" s="3">
        <f t="shared" si="60"/>
        <v>2783.5</v>
      </c>
      <c r="N998" s="3">
        <f t="shared" si="61"/>
        <v>1394.1499999999999</v>
      </c>
      <c r="O998" s="3">
        <f t="shared" si="62"/>
        <v>1389.3500000000001</v>
      </c>
      <c r="P998" s="6">
        <f t="shared" si="63"/>
        <v>0.49913777618106703</v>
      </c>
    </row>
    <row r="999" spans="1:16" x14ac:dyDescent="0.35">
      <c r="A999" s="1" t="s">
        <v>1063</v>
      </c>
      <c r="B999" s="2">
        <v>45804</v>
      </c>
      <c r="C999" s="1" t="s">
        <v>41</v>
      </c>
      <c r="D999" s="1" t="s">
        <v>103</v>
      </c>
      <c r="E999" s="1" t="s">
        <v>31</v>
      </c>
      <c r="F999" s="1" t="s">
        <v>32</v>
      </c>
      <c r="G999" s="1" t="s">
        <v>46</v>
      </c>
      <c r="H999" s="1" t="s">
        <v>27</v>
      </c>
      <c r="I999" s="1">
        <v>2</v>
      </c>
      <c r="J999" s="3">
        <v>1192</v>
      </c>
      <c r="K999" s="4">
        <v>936.66</v>
      </c>
      <c r="L999" s="5">
        <v>0</v>
      </c>
      <c r="M999" s="3">
        <f t="shared" si="60"/>
        <v>2384</v>
      </c>
      <c r="N999" s="3">
        <f t="shared" si="61"/>
        <v>1873.32</v>
      </c>
      <c r="O999" s="3">
        <f t="shared" si="62"/>
        <v>510.68000000000006</v>
      </c>
      <c r="P999" s="6">
        <f t="shared" si="63"/>
        <v>0.21421140939597319</v>
      </c>
    </row>
    <row r="1000" spans="1:16" x14ac:dyDescent="0.35">
      <c r="A1000" s="1" t="s">
        <v>1064</v>
      </c>
      <c r="B1000" s="2">
        <v>45804</v>
      </c>
      <c r="C1000" s="1" t="s">
        <v>36</v>
      </c>
      <c r="D1000" s="1" t="s">
        <v>37</v>
      </c>
      <c r="E1000" s="1" t="s">
        <v>18</v>
      </c>
      <c r="F1000" s="1" t="s">
        <v>68</v>
      </c>
      <c r="G1000" s="1" t="s">
        <v>69</v>
      </c>
      <c r="H1000" s="1" t="s">
        <v>27</v>
      </c>
      <c r="I1000" s="1">
        <v>8</v>
      </c>
      <c r="J1000" s="3">
        <v>455</v>
      </c>
      <c r="K1000" s="4">
        <v>350.95</v>
      </c>
      <c r="L1000" s="5">
        <v>0.1</v>
      </c>
      <c r="M1000" s="3">
        <f t="shared" si="60"/>
        <v>3276</v>
      </c>
      <c r="N1000" s="3">
        <f t="shared" si="61"/>
        <v>2807.6</v>
      </c>
      <c r="O1000" s="3">
        <f t="shared" si="62"/>
        <v>468.40000000000009</v>
      </c>
      <c r="P1000" s="6">
        <f t="shared" si="63"/>
        <v>0.142979242979243</v>
      </c>
    </row>
    <row r="1001" spans="1:16" x14ac:dyDescent="0.35">
      <c r="A1001" s="1" t="s">
        <v>1065</v>
      </c>
      <c r="B1001" s="2">
        <v>45804</v>
      </c>
      <c r="C1001" s="1" t="s">
        <v>36</v>
      </c>
      <c r="D1001" s="1" t="s">
        <v>37</v>
      </c>
      <c r="E1001" s="1" t="s">
        <v>18</v>
      </c>
      <c r="F1001" s="1" t="s">
        <v>19</v>
      </c>
      <c r="G1001" s="1" t="s">
        <v>69</v>
      </c>
      <c r="H1001" s="1" t="s">
        <v>34</v>
      </c>
      <c r="I1001" s="1">
        <v>3</v>
      </c>
      <c r="J1001" s="3">
        <v>885</v>
      </c>
      <c r="K1001" s="4">
        <v>694.59</v>
      </c>
      <c r="L1001" s="5">
        <v>0.1</v>
      </c>
      <c r="M1001" s="3">
        <f t="shared" si="60"/>
        <v>2389.5</v>
      </c>
      <c r="N1001" s="3">
        <f t="shared" si="61"/>
        <v>2083.77</v>
      </c>
      <c r="O1001" s="3">
        <f t="shared" si="62"/>
        <v>305.73</v>
      </c>
      <c r="P1001" s="6">
        <f t="shared" si="63"/>
        <v>0.12794726930320152</v>
      </c>
    </row>
    <row r="1002" spans="1:16" x14ac:dyDescent="0.35">
      <c r="A1002" s="1" t="s">
        <v>1066</v>
      </c>
      <c r="B1002" s="2">
        <v>45804</v>
      </c>
      <c r="C1002" s="1" t="s">
        <v>29</v>
      </c>
      <c r="D1002" s="1" t="s">
        <v>30</v>
      </c>
      <c r="E1002" s="1" t="s">
        <v>79</v>
      </c>
      <c r="F1002" s="1" t="s">
        <v>109</v>
      </c>
      <c r="G1002" s="1" t="s">
        <v>33</v>
      </c>
      <c r="H1002" s="1" t="s">
        <v>21</v>
      </c>
      <c r="I1002" s="1">
        <v>8</v>
      </c>
      <c r="J1002" s="3">
        <v>4638</v>
      </c>
      <c r="K1002" s="4">
        <v>3010.65</v>
      </c>
      <c r="L1002" s="5">
        <v>0</v>
      </c>
      <c r="M1002" s="3">
        <f t="shared" si="60"/>
        <v>37104</v>
      </c>
      <c r="N1002" s="3">
        <f t="shared" si="61"/>
        <v>24085.200000000001</v>
      </c>
      <c r="O1002" s="3">
        <f t="shared" si="62"/>
        <v>13018.8</v>
      </c>
      <c r="P1002" s="6">
        <f t="shared" si="63"/>
        <v>0.35087322121604136</v>
      </c>
    </row>
    <row r="1003" spans="1:16" x14ac:dyDescent="0.35">
      <c r="A1003" s="1" t="s">
        <v>1067</v>
      </c>
      <c r="B1003" s="2">
        <v>45805</v>
      </c>
      <c r="C1003" s="1" t="s">
        <v>29</v>
      </c>
      <c r="D1003" s="1" t="s">
        <v>30</v>
      </c>
      <c r="E1003" s="1" t="s">
        <v>24</v>
      </c>
      <c r="F1003" s="1" t="s">
        <v>25</v>
      </c>
      <c r="G1003" s="1" t="s">
        <v>58</v>
      </c>
      <c r="H1003" s="1" t="s">
        <v>34</v>
      </c>
      <c r="I1003" s="1">
        <v>6</v>
      </c>
      <c r="J1003" s="3">
        <v>627</v>
      </c>
      <c r="K1003" s="4">
        <v>322.94</v>
      </c>
      <c r="L1003" s="5">
        <v>0</v>
      </c>
      <c r="M1003" s="3">
        <f t="shared" si="60"/>
        <v>3762</v>
      </c>
      <c r="N1003" s="3">
        <f t="shared" si="61"/>
        <v>1937.6399999999999</v>
      </c>
      <c r="O1003" s="3">
        <f t="shared" si="62"/>
        <v>1824.3600000000001</v>
      </c>
      <c r="P1003" s="6">
        <f t="shared" si="63"/>
        <v>0.48494417862838918</v>
      </c>
    </row>
    <row r="1004" spans="1:16" x14ac:dyDescent="0.35">
      <c r="A1004" s="1" t="s">
        <v>1068</v>
      </c>
      <c r="B1004" s="2">
        <v>45805</v>
      </c>
      <c r="C1004" s="1" t="s">
        <v>29</v>
      </c>
      <c r="D1004" s="1" t="s">
        <v>66</v>
      </c>
      <c r="E1004" s="1" t="s">
        <v>18</v>
      </c>
      <c r="F1004" s="1" t="s">
        <v>19</v>
      </c>
      <c r="G1004" s="1" t="s">
        <v>33</v>
      </c>
      <c r="H1004" s="1" t="s">
        <v>21</v>
      </c>
      <c r="I1004" s="1">
        <v>8</v>
      </c>
      <c r="J1004" s="3">
        <v>942</v>
      </c>
      <c r="K1004" s="4">
        <v>774.82</v>
      </c>
      <c r="L1004" s="5">
        <v>0.1</v>
      </c>
      <c r="M1004" s="3">
        <f t="shared" si="60"/>
        <v>6782.4000000000005</v>
      </c>
      <c r="N1004" s="3">
        <f t="shared" si="61"/>
        <v>6198.56</v>
      </c>
      <c r="O1004" s="3">
        <f t="shared" si="62"/>
        <v>583.84000000000015</v>
      </c>
      <c r="P1004" s="6">
        <f t="shared" si="63"/>
        <v>8.6081623024298198E-2</v>
      </c>
    </row>
    <row r="1005" spans="1:16" x14ac:dyDescent="0.35">
      <c r="A1005" s="1" t="s">
        <v>1069</v>
      </c>
      <c r="B1005" s="2">
        <v>45805</v>
      </c>
      <c r="C1005" s="1" t="s">
        <v>16</v>
      </c>
      <c r="D1005" s="1" t="s">
        <v>17</v>
      </c>
      <c r="E1005" s="1" t="s">
        <v>18</v>
      </c>
      <c r="F1005" s="1" t="s">
        <v>38</v>
      </c>
      <c r="G1005" s="1" t="s">
        <v>26</v>
      </c>
      <c r="H1005" s="1" t="s">
        <v>34</v>
      </c>
      <c r="I1005" s="1">
        <v>8</v>
      </c>
      <c r="J1005" s="3">
        <v>350</v>
      </c>
      <c r="K1005" s="4">
        <v>268.68</v>
      </c>
      <c r="L1005" s="5">
        <v>0</v>
      </c>
      <c r="M1005" s="3">
        <f t="shared" si="60"/>
        <v>2800</v>
      </c>
      <c r="N1005" s="3">
        <f t="shared" si="61"/>
        <v>2149.44</v>
      </c>
      <c r="O1005" s="3">
        <f t="shared" si="62"/>
        <v>650.55999999999995</v>
      </c>
      <c r="P1005" s="6">
        <f t="shared" si="63"/>
        <v>0.23234285714285713</v>
      </c>
    </row>
    <row r="1006" spans="1:16" x14ac:dyDescent="0.35">
      <c r="A1006" s="1" t="s">
        <v>1070</v>
      </c>
      <c r="B1006" s="2">
        <v>45805</v>
      </c>
      <c r="C1006" s="1" t="s">
        <v>16</v>
      </c>
      <c r="D1006" s="1" t="s">
        <v>17</v>
      </c>
      <c r="E1006" s="1" t="s">
        <v>24</v>
      </c>
      <c r="F1006" s="1" t="s">
        <v>131</v>
      </c>
      <c r="G1006" s="1" t="s">
        <v>26</v>
      </c>
      <c r="H1006" s="1" t="s">
        <v>27</v>
      </c>
      <c r="I1006" s="1">
        <v>1</v>
      </c>
      <c r="J1006" s="3">
        <v>2679</v>
      </c>
      <c r="K1006" s="4">
        <v>1315.83</v>
      </c>
      <c r="L1006" s="5">
        <v>0</v>
      </c>
      <c r="M1006" s="3">
        <f t="shared" si="60"/>
        <v>2679</v>
      </c>
      <c r="N1006" s="3">
        <f t="shared" si="61"/>
        <v>1315.83</v>
      </c>
      <c r="O1006" s="3">
        <f t="shared" si="62"/>
        <v>1363.17</v>
      </c>
      <c r="P1006" s="6">
        <f t="shared" si="63"/>
        <v>0.50883538633818592</v>
      </c>
    </row>
    <row r="1007" spans="1:16" x14ac:dyDescent="0.35">
      <c r="A1007" s="1" t="s">
        <v>1071</v>
      </c>
      <c r="B1007" s="2">
        <v>45805</v>
      </c>
      <c r="C1007" s="1" t="s">
        <v>16</v>
      </c>
      <c r="D1007" s="1" t="s">
        <v>84</v>
      </c>
      <c r="E1007" s="1" t="s">
        <v>79</v>
      </c>
      <c r="F1007" s="1" t="s">
        <v>96</v>
      </c>
      <c r="G1007" s="1" t="s">
        <v>20</v>
      </c>
      <c r="H1007" s="1" t="s">
        <v>27</v>
      </c>
      <c r="I1007" s="1">
        <v>8</v>
      </c>
      <c r="J1007" s="3">
        <v>6388</v>
      </c>
      <c r="K1007" s="4">
        <v>4126.5600000000004</v>
      </c>
      <c r="L1007" s="5">
        <v>0.05</v>
      </c>
      <c r="M1007" s="3">
        <f t="shared" si="60"/>
        <v>48548.799999999996</v>
      </c>
      <c r="N1007" s="3">
        <f t="shared" si="61"/>
        <v>33012.480000000003</v>
      </c>
      <c r="O1007" s="3">
        <f t="shared" si="62"/>
        <v>15536.319999999992</v>
      </c>
      <c r="P1007" s="6">
        <f t="shared" si="63"/>
        <v>0.32001450087334793</v>
      </c>
    </row>
    <row r="1008" spans="1:16" x14ac:dyDescent="0.35">
      <c r="A1008" s="1" t="s">
        <v>1072</v>
      </c>
      <c r="B1008" s="2">
        <v>45805</v>
      </c>
      <c r="C1008" s="1" t="s">
        <v>29</v>
      </c>
      <c r="D1008" s="1" t="s">
        <v>72</v>
      </c>
      <c r="E1008" s="1" t="s">
        <v>24</v>
      </c>
      <c r="F1008" s="1" t="s">
        <v>25</v>
      </c>
      <c r="G1008" s="1" t="s">
        <v>58</v>
      </c>
      <c r="H1008" s="1" t="s">
        <v>34</v>
      </c>
      <c r="I1008" s="1">
        <v>1</v>
      </c>
      <c r="J1008" s="3">
        <v>619</v>
      </c>
      <c r="K1008" s="4">
        <v>316.72000000000003</v>
      </c>
      <c r="L1008" s="5">
        <v>0.1</v>
      </c>
      <c r="M1008" s="3">
        <f t="shared" si="60"/>
        <v>557.1</v>
      </c>
      <c r="N1008" s="3">
        <f t="shared" si="61"/>
        <v>316.72000000000003</v>
      </c>
      <c r="O1008" s="3">
        <f t="shared" si="62"/>
        <v>240.38</v>
      </c>
      <c r="P1008" s="6">
        <f t="shared" si="63"/>
        <v>0.43148447316460237</v>
      </c>
    </row>
    <row r="1009" spans="1:16" x14ac:dyDescent="0.35">
      <c r="A1009" s="1" t="s">
        <v>1073</v>
      </c>
      <c r="B1009" s="2">
        <v>45805</v>
      </c>
      <c r="C1009" s="1" t="s">
        <v>41</v>
      </c>
      <c r="D1009" s="1" t="s">
        <v>50</v>
      </c>
      <c r="E1009" s="1" t="s">
        <v>24</v>
      </c>
      <c r="F1009" s="1" t="s">
        <v>131</v>
      </c>
      <c r="G1009" s="1" t="s">
        <v>43</v>
      </c>
      <c r="H1009" s="1" t="s">
        <v>27</v>
      </c>
      <c r="I1009" s="1">
        <v>4</v>
      </c>
      <c r="J1009" s="3">
        <v>2730</v>
      </c>
      <c r="K1009" s="4">
        <v>1337.92</v>
      </c>
      <c r="L1009" s="5">
        <v>0.15</v>
      </c>
      <c r="M1009" s="3">
        <f t="shared" si="60"/>
        <v>9282</v>
      </c>
      <c r="N1009" s="3">
        <f t="shared" si="61"/>
        <v>5351.68</v>
      </c>
      <c r="O1009" s="3">
        <f t="shared" si="62"/>
        <v>3930.3199999999997</v>
      </c>
      <c r="P1009" s="6">
        <f t="shared" si="63"/>
        <v>0.42343460461107518</v>
      </c>
    </row>
    <row r="1010" spans="1:16" x14ac:dyDescent="0.35">
      <c r="A1010" s="1" t="s">
        <v>1074</v>
      </c>
      <c r="B1010" s="2">
        <v>45806</v>
      </c>
      <c r="C1010" s="1" t="s">
        <v>41</v>
      </c>
      <c r="D1010" s="1" t="s">
        <v>42</v>
      </c>
      <c r="E1010" s="1" t="s">
        <v>79</v>
      </c>
      <c r="F1010" s="1" t="s">
        <v>96</v>
      </c>
      <c r="G1010" s="1" t="s">
        <v>43</v>
      </c>
      <c r="H1010" s="1" t="s">
        <v>21</v>
      </c>
      <c r="I1010" s="1">
        <v>8</v>
      </c>
      <c r="J1010" s="3">
        <v>6599</v>
      </c>
      <c r="K1010" s="4">
        <v>4229.8900000000003</v>
      </c>
      <c r="L1010" s="5">
        <v>0</v>
      </c>
      <c r="M1010" s="3">
        <f t="shared" si="60"/>
        <v>52792</v>
      </c>
      <c r="N1010" s="3">
        <f t="shared" si="61"/>
        <v>33839.120000000003</v>
      </c>
      <c r="O1010" s="3">
        <f t="shared" si="62"/>
        <v>18952.879999999997</v>
      </c>
      <c r="P1010" s="6">
        <f t="shared" si="63"/>
        <v>0.35901045612971655</v>
      </c>
    </row>
    <row r="1011" spans="1:16" x14ac:dyDescent="0.35">
      <c r="A1011" s="1" t="s">
        <v>1075</v>
      </c>
      <c r="B1011" s="2">
        <v>45806</v>
      </c>
      <c r="C1011" s="1" t="s">
        <v>16</v>
      </c>
      <c r="D1011" s="1" t="s">
        <v>23</v>
      </c>
      <c r="E1011" s="1" t="s">
        <v>24</v>
      </c>
      <c r="F1011" s="1" t="s">
        <v>61</v>
      </c>
      <c r="G1011" s="1" t="s">
        <v>20</v>
      </c>
      <c r="H1011" s="1" t="s">
        <v>21</v>
      </c>
      <c r="I1011" s="1">
        <v>8</v>
      </c>
      <c r="J1011" s="3">
        <v>2257</v>
      </c>
      <c r="K1011" s="4">
        <v>1057.67</v>
      </c>
      <c r="L1011" s="5">
        <v>0</v>
      </c>
      <c r="M1011" s="3">
        <f t="shared" si="60"/>
        <v>18056</v>
      </c>
      <c r="N1011" s="3">
        <f t="shared" si="61"/>
        <v>8461.36</v>
      </c>
      <c r="O1011" s="3">
        <f t="shared" si="62"/>
        <v>9594.64</v>
      </c>
      <c r="P1011" s="6">
        <f t="shared" si="63"/>
        <v>0.53138236597252986</v>
      </c>
    </row>
    <row r="1012" spans="1:16" x14ac:dyDescent="0.35">
      <c r="A1012" s="1" t="s">
        <v>1076</v>
      </c>
      <c r="B1012" s="2">
        <v>45807</v>
      </c>
      <c r="C1012" s="1" t="s">
        <v>29</v>
      </c>
      <c r="D1012" s="1" t="s">
        <v>57</v>
      </c>
      <c r="E1012" s="1" t="s">
        <v>31</v>
      </c>
      <c r="F1012" s="1" t="s">
        <v>85</v>
      </c>
      <c r="G1012" s="1" t="s">
        <v>58</v>
      </c>
      <c r="H1012" s="1" t="s">
        <v>27</v>
      </c>
      <c r="I1012" s="1">
        <v>3</v>
      </c>
      <c r="J1012" s="3">
        <v>1768</v>
      </c>
      <c r="K1012" s="4">
        <v>1257.68</v>
      </c>
      <c r="L1012" s="5">
        <v>0</v>
      </c>
      <c r="M1012" s="3">
        <f t="shared" si="60"/>
        <v>5304</v>
      </c>
      <c r="N1012" s="3">
        <f t="shared" si="61"/>
        <v>3773.04</v>
      </c>
      <c r="O1012" s="3">
        <f t="shared" si="62"/>
        <v>1530.96</v>
      </c>
      <c r="P1012" s="6">
        <f t="shared" si="63"/>
        <v>0.28864253393665157</v>
      </c>
    </row>
    <row r="1013" spans="1:16" x14ac:dyDescent="0.35">
      <c r="A1013" s="1" t="s">
        <v>1077</v>
      </c>
      <c r="B1013" s="2">
        <v>45807</v>
      </c>
      <c r="C1013" s="1" t="s">
        <v>29</v>
      </c>
      <c r="D1013" s="1" t="s">
        <v>57</v>
      </c>
      <c r="E1013" s="1" t="s">
        <v>18</v>
      </c>
      <c r="F1013" s="1" t="s">
        <v>68</v>
      </c>
      <c r="G1013" s="1" t="s">
        <v>58</v>
      </c>
      <c r="H1013" s="1" t="s">
        <v>21</v>
      </c>
      <c r="I1013" s="1">
        <v>6</v>
      </c>
      <c r="J1013" s="3">
        <v>452</v>
      </c>
      <c r="K1013" s="4">
        <v>366.26</v>
      </c>
      <c r="L1013" s="5">
        <v>0.15</v>
      </c>
      <c r="M1013" s="3">
        <f t="shared" si="60"/>
        <v>2305.1999999999998</v>
      </c>
      <c r="N1013" s="3">
        <f t="shared" si="61"/>
        <v>2197.56</v>
      </c>
      <c r="O1013" s="3">
        <f t="shared" si="62"/>
        <v>107.63999999999987</v>
      </c>
      <c r="P1013" s="6">
        <f t="shared" si="63"/>
        <v>4.6694429984383085E-2</v>
      </c>
    </row>
    <row r="1014" spans="1:16" x14ac:dyDescent="0.35">
      <c r="A1014" s="1" t="s">
        <v>1078</v>
      </c>
      <c r="B1014" s="2">
        <v>45807</v>
      </c>
      <c r="C1014" s="1" t="s">
        <v>36</v>
      </c>
      <c r="D1014" s="1" t="s">
        <v>76</v>
      </c>
      <c r="E1014" s="1" t="s">
        <v>18</v>
      </c>
      <c r="F1014" s="1" t="s">
        <v>38</v>
      </c>
      <c r="G1014" s="1" t="s">
        <v>69</v>
      </c>
      <c r="H1014" s="1" t="s">
        <v>27</v>
      </c>
      <c r="I1014" s="1">
        <v>2</v>
      </c>
      <c r="J1014" s="3">
        <v>352</v>
      </c>
      <c r="K1014" s="4">
        <v>283.52999999999997</v>
      </c>
      <c r="L1014" s="5">
        <v>0.1</v>
      </c>
      <c r="M1014" s="3">
        <f t="shared" si="60"/>
        <v>633.6</v>
      </c>
      <c r="N1014" s="3">
        <f t="shared" si="61"/>
        <v>567.05999999999995</v>
      </c>
      <c r="O1014" s="3">
        <f t="shared" si="62"/>
        <v>66.540000000000077</v>
      </c>
      <c r="P1014" s="6">
        <f t="shared" si="63"/>
        <v>0.10501893939393951</v>
      </c>
    </row>
    <row r="1015" spans="1:16" x14ac:dyDescent="0.35">
      <c r="A1015" s="1" t="s">
        <v>1079</v>
      </c>
      <c r="B1015" s="2">
        <v>45807</v>
      </c>
      <c r="C1015" s="1" t="s">
        <v>36</v>
      </c>
      <c r="D1015" s="1" t="s">
        <v>76</v>
      </c>
      <c r="E1015" s="1" t="s">
        <v>31</v>
      </c>
      <c r="F1015" s="1" t="s">
        <v>53</v>
      </c>
      <c r="G1015" s="1" t="s">
        <v>39</v>
      </c>
      <c r="H1015" s="1" t="s">
        <v>27</v>
      </c>
      <c r="I1015" s="1">
        <v>6</v>
      </c>
      <c r="J1015" s="3">
        <v>15034</v>
      </c>
      <c r="K1015" s="4">
        <v>11804.84</v>
      </c>
      <c r="L1015" s="5">
        <v>0</v>
      </c>
      <c r="M1015" s="3">
        <f t="shared" si="60"/>
        <v>90204</v>
      </c>
      <c r="N1015" s="3">
        <f t="shared" si="61"/>
        <v>70829.040000000008</v>
      </c>
      <c r="O1015" s="3">
        <f t="shared" si="62"/>
        <v>19374.959999999992</v>
      </c>
      <c r="P1015" s="6">
        <f t="shared" si="63"/>
        <v>0.21479047492350664</v>
      </c>
    </row>
    <row r="1016" spans="1:16" x14ac:dyDescent="0.35">
      <c r="A1016" s="1" t="s">
        <v>1080</v>
      </c>
      <c r="B1016" s="2">
        <v>45807</v>
      </c>
      <c r="C1016" s="1" t="s">
        <v>36</v>
      </c>
      <c r="D1016" s="1" t="s">
        <v>37</v>
      </c>
      <c r="E1016" s="1" t="s">
        <v>24</v>
      </c>
      <c r="F1016" s="1" t="s">
        <v>64</v>
      </c>
      <c r="G1016" s="1" t="s">
        <v>39</v>
      </c>
      <c r="H1016" s="1" t="s">
        <v>34</v>
      </c>
      <c r="I1016" s="1">
        <v>3</v>
      </c>
      <c r="J1016" s="3">
        <v>1499</v>
      </c>
      <c r="K1016" s="4">
        <v>754.91</v>
      </c>
      <c r="L1016" s="5">
        <v>0.1</v>
      </c>
      <c r="M1016" s="3">
        <f t="shared" si="60"/>
        <v>4047.3</v>
      </c>
      <c r="N1016" s="3">
        <f t="shared" si="61"/>
        <v>2264.73</v>
      </c>
      <c r="O1016" s="3">
        <f t="shared" si="62"/>
        <v>1782.5700000000002</v>
      </c>
      <c r="P1016" s="6">
        <f t="shared" si="63"/>
        <v>0.44043436364984068</v>
      </c>
    </row>
    <row r="1017" spans="1:16" x14ac:dyDescent="0.35">
      <c r="A1017" s="1" t="s">
        <v>1081</v>
      </c>
      <c r="B1017" s="2">
        <v>45807</v>
      </c>
      <c r="C1017" s="1" t="s">
        <v>36</v>
      </c>
      <c r="D1017" s="1" t="s">
        <v>78</v>
      </c>
      <c r="E1017" s="1" t="s">
        <v>18</v>
      </c>
      <c r="F1017" s="1" t="s">
        <v>68</v>
      </c>
      <c r="G1017" s="1" t="s">
        <v>69</v>
      </c>
      <c r="H1017" s="1" t="s">
        <v>21</v>
      </c>
      <c r="I1017" s="1">
        <v>1</v>
      </c>
      <c r="J1017" s="3">
        <v>435</v>
      </c>
      <c r="K1017" s="4">
        <v>357.14</v>
      </c>
      <c r="L1017" s="5">
        <v>0</v>
      </c>
      <c r="M1017" s="3">
        <f t="shared" si="60"/>
        <v>435</v>
      </c>
      <c r="N1017" s="3">
        <f t="shared" si="61"/>
        <v>357.14</v>
      </c>
      <c r="O1017" s="3">
        <f t="shared" si="62"/>
        <v>77.860000000000014</v>
      </c>
      <c r="P1017" s="6">
        <f t="shared" si="63"/>
        <v>0.17898850574712646</v>
      </c>
    </row>
    <row r="1018" spans="1:16" x14ac:dyDescent="0.35">
      <c r="A1018" s="1" t="s">
        <v>1082</v>
      </c>
      <c r="B1018" s="2">
        <v>45807</v>
      </c>
      <c r="C1018" s="1" t="s">
        <v>36</v>
      </c>
      <c r="D1018" s="1" t="s">
        <v>78</v>
      </c>
      <c r="E1018" s="1" t="s">
        <v>18</v>
      </c>
      <c r="F1018" s="1" t="s">
        <v>19</v>
      </c>
      <c r="G1018" s="1" t="s">
        <v>69</v>
      </c>
      <c r="H1018" s="1" t="s">
        <v>34</v>
      </c>
      <c r="I1018" s="1">
        <v>6</v>
      </c>
      <c r="J1018" s="3">
        <v>898</v>
      </c>
      <c r="K1018" s="4">
        <v>685.51</v>
      </c>
      <c r="L1018" s="5">
        <v>0</v>
      </c>
      <c r="M1018" s="3">
        <f t="shared" si="60"/>
        <v>5388</v>
      </c>
      <c r="N1018" s="3">
        <f t="shared" si="61"/>
        <v>4113.0599999999995</v>
      </c>
      <c r="O1018" s="3">
        <f t="shared" si="62"/>
        <v>1274.9400000000005</v>
      </c>
      <c r="P1018" s="6">
        <f t="shared" si="63"/>
        <v>0.23662583518930966</v>
      </c>
    </row>
    <row r="1019" spans="1:16" x14ac:dyDescent="0.35">
      <c r="A1019" s="1" t="s">
        <v>1083</v>
      </c>
      <c r="B1019" s="2">
        <v>45808</v>
      </c>
      <c r="C1019" s="1" t="s">
        <v>29</v>
      </c>
      <c r="D1019" s="1" t="s">
        <v>72</v>
      </c>
      <c r="E1019" s="1" t="s">
        <v>24</v>
      </c>
      <c r="F1019" s="1" t="s">
        <v>61</v>
      </c>
      <c r="G1019" s="1" t="s">
        <v>58</v>
      </c>
      <c r="H1019" s="1" t="s">
        <v>34</v>
      </c>
      <c r="I1019" s="1">
        <v>2</v>
      </c>
      <c r="J1019" s="3">
        <v>2094</v>
      </c>
      <c r="K1019" s="4">
        <v>1091.48</v>
      </c>
      <c r="L1019" s="5">
        <v>0.05</v>
      </c>
      <c r="M1019" s="3">
        <f t="shared" si="60"/>
        <v>3978.6</v>
      </c>
      <c r="N1019" s="3">
        <f t="shared" si="61"/>
        <v>2182.96</v>
      </c>
      <c r="O1019" s="3">
        <f t="shared" si="62"/>
        <v>1795.6399999999999</v>
      </c>
      <c r="P1019" s="6">
        <f t="shared" si="63"/>
        <v>0.45132458653797813</v>
      </c>
    </row>
    <row r="1020" spans="1:16" x14ac:dyDescent="0.35">
      <c r="A1020" s="1" t="s">
        <v>1084</v>
      </c>
      <c r="B1020" s="2">
        <v>45808</v>
      </c>
      <c r="C1020" s="1" t="s">
        <v>36</v>
      </c>
      <c r="D1020" s="1" t="s">
        <v>63</v>
      </c>
      <c r="E1020" s="1" t="s">
        <v>31</v>
      </c>
      <c r="F1020" s="1" t="s">
        <v>53</v>
      </c>
      <c r="G1020" s="1" t="s">
        <v>69</v>
      </c>
      <c r="H1020" s="1" t="s">
        <v>34</v>
      </c>
      <c r="I1020" s="1">
        <v>6</v>
      </c>
      <c r="J1020" s="3">
        <v>14563</v>
      </c>
      <c r="K1020" s="4">
        <v>11018.64</v>
      </c>
      <c r="L1020" s="5">
        <v>0</v>
      </c>
      <c r="M1020" s="3">
        <f t="shared" si="60"/>
        <v>87378</v>
      </c>
      <c r="N1020" s="3">
        <f t="shared" si="61"/>
        <v>66111.839999999997</v>
      </c>
      <c r="O1020" s="3">
        <f t="shared" si="62"/>
        <v>21266.160000000003</v>
      </c>
      <c r="P1020" s="6">
        <f t="shared" si="63"/>
        <v>0.24338117146192409</v>
      </c>
    </row>
    <row r="1021" spans="1:16" x14ac:dyDescent="0.35">
      <c r="A1021" s="1" t="s">
        <v>1085</v>
      </c>
      <c r="B1021" s="2">
        <v>45808</v>
      </c>
      <c r="C1021" s="1" t="s">
        <v>41</v>
      </c>
      <c r="D1021" s="1" t="s">
        <v>42</v>
      </c>
      <c r="E1021" s="1" t="s">
        <v>24</v>
      </c>
      <c r="F1021" s="1" t="s">
        <v>25</v>
      </c>
      <c r="G1021" s="1" t="s">
        <v>43</v>
      </c>
      <c r="H1021" s="1" t="s">
        <v>34</v>
      </c>
      <c r="I1021" s="1">
        <v>6</v>
      </c>
      <c r="J1021" s="3">
        <v>602</v>
      </c>
      <c r="K1021" s="4">
        <v>321</v>
      </c>
      <c r="L1021" s="5">
        <v>0.15</v>
      </c>
      <c r="M1021" s="3">
        <f t="shared" si="60"/>
        <v>3070.2</v>
      </c>
      <c r="N1021" s="3">
        <f t="shared" si="61"/>
        <v>1926</v>
      </c>
      <c r="O1021" s="3">
        <f t="shared" si="62"/>
        <v>1144.1999999999998</v>
      </c>
      <c r="P1021" s="6">
        <f t="shared" si="63"/>
        <v>0.37267930427985146</v>
      </c>
    </row>
    <row r="1022" spans="1:16" x14ac:dyDescent="0.35">
      <c r="A1022" s="1" t="s">
        <v>1086</v>
      </c>
      <c r="B1022" s="2">
        <v>45809</v>
      </c>
      <c r="C1022" s="1" t="s">
        <v>16</v>
      </c>
      <c r="D1022" s="1" t="s">
        <v>17</v>
      </c>
      <c r="E1022" s="1" t="s">
        <v>31</v>
      </c>
      <c r="F1022" s="1" t="s">
        <v>85</v>
      </c>
      <c r="G1022" s="1" t="s">
        <v>20</v>
      </c>
      <c r="H1022" s="1" t="s">
        <v>27</v>
      </c>
      <c r="I1022" s="1">
        <v>2</v>
      </c>
      <c r="J1022" s="3">
        <v>1846</v>
      </c>
      <c r="K1022" s="4">
        <v>1348.51</v>
      </c>
      <c r="L1022" s="5">
        <v>0</v>
      </c>
      <c r="M1022" s="3">
        <f t="shared" si="60"/>
        <v>3692</v>
      </c>
      <c r="N1022" s="3">
        <f t="shared" si="61"/>
        <v>2697.02</v>
      </c>
      <c r="O1022" s="3">
        <f t="shared" si="62"/>
        <v>994.98</v>
      </c>
      <c r="P1022" s="6">
        <f t="shared" si="63"/>
        <v>0.26949620801733476</v>
      </c>
    </row>
    <row r="1023" spans="1:16" x14ac:dyDescent="0.35">
      <c r="A1023" s="1" t="s">
        <v>1087</v>
      </c>
      <c r="B1023" s="2">
        <v>45809</v>
      </c>
      <c r="C1023" s="1" t="s">
        <v>29</v>
      </c>
      <c r="D1023" s="1" t="s">
        <v>30</v>
      </c>
      <c r="E1023" s="1" t="s">
        <v>24</v>
      </c>
      <c r="F1023" s="1" t="s">
        <v>61</v>
      </c>
      <c r="G1023" s="1" t="s">
        <v>33</v>
      </c>
      <c r="H1023" s="1" t="s">
        <v>21</v>
      </c>
      <c r="I1023" s="1">
        <v>2</v>
      </c>
      <c r="J1023" s="3">
        <v>2223</v>
      </c>
      <c r="K1023" s="4">
        <v>1138.43</v>
      </c>
      <c r="L1023" s="5">
        <v>0.1</v>
      </c>
      <c r="M1023" s="3">
        <f t="shared" si="60"/>
        <v>4001.4</v>
      </c>
      <c r="N1023" s="3">
        <f t="shared" si="61"/>
        <v>2276.86</v>
      </c>
      <c r="O1023" s="3">
        <f t="shared" si="62"/>
        <v>1724.54</v>
      </c>
      <c r="P1023" s="6">
        <f t="shared" si="63"/>
        <v>0.43098415554555902</v>
      </c>
    </row>
    <row r="1024" spans="1:16" x14ac:dyDescent="0.35">
      <c r="A1024" s="1" t="s">
        <v>1088</v>
      </c>
      <c r="B1024" s="2">
        <v>45809</v>
      </c>
      <c r="C1024" s="1" t="s">
        <v>36</v>
      </c>
      <c r="D1024" s="1" t="s">
        <v>63</v>
      </c>
      <c r="E1024" s="1" t="s">
        <v>24</v>
      </c>
      <c r="F1024" s="1" t="s">
        <v>64</v>
      </c>
      <c r="G1024" s="1" t="s">
        <v>69</v>
      </c>
      <c r="H1024" s="1" t="s">
        <v>34</v>
      </c>
      <c r="I1024" s="1">
        <v>5</v>
      </c>
      <c r="J1024" s="3">
        <v>1536</v>
      </c>
      <c r="K1024" s="4">
        <v>813.99</v>
      </c>
      <c r="L1024" s="5">
        <v>0</v>
      </c>
      <c r="M1024" s="3">
        <f t="shared" si="60"/>
        <v>7680</v>
      </c>
      <c r="N1024" s="3">
        <f t="shared" si="61"/>
        <v>4069.95</v>
      </c>
      <c r="O1024" s="3">
        <f t="shared" si="62"/>
        <v>3610.05</v>
      </c>
      <c r="P1024" s="6">
        <f t="shared" si="63"/>
        <v>0.47005859375000003</v>
      </c>
    </row>
    <row r="1025" spans="1:16" x14ac:dyDescent="0.35">
      <c r="A1025" s="1" t="s">
        <v>1089</v>
      </c>
      <c r="B1025" s="2">
        <v>45809</v>
      </c>
      <c r="C1025" s="1" t="s">
        <v>29</v>
      </c>
      <c r="D1025" s="1" t="s">
        <v>66</v>
      </c>
      <c r="E1025" s="1" t="s">
        <v>24</v>
      </c>
      <c r="F1025" s="1" t="s">
        <v>25</v>
      </c>
      <c r="G1025" s="1" t="s">
        <v>33</v>
      </c>
      <c r="H1025" s="1" t="s">
        <v>27</v>
      </c>
      <c r="I1025" s="1">
        <v>1</v>
      </c>
      <c r="J1025" s="3">
        <v>604</v>
      </c>
      <c r="K1025" s="4">
        <v>320.57</v>
      </c>
      <c r="L1025" s="5">
        <v>0</v>
      </c>
      <c r="M1025" s="3">
        <f t="shared" si="60"/>
        <v>604</v>
      </c>
      <c r="N1025" s="3">
        <f t="shared" si="61"/>
        <v>320.57</v>
      </c>
      <c r="O1025" s="3">
        <f t="shared" si="62"/>
        <v>283.43</v>
      </c>
      <c r="P1025" s="6">
        <f t="shared" si="63"/>
        <v>0.46925496688741725</v>
      </c>
    </row>
    <row r="1026" spans="1:16" x14ac:dyDescent="0.35">
      <c r="A1026" s="1" t="s">
        <v>1090</v>
      </c>
      <c r="B1026" s="2">
        <v>45809</v>
      </c>
      <c r="C1026" s="1" t="s">
        <v>41</v>
      </c>
      <c r="D1026" s="1" t="s">
        <v>42</v>
      </c>
      <c r="E1026" s="1" t="s">
        <v>18</v>
      </c>
      <c r="F1026" s="1" t="s">
        <v>38</v>
      </c>
      <c r="G1026" s="1" t="s">
        <v>43</v>
      </c>
      <c r="H1026" s="1" t="s">
        <v>27</v>
      </c>
      <c r="I1026" s="1">
        <v>3</v>
      </c>
      <c r="J1026" s="3">
        <v>340</v>
      </c>
      <c r="K1026" s="4">
        <v>284.14999999999998</v>
      </c>
      <c r="L1026" s="5">
        <v>0.05</v>
      </c>
      <c r="M1026" s="3">
        <f t="shared" ref="M1026:M1089" si="64">I1026*J1026*(1-L1026)</f>
        <v>969</v>
      </c>
      <c r="N1026" s="3">
        <f t="shared" ref="N1026:N1089" si="65">I1026*K1026</f>
        <v>852.44999999999993</v>
      </c>
      <c r="O1026" s="3">
        <f t="shared" ref="O1026:O1089" si="66">M1026-N1026</f>
        <v>116.55000000000007</v>
      </c>
      <c r="P1026" s="6">
        <f t="shared" ref="P1026:P1089" si="67">O1026/M1026</f>
        <v>0.12027863777089791</v>
      </c>
    </row>
    <row r="1027" spans="1:16" x14ac:dyDescent="0.35">
      <c r="A1027" s="1" t="s">
        <v>1091</v>
      </c>
      <c r="B1027" s="2">
        <v>45809</v>
      </c>
      <c r="C1027" s="1" t="s">
        <v>16</v>
      </c>
      <c r="D1027" s="1" t="s">
        <v>48</v>
      </c>
      <c r="E1027" s="1" t="s">
        <v>24</v>
      </c>
      <c r="F1027" s="1" t="s">
        <v>131</v>
      </c>
      <c r="G1027" s="1" t="s">
        <v>26</v>
      </c>
      <c r="H1027" s="1" t="s">
        <v>21</v>
      </c>
      <c r="I1027" s="1">
        <v>1</v>
      </c>
      <c r="J1027" s="3">
        <v>2883</v>
      </c>
      <c r="K1027" s="4">
        <v>1480.02</v>
      </c>
      <c r="L1027" s="5">
        <v>0</v>
      </c>
      <c r="M1027" s="3">
        <f t="shared" si="64"/>
        <v>2883</v>
      </c>
      <c r="N1027" s="3">
        <f t="shared" si="65"/>
        <v>1480.02</v>
      </c>
      <c r="O1027" s="3">
        <f t="shared" si="66"/>
        <v>1402.98</v>
      </c>
      <c r="P1027" s="6">
        <f t="shared" si="67"/>
        <v>0.48663891779396462</v>
      </c>
    </row>
    <row r="1028" spans="1:16" x14ac:dyDescent="0.35">
      <c r="A1028" s="1" t="s">
        <v>1092</v>
      </c>
      <c r="B1028" s="2">
        <v>45809</v>
      </c>
      <c r="C1028" s="1" t="s">
        <v>36</v>
      </c>
      <c r="D1028" s="1" t="s">
        <v>78</v>
      </c>
      <c r="E1028" s="1" t="s">
        <v>18</v>
      </c>
      <c r="F1028" s="1" t="s">
        <v>38</v>
      </c>
      <c r="G1028" s="1" t="s">
        <v>69</v>
      </c>
      <c r="H1028" s="1" t="s">
        <v>21</v>
      </c>
      <c r="I1028" s="1">
        <v>6</v>
      </c>
      <c r="J1028" s="3">
        <v>365</v>
      </c>
      <c r="K1028" s="4">
        <v>286.26</v>
      </c>
      <c r="L1028" s="5">
        <v>0.05</v>
      </c>
      <c r="M1028" s="3">
        <f t="shared" si="64"/>
        <v>2080.5</v>
      </c>
      <c r="N1028" s="3">
        <f t="shared" si="65"/>
        <v>1717.56</v>
      </c>
      <c r="O1028" s="3">
        <f t="shared" si="66"/>
        <v>362.94000000000005</v>
      </c>
      <c r="P1028" s="6">
        <f t="shared" si="67"/>
        <v>0.17444844989185296</v>
      </c>
    </row>
    <row r="1029" spans="1:16" x14ac:dyDescent="0.35">
      <c r="A1029" s="1" t="s">
        <v>1093</v>
      </c>
      <c r="B1029" s="2">
        <v>45809</v>
      </c>
      <c r="C1029" s="1" t="s">
        <v>41</v>
      </c>
      <c r="D1029" s="1" t="s">
        <v>103</v>
      </c>
      <c r="E1029" s="1" t="s">
        <v>18</v>
      </c>
      <c r="F1029" s="1" t="s">
        <v>68</v>
      </c>
      <c r="G1029" s="1" t="s">
        <v>46</v>
      </c>
      <c r="H1029" s="1" t="s">
        <v>27</v>
      </c>
      <c r="I1029" s="1">
        <v>1</v>
      </c>
      <c r="J1029" s="3">
        <v>461</v>
      </c>
      <c r="K1029" s="4">
        <v>364.11</v>
      </c>
      <c r="L1029" s="5">
        <v>0</v>
      </c>
      <c r="M1029" s="3">
        <f t="shared" si="64"/>
        <v>461</v>
      </c>
      <c r="N1029" s="3">
        <f t="shared" si="65"/>
        <v>364.11</v>
      </c>
      <c r="O1029" s="3">
        <f t="shared" si="66"/>
        <v>96.889999999999986</v>
      </c>
      <c r="P1029" s="6">
        <f t="shared" si="67"/>
        <v>0.21017353579175702</v>
      </c>
    </row>
    <row r="1030" spans="1:16" x14ac:dyDescent="0.35">
      <c r="A1030" s="1" t="s">
        <v>1094</v>
      </c>
      <c r="B1030" s="2">
        <v>45809</v>
      </c>
      <c r="C1030" s="1" t="s">
        <v>36</v>
      </c>
      <c r="D1030" s="1" t="s">
        <v>76</v>
      </c>
      <c r="E1030" s="1" t="s">
        <v>79</v>
      </c>
      <c r="F1030" s="1" t="s">
        <v>109</v>
      </c>
      <c r="G1030" s="1" t="s">
        <v>69</v>
      </c>
      <c r="H1030" s="1" t="s">
        <v>27</v>
      </c>
      <c r="I1030" s="1">
        <v>3</v>
      </c>
      <c r="J1030" s="3">
        <v>4481</v>
      </c>
      <c r="K1030" s="4">
        <v>2933.17</v>
      </c>
      <c r="L1030" s="5">
        <v>0</v>
      </c>
      <c r="M1030" s="3">
        <f t="shared" si="64"/>
        <v>13443</v>
      </c>
      <c r="N1030" s="3">
        <f t="shared" si="65"/>
        <v>8799.51</v>
      </c>
      <c r="O1030" s="3">
        <f t="shared" si="66"/>
        <v>4643.49</v>
      </c>
      <c r="P1030" s="6">
        <f t="shared" si="67"/>
        <v>0.34542066503012719</v>
      </c>
    </row>
    <row r="1031" spans="1:16" x14ac:dyDescent="0.35">
      <c r="A1031" s="1" t="s">
        <v>1095</v>
      </c>
      <c r="B1031" s="2">
        <v>45809</v>
      </c>
      <c r="C1031" s="1" t="s">
        <v>36</v>
      </c>
      <c r="D1031" s="1" t="s">
        <v>63</v>
      </c>
      <c r="E1031" s="1" t="s">
        <v>31</v>
      </c>
      <c r="F1031" s="1" t="s">
        <v>85</v>
      </c>
      <c r="G1031" s="1" t="s">
        <v>39</v>
      </c>
      <c r="H1031" s="1" t="s">
        <v>21</v>
      </c>
      <c r="I1031" s="1">
        <v>8</v>
      </c>
      <c r="J1031" s="3">
        <v>1792</v>
      </c>
      <c r="K1031" s="4">
        <v>1399.4</v>
      </c>
      <c r="L1031" s="5">
        <v>0.15</v>
      </c>
      <c r="M1031" s="3">
        <f t="shared" si="64"/>
        <v>12185.6</v>
      </c>
      <c r="N1031" s="3">
        <f t="shared" si="65"/>
        <v>11195.2</v>
      </c>
      <c r="O1031" s="3">
        <f t="shared" si="66"/>
        <v>990.39999999999964</v>
      </c>
      <c r="P1031" s="6">
        <f t="shared" si="67"/>
        <v>8.1276260504201642E-2</v>
      </c>
    </row>
    <row r="1032" spans="1:16" x14ac:dyDescent="0.35">
      <c r="A1032" s="1" t="s">
        <v>1096</v>
      </c>
      <c r="B1032" s="2">
        <v>45810</v>
      </c>
      <c r="C1032" s="1" t="s">
        <v>36</v>
      </c>
      <c r="D1032" s="1" t="s">
        <v>76</v>
      </c>
      <c r="E1032" s="1" t="s">
        <v>18</v>
      </c>
      <c r="F1032" s="1" t="s">
        <v>19</v>
      </c>
      <c r="G1032" s="1" t="s">
        <v>69</v>
      </c>
      <c r="H1032" s="1" t="s">
        <v>27</v>
      </c>
      <c r="I1032" s="1">
        <v>7</v>
      </c>
      <c r="J1032" s="3">
        <v>874</v>
      </c>
      <c r="K1032" s="4">
        <v>692.04</v>
      </c>
      <c r="L1032" s="5">
        <v>0.05</v>
      </c>
      <c r="M1032" s="3">
        <f t="shared" si="64"/>
        <v>5812.0999999999995</v>
      </c>
      <c r="N1032" s="3">
        <f t="shared" si="65"/>
        <v>4844.28</v>
      </c>
      <c r="O1032" s="3">
        <f t="shared" si="66"/>
        <v>967.81999999999971</v>
      </c>
      <c r="P1032" s="6">
        <f t="shared" si="67"/>
        <v>0.16651812597856194</v>
      </c>
    </row>
    <row r="1033" spans="1:16" x14ac:dyDescent="0.35">
      <c r="A1033" s="1" t="s">
        <v>1097</v>
      </c>
      <c r="B1033" s="2">
        <v>45810</v>
      </c>
      <c r="C1033" s="1" t="s">
        <v>16</v>
      </c>
      <c r="D1033" s="1" t="s">
        <v>17</v>
      </c>
      <c r="E1033" s="1" t="s">
        <v>24</v>
      </c>
      <c r="F1033" s="1" t="s">
        <v>64</v>
      </c>
      <c r="G1033" s="1" t="s">
        <v>20</v>
      </c>
      <c r="H1033" s="1" t="s">
        <v>34</v>
      </c>
      <c r="I1033" s="1">
        <v>8</v>
      </c>
      <c r="J1033" s="3">
        <v>1512</v>
      </c>
      <c r="K1033" s="4">
        <v>700.85</v>
      </c>
      <c r="L1033" s="5">
        <v>0</v>
      </c>
      <c r="M1033" s="3">
        <f t="shared" si="64"/>
        <v>12096</v>
      </c>
      <c r="N1033" s="3">
        <f t="shared" si="65"/>
        <v>5606.8</v>
      </c>
      <c r="O1033" s="3">
        <f t="shared" si="66"/>
        <v>6489.2</v>
      </c>
      <c r="P1033" s="6">
        <f t="shared" si="67"/>
        <v>0.53647486772486774</v>
      </c>
    </row>
    <row r="1034" spans="1:16" x14ac:dyDescent="0.35">
      <c r="A1034" s="1" t="s">
        <v>1098</v>
      </c>
      <c r="B1034" s="2">
        <v>45810</v>
      </c>
      <c r="C1034" s="1" t="s">
        <v>41</v>
      </c>
      <c r="D1034" s="1" t="s">
        <v>55</v>
      </c>
      <c r="E1034" s="1" t="s">
        <v>18</v>
      </c>
      <c r="F1034" s="1" t="s">
        <v>51</v>
      </c>
      <c r="G1034" s="1" t="s">
        <v>43</v>
      </c>
      <c r="H1034" s="1" t="s">
        <v>21</v>
      </c>
      <c r="I1034" s="1">
        <v>1</v>
      </c>
      <c r="J1034" s="3">
        <v>763</v>
      </c>
      <c r="K1034" s="4">
        <v>638.66999999999996</v>
      </c>
      <c r="L1034" s="5">
        <v>0</v>
      </c>
      <c r="M1034" s="3">
        <f t="shared" si="64"/>
        <v>763</v>
      </c>
      <c r="N1034" s="3">
        <f t="shared" si="65"/>
        <v>638.66999999999996</v>
      </c>
      <c r="O1034" s="3">
        <f t="shared" si="66"/>
        <v>124.33000000000004</v>
      </c>
      <c r="P1034" s="6">
        <f t="shared" si="67"/>
        <v>0.16294888597640897</v>
      </c>
    </row>
    <row r="1035" spans="1:16" x14ac:dyDescent="0.35">
      <c r="A1035" s="1" t="s">
        <v>1099</v>
      </c>
      <c r="B1035" s="2">
        <v>45810</v>
      </c>
      <c r="C1035" s="1" t="s">
        <v>16</v>
      </c>
      <c r="D1035" s="1" t="s">
        <v>48</v>
      </c>
      <c r="E1035" s="1" t="s">
        <v>24</v>
      </c>
      <c r="F1035" s="1" t="s">
        <v>61</v>
      </c>
      <c r="G1035" s="1" t="s">
        <v>20</v>
      </c>
      <c r="H1035" s="1" t="s">
        <v>27</v>
      </c>
      <c r="I1035" s="1">
        <v>2</v>
      </c>
      <c r="J1035" s="3">
        <v>2264</v>
      </c>
      <c r="K1035" s="4">
        <v>1171.04</v>
      </c>
      <c r="L1035" s="5">
        <v>0.15</v>
      </c>
      <c r="M1035" s="3">
        <f t="shared" si="64"/>
        <v>3848.7999999999997</v>
      </c>
      <c r="N1035" s="3">
        <f t="shared" si="65"/>
        <v>2342.08</v>
      </c>
      <c r="O1035" s="3">
        <f t="shared" si="66"/>
        <v>1506.7199999999998</v>
      </c>
      <c r="P1035" s="6">
        <f t="shared" si="67"/>
        <v>0.39147786323009764</v>
      </c>
    </row>
    <row r="1036" spans="1:16" x14ac:dyDescent="0.35">
      <c r="A1036" s="1" t="s">
        <v>1100</v>
      </c>
      <c r="B1036" s="2">
        <v>45810</v>
      </c>
      <c r="C1036" s="1" t="s">
        <v>29</v>
      </c>
      <c r="D1036" s="1" t="s">
        <v>66</v>
      </c>
      <c r="E1036" s="1" t="s">
        <v>24</v>
      </c>
      <c r="F1036" s="1" t="s">
        <v>61</v>
      </c>
      <c r="G1036" s="1" t="s">
        <v>58</v>
      </c>
      <c r="H1036" s="1" t="s">
        <v>34</v>
      </c>
      <c r="I1036" s="1">
        <v>6</v>
      </c>
      <c r="J1036" s="3">
        <v>2210</v>
      </c>
      <c r="K1036" s="4">
        <v>1082.5899999999999</v>
      </c>
      <c r="L1036" s="5">
        <v>0</v>
      </c>
      <c r="M1036" s="3">
        <f t="shared" si="64"/>
        <v>13260</v>
      </c>
      <c r="N1036" s="3">
        <f t="shared" si="65"/>
        <v>6495.5399999999991</v>
      </c>
      <c r="O1036" s="3">
        <f t="shared" si="66"/>
        <v>6764.4600000000009</v>
      </c>
      <c r="P1036" s="6">
        <f t="shared" si="67"/>
        <v>0.51014027149321273</v>
      </c>
    </row>
    <row r="1037" spans="1:16" x14ac:dyDescent="0.35">
      <c r="A1037" s="1" t="s">
        <v>1101</v>
      </c>
      <c r="B1037" s="2">
        <v>45810</v>
      </c>
      <c r="C1037" s="1" t="s">
        <v>16</v>
      </c>
      <c r="D1037" s="1" t="s">
        <v>84</v>
      </c>
      <c r="E1037" s="1" t="s">
        <v>31</v>
      </c>
      <c r="F1037" s="1" t="s">
        <v>32</v>
      </c>
      <c r="G1037" s="1" t="s">
        <v>20</v>
      </c>
      <c r="H1037" s="1" t="s">
        <v>34</v>
      </c>
      <c r="I1037" s="1">
        <v>7</v>
      </c>
      <c r="J1037" s="3">
        <v>1185</v>
      </c>
      <c r="K1037" s="4">
        <v>934.59</v>
      </c>
      <c r="L1037" s="5">
        <v>0</v>
      </c>
      <c r="M1037" s="3">
        <f t="shared" si="64"/>
        <v>8295</v>
      </c>
      <c r="N1037" s="3">
        <f t="shared" si="65"/>
        <v>6542.13</v>
      </c>
      <c r="O1037" s="3">
        <f t="shared" si="66"/>
        <v>1752.87</v>
      </c>
      <c r="P1037" s="6">
        <f t="shared" si="67"/>
        <v>0.21131645569620253</v>
      </c>
    </row>
    <row r="1038" spans="1:16" x14ac:dyDescent="0.35">
      <c r="A1038" s="1" t="s">
        <v>1102</v>
      </c>
      <c r="B1038" s="2">
        <v>45810</v>
      </c>
      <c r="C1038" s="1" t="s">
        <v>29</v>
      </c>
      <c r="D1038" s="1" t="s">
        <v>57</v>
      </c>
      <c r="E1038" s="1" t="s">
        <v>18</v>
      </c>
      <c r="F1038" s="1" t="s">
        <v>51</v>
      </c>
      <c r="G1038" s="1" t="s">
        <v>58</v>
      </c>
      <c r="H1038" s="1" t="s">
        <v>27</v>
      </c>
      <c r="I1038" s="1">
        <v>3</v>
      </c>
      <c r="J1038" s="3">
        <v>758</v>
      </c>
      <c r="K1038" s="4">
        <v>629.73</v>
      </c>
      <c r="L1038" s="5">
        <v>0</v>
      </c>
      <c r="M1038" s="3">
        <f t="shared" si="64"/>
        <v>2274</v>
      </c>
      <c r="N1038" s="3">
        <f t="shared" si="65"/>
        <v>1889.19</v>
      </c>
      <c r="O1038" s="3">
        <f t="shared" si="66"/>
        <v>384.80999999999995</v>
      </c>
      <c r="P1038" s="6">
        <f t="shared" si="67"/>
        <v>0.16922163588390499</v>
      </c>
    </row>
    <row r="1039" spans="1:16" x14ac:dyDescent="0.35">
      <c r="A1039" s="1" t="s">
        <v>1103</v>
      </c>
      <c r="B1039" s="2">
        <v>45810</v>
      </c>
      <c r="C1039" s="1" t="s">
        <v>36</v>
      </c>
      <c r="D1039" s="1" t="s">
        <v>78</v>
      </c>
      <c r="E1039" s="1" t="s">
        <v>79</v>
      </c>
      <c r="F1039" s="1" t="s">
        <v>80</v>
      </c>
      <c r="G1039" s="1" t="s">
        <v>69</v>
      </c>
      <c r="H1039" s="1" t="s">
        <v>21</v>
      </c>
      <c r="I1039" s="1">
        <v>7</v>
      </c>
      <c r="J1039" s="3">
        <v>8079</v>
      </c>
      <c r="K1039" s="4">
        <v>5034.97</v>
      </c>
      <c r="L1039" s="5">
        <v>0.15</v>
      </c>
      <c r="M1039" s="3">
        <f t="shared" si="64"/>
        <v>48070.049999999996</v>
      </c>
      <c r="N1039" s="3">
        <f t="shared" si="65"/>
        <v>35244.79</v>
      </c>
      <c r="O1039" s="3">
        <f t="shared" si="66"/>
        <v>12825.259999999995</v>
      </c>
      <c r="P1039" s="6">
        <f t="shared" si="67"/>
        <v>0.26680355023554159</v>
      </c>
    </row>
    <row r="1040" spans="1:16" x14ac:dyDescent="0.35">
      <c r="A1040" s="1" t="s">
        <v>1104</v>
      </c>
      <c r="B1040" s="2">
        <v>45810</v>
      </c>
      <c r="C1040" s="1" t="s">
        <v>36</v>
      </c>
      <c r="D1040" s="1" t="s">
        <v>76</v>
      </c>
      <c r="E1040" s="1" t="s">
        <v>18</v>
      </c>
      <c r="F1040" s="1" t="s">
        <v>51</v>
      </c>
      <c r="G1040" s="1" t="s">
        <v>69</v>
      </c>
      <c r="H1040" s="1" t="s">
        <v>27</v>
      </c>
      <c r="I1040" s="1">
        <v>3</v>
      </c>
      <c r="J1040" s="3">
        <v>787</v>
      </c>
      <c r="K1040" s="4">
        <v>632.37</v>
      </c>
      <c r="L1040" s="5">
        <v>0.1</v>
      </c>
      <c r="M1040" s="3">
        <f t="shared" si="64"/>
        <v>2124.9</v>
      </c>
      <c r="N1040" s="3">
        <f t="shared" si="65"/>
        <v>1897.1100000000001</v>
      </c>
      <c r="O1040" s="3">
        <f t="shared" si="66"/>
        <v>227.78999999999996</v>
      </c>
      <c r="P1040" s="6">
        <f t="shared" si="67"/>
        <v>0.10720033883947477</v>
      </c>
    </row>
    <row r="1041" spans="1:16" x14ac:dyDescent="0.35">
      <c r="A1041" s="1" t="s">
        <v>1105</v>
      </c>
      <c r="B1041" s="2">
        <v>45810</v>
      </c>
      <c r="C1041" s="1" t="s">
        <v>41</v>
      </c>
      <c r="D1041" s="1" t="s">
        <v>103</v>
      </c>
      <c r="E1041" s="1" t="s">
        <v>18</v>
      </c>
      <c r="F1041" s="1" t="s">
        <v>38</v>
      </c>
      <c r="G1041" s="1" t="s">
        <v>43</v>
      </c>
      <c r="H1041" s="1" t="s">
        <v>21</v>
      </c>
      <c r="I1041" s="1">
        <v>6</v>
      </c>
      <c r="J1041" s="3">
        <v>350</v>
      </c>
      <c r="K1041" s="4">
        <v>275.11</v>
      </c>
      <c r="L1041" s="5">
        <v>0</v>
      </c>
      <c r="M1041" s="3">
        <f t="shared" si="64"/>
        <v>2100</v>
      </c>
      <c r="N1041" s="3">
        <f t="shared" si="65"/>
        <v>1650.66</v>
      </c>
      <c r="O1041" s="3">
        <f t="shared" si="66"/>
        <v>449.33999999999992</v>
      </c>
      <c r="P1041" s="6">
        <f t="shared" si="67"/>
        <v>0.21397142857142853</v>
      </c>
    </row>
    <row r="1042" spans="1:16" x14ac:dyDescent="0.35">
      <c r="A1042" s="1" t="s">
        <v>1106</v>
      </c>
      <c r="B1042" s="2">
        <v>45811</v>
      </c>
      <c r="C1042" s="1" t="s">
        <v>16</v>
      </c>
      <c r="D1042" s="1" t="s">
        <v>84</v>
      </c>
      <c r="E1042" s="1" t="s">
        <v>18</v>
      </c>
      <c r="F1042" s="1" t="s">
        <v>51</v>
      </c>
      <c r="G1042" s="1" t="s">
        <v>26</v>
      </c>
      <c r="H1042" s="1" t="s">
        <v>34</v>
      </c>
      <c r="I1042" s="1">
        <v>2</v>
      </c>
      <c r="J1042" s="3">
        <v>729</v>
      </c>
      <c r="K1042" s="4">
        <v>591.59</v>
      </c>
      <c r="L1042" s="5">
        <v>0</v>
      </c>
      <c r="M1042" s="3">
        <f t="shared" si="64"/>
        <v>1458</v>
      </c>
      <c r="N1042" s="3">
        <f t="shared" si="65"/>
        <v>1183.18</v>
      </c>
      <c r="O1042" s="3">
        <f t="shared" si="66"/>
        <v>274.81999999999994</v>
      </c>
      <c r="P1042" s="6">
        <f t="shared" si="67"/>
        <v>0.18849108367626882</v>
      </c>
    </row>
    <row r="1043" spans="1:16" x14ac:dyDescent="0.35">
      <c r="A1043" s="1" t="s">
        <v>1107</v>
      </c>
      <c r="B1043" s="2">
        <v>45811</v>
      </c>
      <c r="C1043" s="1" t="s">
        <v>16</v>
      </c>
      <c r="D1043" s="1" t="s">
        <v>17</v>
      </c>
      <c r="E1043" s="1" t="s">
        <v>31</v>
      </c>
      <c r="F1043" s="1" t="s">
        <v>53</v>
      </c>
      <c r="G1043" s="1" t="s">
        <v>26</v>
      </c>
      <c r="H1043" s="1" t="s">
        <v>34</v>
      </c>
      <c r="I1043" s="1">
        <v>2</v>
      </c>
      <c r="J1043" s="3">
        <v>15292</v>
      </c>
      <c r="K1043" s="4">
        <v>11232.35</v>
      </c>
      <c r="L1043" s="5">
        <v>0.05</v>
      </c>
      <c r="M1043" s="3">
        <f t="shared" si="64"/>
        <v>29054.799999999999</v>
      </c>
      <c r="N1043" s="3">
        <f t="shared" si="65"/>
        <v>22464.7</v>
      </c>
      <c r="O1043" s="3">
        <f t="shared" si="66"/>
        <v>6590.0999999999985</v>
      </c>
      <c r="P1043" s="6">
        <f t="shared" si="67"/>
        <v>0.22681622313696873</v>
      </c>
    </row>
    <row r="1044" spans="1:16" x14ac:dyDescent="0.35">
      <c r="A1044" s="1" t="s">
        <v>1108</v>
      </c>
      <c r="B1044" s="2">
        <v>45811</v>
      </c>
      <c r="C1044" s="1" t="s">
        <v>41</v>
      </c>
      <c r="D1044" s="1" t="s">
        <v>50</v>
      </c>
      <c r="E1044" s="1" t="s">
        <v>31</v>
      </c>
      <c r="F1044" s="1" t="s">
        <v>53</v>
      </c>
      <c r="G1044" s="1" t="s">
        <v>46</v>
      </c>
      <c r="H1044" s="1" t="s">
        <v>27</v>
      </c>
      <c r="I1044" s="1">
        <v>8</v>
      </c>
      <c r="J1044" s="3">
        <v>14694</v>
      </c>
      <c r="K1044" s="4">
        <v>10676.18</v>
      </c>
      <c r="L1044" s="5">
        <v>0.15</v>
      </c>
      <c r="M1044" s="3">
        <f t="shared" si="64"/>
        <v>99919.2</v>
      </c>
      <c r="N1044" s="3">
        <f t="shared" si="65"/>
        <v>85409.44</v>
      </c>
      <c r="O1044" s="3">
        <f t="shared" si="66"/>
        <v>14509.759999999995</v>
      </c>
      <c r="P1044" s="6">
        <f t="shared" si="67"/>
        <v>0.1452149336664024</v>
      </c>
    </row>
    <row r="1045" spans="1:16" x14ac:dyDescent="0.35">
      <c r="A1045" s="1" t="s">
        <v>1109</v>
      </c>
      <c r="B1045" s="2">
        <v>45811</v>
      </c>
      <c r="C1045" s="1" t="s">
        <v>36</v>
      </c>
      <c r="D1045" s="1" t="s">
        <v>63</v>
      </c>
      <c r="E1045" s="1" t="s">
        <v>24</v>
      </c>
      <c r="F1045" s="1" t="s">
        <v>131</v>
      </c>
      <c r="G1045" s="1" t="s">
        <v>39</v>
      </c>
      <c r="H1045" s="1" t="s">
        <v>27</v>
      </c>
      <c r="I1045" s="1">
        <v>6</v>
      </c>
      <c r="J1045" s="3">
        <v>2845</v>
      </c>
      <c r="K1045" s="4">
        <v>1311.11</v>
      </c>
      <c r="L1045" s="5">
        <v>0.1</v>
      </c>
      <c r="M1045" s="3">
        <f t="shared" si="64"/>
        <v>15363</v>
      </c>
      <c r="N1045" s="3">
        <f t="shared" si="65"/>
        <v>7866.66</v>
      </c>
      <c r="O1045" s="3">
        <f t="shared" si="66"/>
        <v>7496.34</v>
      </c>
      <c r="P1045" s="6">
        <f t="shared" si="67"/>
        <v>0.48794766647139232</v>
      </c>
    </row>
    <row r="1046" spans="1:16" x14ac:dyDescent="0.35">
      <c r="A1046" s="1" t="s">
        <v>1110</v>
      </c>
      <c r="B1046" s="2">
        <v>45811</v>
      </c>
      <c r="C1046" s="1" t="s">
        <v>41</v>
      </c>
      <c r="D1046" s="1" t="s">
        <v>103</v>
      </c>
      <c r="E1046" s="1" t="s">
        <v>79</v>
      </c>
      <c r="F1046" s="1" t="s">
        <v>91</v>
      </c>
      <c r="G1046" s="1" t="s">
        <v>46</v>
      </c>
      <c r="H1046" s="1" t="s">
        <v>27</v>
      </c>
      <c r="I1046" s="1">
        <v>6</v>
      </c>
      <c r="J1046" s="3">
        <v>12162</v>
      </c>
      <c r="K1046" s="4">
        <v>7631.25</v>
      </c>
      <c r="L1046" s="5">
        <v>0.15</v>
      </c>
      <c r="M1046" s="3">
        <f t="shared" si="64"/>
        <v>62026.2</v>
      </c>
      <c r="N1046" s="3">
        <f t="shared" si="65"/>
        <v>45787.5</v>
      </c>
      <c r="O1046" s="3">
        <f t="shared" si="66"/>
        <v>16238.699999999997</v>
      </c>
      <c r="P1046" s="6">
        <f t="shared" si="67"/>
        <v>0.26180388287530104</v>
      </c>
    </row>
    <row r="1047" spans="1:16" x14ac:dyDescent="0.35">
      <c r="A1047" s="1" t="s">
        <v>1111</v>
      </c>
      <c r="B1047" s="2">
        <v>45811</v>
      </c>
      <c r="C1047" s="1" t="s">
        <v>29</v>
      </c>
      <c r="D1047" s="1" t="s">
        <v>72</v>
      </c>
      <c r="E1047" s="1" t="s">
        <v>31</v>
      </c>
      <c r="F1047" s="1" t="s">
        <v>32</v>
      </c>
      <c r="G1047" s="1" t="s">
        <v>58</v>
      </c>
      <c r="H1047" s="1" t="s">
        <v>34</v>
      </c>
      <c r="I1047" s="1">
        <v>6</v>
      </c>
      <c r="J1047" s="3">
        <v>1243</v>
      </c>
      <c r="K1047" s="4">
        <v>920.69</v>
      </c>
      <c r="L1047" s="5">
        <v>0.1</v>
      </c>
      <c r="M1047" s="3">
        <f t="shared" si="64"/>
        <v>6712.2</v>
      </c>
      <c r="N1047" s="3">
        <f t="shared" si="65"/>
        <v>5524.14</v>
      </c>
      <c r="O1047" s="3">
        <f t="shared" si="66"/>
        <v>1188.0599999999995</v>
      </c>
      <c r="P1047" s="6">
        <f t="shared" si="67"/>
        <v>0.17700008938946984</v>
      </c>
    </row>
    <row r="1048" spans="1:16" x14ac:dyDescent="0.35">
      <c r="A1048" s="1" t="s">
        <v>1112</v>
      </c>
      <c r="B1048" s="2">
        <v>45812</v>
      </c>
      <c r="C1048" s="1" t="s">
        <v>16</v>
      </c>
      <c r="D1048" s="1" t="s">
        <v>23</v>
      </c>
      <c r="E1048" s="1" t="s">
        <v>18</v>
      </c>
      <c r="F1048" s="1" t="s">
        <v>68</v>
      </c>
      <c r="G1048" s="1" t="s">
        <v>20</v>
      </c>
      <c r="H1048" s="1" t="s">
        <v>34</v>
      </c>
      <c r="I1048" s="1">
        <v>2</v>
      </c>
      <c r="J1048" s="3">
        <v>429</v>
      </c>
      <c r="K1048" s="4">
        <v>342.77</v>
      </c>
      <c r="L1048" s="5">
        <v>0</v>
      </c>
      <c r="M1048" s="3">
        <f t="shared" si="64"/>
        <v>858</v>
      </c>
      <c r="N1048" s="3">
        <f t="shared" si="65"/>
        <v>685.54</v>
      </c>
      <c r="O1048" s="3">
        <f t="shared" si="66"/>
        <v>172.46000000000004</v>
      </c>
      <c r="P1048" s="6">
        <f t="shared" si="67"/>
        <v>0.20100233100233106</v>
      </c>
    </row>
    <row r="1049" spans="1:16" x14ac:dyDescent="0.35">
      <c r="A1049" s="1" t="s">
        <v>1113</v>
      </c>
      <c r="B1049" s="2">
        <v>45812</v>
      </c>
      <c r="C1049" s="1" t="s">
        <v>36</v>
      </c>
      <c r="D1049" s="1" t="s">
        <v>37</v>
      </c>
      <c r="E1049" s="1" t="s">
        <v>79</v>
      </c>
      <c r="F1049" s="1" t="s">
        <v>96</v>
      </c>
      <c r="G1049" s="1" t="s">
        <v>69</v>
      </c>
      <c r="H1049" s="1" t="s">
        <v>27</v>
      </c>
      <c r="I1049" s="1">
        <v>5</v>
      </c>
      <c r="J1049" s="3">
        <v>6471</v>
      </c>
      <c r="K1049" s="4">
        <v>4140.95</v>
      </c>
      <c r="L1049" s="5">
        <v>0</v>
      </c>
      <c r="M1049" s="3">
        <f t="shared" si="64"/>
        <v>32355</v>
      </c>
      <c r="N1049" s="3">
        <f t="shared" si="65"/>
        <v>20704.75</v>
      </c>
      <c r="O1049" s="3">
        <f t="shared" si="66"/>
        <v>11650.25</v>
      </c>
      <c r="P1049" s="6">
        <f t="shared" si="67"/>
        <v>0.36007572245402564</v>
      </c>
    </row>
    <row r="1050" spans="1:16" x14ac:dyDescent="0.35">
      <c r="A1050" s="1" t="s">
        <v>1114</v>
      </c>
      <c r="B1050" s="2">
        <v>45812</v>
      </c>
      <c r="C1050" s="1" t="s">
        <v>16</v>
      </c>
      <c r="D1050" s="1" t="s">
        <v>48</v>
      </c>
      <c r="E1050" s="1" t="s">
        <v>79</v>
      </c>
      <c r="F1050" s="1" t="s">
        <v>91</v>
      </c>
      <c r="G1050" s="1" t="s">
        <v>20</v>
      </c>
      <c r="H1050" s="1" t="s">
        <v>21</v>
      </c>
      <c r="I1050" s="1">
        <v>3</v>
      </c>
      <c r="J1050" s="3">
        <v>11514</v>
      </c>
      <c r="K1050" s="4">
        <v>7308</v>
      </c>
      <c r="L1050" s="5">
        <v>0.1</v>
      </c>
      <c r="M1050" s="3">
        <f t="shared" si="64"/>
        <v>31087.8</v>
      </c>
      <c r="N1050" s="3">
        <f t="shared" si="65"/>
        <v>21924</v>
      </c>
      <c r="O1050" s="3">
        <f t="shared" si="66"/>
        <v>9163.7999999999993</v>
      </c>
      <c r="P1050" s="6">
        <f t="shared" si="67"/>
        <v>0.2947715824214</v>
      </c>
    </row>
    <row r="1051" spans="1:16" x14ac:dyDescent="0.35">
      <c r="A1051" s="1" t="s">
        <v>1115</v>
      </c>
      <c r="B1051" s="2">
        <v>45812</v>
      </c>
      <c r="C1051" s="1" t="s">
        <v>16</v>
      </c>
      <c r="D1051" s="1" t="s">
        <v>48</v>
      </c>
      <c r="E1051" s="1" t="s">
        <v>79</v>
      </c>
      <c r="F1051" s="1" t="s">
        <v>91</v>
      </c>
      <c r="G1051" s="1" t="s">
        <v>20</v>
      </c>
      <c r="H1051" s="1" t="s">
        <v>34</v>
      </c>
      <c r="I1051" s="1">
        <v>2</v>
      </c>
      <c r="J1051" s="3">
        <v>12362</v>
      </c>
      <c r="K1051" s="4">
        <v>7699.71</v>
      </c>
      <c r="L1051" s="5">
        <v>0.15</v>
      </c>
      <c r="M1051" s="3">
        <f t="shared" si="64"/>
        <v>21015.399999999998</v>
      </c>
      <c r="N1051" s="3">
        <f t="shared" si="65"/>
        <v>15399.42</v>
      </c>
      <c r="O1051" s="3">
        <f t="shared" si="66"/>
        <v>5615.9799999999977</v>
      </c>
      <c r="P1051" s="6">
        <f t="shared" si="67"/>
        <v>0.26723164917155984</v>
      </c>
    </row>
    <row r="1052" spans="1:16" x14ac:dyDescent="0.35">
      <c r="A1052" s="1" t="s">
        <v>1116</v>
      </c>
      <c r="B1052" s="2">
        <v>45812</v>
      </c>
      <c r="C1052" s="1" t="s">
        <v>16</v>
      </c>
      <c r="D1052" s="1" t="s">
        <v>17</v>
      </c>
      <c r="E1052" s="1" t="s">
        <v>31</v>
      </c>
      <c r="F1052" s="1" t="s">
        <v>32</v>
      </c>
      <c r="G1052" s="1" t="s">
        <v>20</v>
      </c>
      <c r="H1052" s="1" t="s">
        <v>21</v>
      </c>
      <c r="I1052" s="1">
        <v>3</v>
      </c>
      <c r="J1052" s="3">
        <v>1175</v>
      </c>
      <c r="K1052" s="4">
        <v>849.55</v>
      </c>
      <c r="L1052" s="5">
        <v>0</v>
      </c>
      <c r="M1052" s="3">
        <f t="shared" si="64"/>
        <v>3525</v>
      </c>
      <c r="N1052" s="3">
        <f t="shared" si="65"/>
        <v>2548.6499999999996</v>
      </c>
      <c r="O1052" s="3">
        <f t="shared" si="66"/>
        <v>976.35000000000036</v>
      </c>
      <c r="P1052" s="6">
        <f t="shared" si="67"/>
        <v>0.27697872340425544</v>
      </c>
    </row>
    <row r="1053" spans="1:16" x14ac:dyDescent="0.35">
      <c r="A1053" s="1" t="s">
        <v>1117</v>
      </c>
      <c r="B1053" s="2">
        <v>45812</v>
      </c>
      <c r="C1053" s="1" t="s">
        <v>36</v>
      </c>
      <c r="D1053" s="1" t="s">
        <v>78</v>
      </c>
      <c r="E1053" s="1" t="s">
        <v>31</v>
      </c>
      <c r="F1053" s="1" t="s">
        <v>32</v>
      </c>
      <c r="G1053" s="1" t="s">
        <v>39</v>
      </c>
      <c r="H1053" s="1" t="s">
        <v>21</v>
      </c>
      <c r="I1053" s="1">
        <v>5</v>
      </c>
      <c r="J1053" s="3">
        <v>1170</v>
      </c>
      <c r="K1053" s="4">
        <v>866.95</v>
      </c>
      <c r="L1053" s="5">
        <v>0.15</v>
      </c>
      <c r="M1053" s="3">
        <f t="shared" si="64"/>
        <v>4972.5</v>
      </c>
      <c r="N1053" s="3">
        <f t="shared" si="65"/>
        <v>4334.75</v>
      </c>
      <c r="O1053" s="3">
        <f t="shared" si="66"/>
        <v>637.75</v>
      </c>
      <c r="P1053" s="6">
        <f t="shared" si="67"/>
        <v>0.12825540472599295</v>
      </c>
    </row>
    <row r="1054" spans="1:16" x14ac:dyDescent="0.35">
      <c r="A1054" s="1" t="s">
        <v>1118</v>
      </c>
      <c r="B1054" s="2">
        <v>45812</v>
      </c>
      <c r="C1054" s="1" t="s">
        <v>41</v>
      </c>
      <c r="D1054" s="1" t="s">
        <v>50</v>
      </c>
      <c r="E1054" s="1" t="s">
        <v>79</v>
      </c>
      <c r="F1054" s="1" t="s">
        <v>91</v>
      </c>
      <c r="G1054" s="1" t="s">
        <v>46</v>
      </c>
      <c r="H1054" s="1" t="s">
        <v>21</v>
      </c>
      <c r="I1054" s="1">
        <v>3</v>
      </c>
      <c r="J1054" s="3">
        <v>11674</v>
      </c>
      <c r="K1054" s="4">
        <v>7186.2</v>
      </c>
      <c r="L1054" s="5">
        <v>0.15</v>
      </c>
      <c r="M1054" s="3">
        <f t="shared" si="64"/>
        <v>29768.7</v>
      </c>
      <c r="N1054" s="3">
        <f t="shared" si="65"/>
        <v>21558.6</v>
      </c>
      <c r="O1054" s="3">
        <f t="shared" si="66"/>
        <v>8210.1000000000022</v>
      </c>
      <c r="P1054" s="6">
        <f t="shared" si="67"/>
        <v>0.27579639016819685</v>
      </c>
    </row>
    <row r="1055" spans="1:16" x14ac:dyDescent="0.35">
      <c r="A1055" s="1" t="s">
        <v>1119</v>
      </c>
      <c r="B1055" s="2">
        <v>45812</v>
      </c>
      <c r="C1055" s="1" t="s">
        <v>41</v>
      </c>
      <c r="D1055" s="1" t="s">
        <v>103</v>
      </c>
      <c r="E1055" s="1" t="s">
        <v>18</v>
      </c>
      <c r="F1055" s="1" t="s">
        <v>51</v>
      </c>
      <c r="G1055" s="1" t="s">
        <v>46</v>
      </c>
      <c r="H1055" s="1" t="s">
        <v>34</v>
      </c>
      <c r="I1055" s="1">
        <v>6</v>
      </c>
      <c r="J1055" s="3">
        <v>745</v>
      </c>
      <c r="K1055" s="4">
        <v>588.04999999999995</v>
      </c>
      <c r="L1055" s="5">
        <v>0.15</v>
      </c>
      <c r="M1055" s="3">
        <f t="shared" si="64"/>
        <v>3799.5</v>
      </c>
      <c r="N1055" s="3">
        <f t="shared" si="65"/>
        <v>3528.2999999999997</v>
      </c>
      <c r="O1055" s="3">
        <f t="shared" si="66"/>
        <v>271.20000000000027</v>
      </c>
      <c r="P1055" s="6">
        <f t="shared" si="67"/>
        <v>7.1377812870114563E-2</v>
      </c>
    </row>
    <row r="1056" spans="1:16" x14ac:dyDescent="0.35">
      <c r="A1056" s="1" t="s">
        <v>1120</v>
      </c>
      <c r="B1056" s="2">
        <v>45813</v>
      </c>
      <c r="C1056" s="1" t="s">
        <v>36</v>
      </c>
      <c r="D1056" s="1" t="s">
        <v>76</v>
      </c>
      <c r="E1056" s="1" t="s">
        <v>24</v>
      </c>
      <c r="F1056" s="1" t="s">
        <v>64</v>
      </c>
      <c r="G1056" s="1" t="s">
        <v>69</v>
      </c>
      <c r="H1056" s="1" t="s">
        <v>21</v>
      </c>
      <c r="I1056" s="1">
        <v>5</v>
      </c>
      <c r="J1056" s="3">
        <v>1467</v>
      </c>
      <c r="K1056" s="4">
        <v>740.22</v>
      </c>
      <c r="L1056" s="5">
        <v>0.05</v>
      </c>
      <c r="M1056" s="3">
        <f t="shared" si="64"/>
        <v>6968.25</v>
      </c>
      <c r="N1056" s="3">
        <f t="shared" si="65"/>
        <v>3701.1000000000004</v>
      </c>
      <c r="O1056" s="3">
        <f t="shared" si="66"/>
        <v>3267.1499999999996</v>
      </c>
      <c r="P1056" s="6">
        <f t="shared" si="67"/>
        <v>0.46886233989882675</v>
      </c>
    </row>
    <row r="1057" spans="1:16" x14ac:dyDescent="0.35">
      <c r="A1057" s="1" t="s">
        <v>1121</v>
      </c>
      <c r="B1057" s="2">
        <v>45813</v>
      </c>
      <c r="C1057" s="1" t="s">
        <v>29</v>
      </c>
      <c r="D1057" s="1" t="s">
        <v>72</v>
      </c>
      <c r="E1057" s="1" t="s">
        <v>24</v>
      </c>
      <c r="F1057" s="1" t="s">
        <v>25</v>
      </c>
      <c r="G1057" s="1" t="s">
        <v>33</v>
      </c>
      <c r="H1057" s="1" t="s">
        <v>21</v>
      </c>
      <c r="I1057" s="1">
        <v>3</v>
      </c>
      <c r="J1057" s="3">
        <v>624</v>
      </c>
      <c r="K1057" s="4">
        <v>330.75</v>
      </c>
      <c r="L1057" s="5">
        <v>0</v>
      </c>
      <c r="M1057" s="3">
        <f t="shared" si="64"/>
        <v>1872</v>
      </c>
      <c r="N1057" s="3">
        <f t="shared" si="65"/>
        <v>992.25</v>
      </c>
      <c r="O1057" s="3">
        <f t="shared" si="66"/>
        <v>879.75</v>
      </c>
      <c r="P1057" s="6">
        <f t="shared" si="67"/>
        <v>0.46995192307692307</v>
      </c>
    </row>
    <row r="1058" spans="1:16" x14ac:dyDescent="0.35">
      <c r="A1058" s="1" t="s">
        <v>1122</v>
      </c>
      <c r="B1058" s="2">
        <v>45813</v>
      </c>
      <c r="C1058" s="1" t="s">
        <v>41</v>
      </c>
      <c r="D1058" s="1" t="s">
        <v>55</v>
      </c>
      <c r="E1058" s="1" t="s">
        <v>24</v>
      </c>
      <c r="F1058" s="1" t="s">
        <v>131</v>
      </c>
      <c r="G1058" s="1" t="s">
        <v>43</v>
      </c>
      <c r="H1058" s="1" t="s">
        <v>21</v>
      </c>
      <c r="I1058" s="1">
        <v>1</v>
      </c>
      <c r="J1058" s="3">
        <v>2816</v>
      </c>
      <c r="K1058" s="4">
        <v>1403.02</v>
      </c>
      <c r="L1058" s="5">
        <v>0.15</v>
      </c>
      <c r="M1058" s="3">
        <f t="shared" si="64"/>
        <v>2393.6</v>
      </c>
      <c r="N1058" s="3">
        <f t="shared" si="65"/>
        <v>1403.02</v>
      </c>
      <c r="O1058" s="3">
        <f t="shared" si="66"/>
        <v>990.57999999999993</v>
      </c>
      <c r="P1058" s="6">
        <f t="shared" si="67"/>
        <v>0.41384525401069516</v>
      </c>
    </row>
    <row r="1059" spans="1:16" x14ac:dyDescent="0.35">
      <c r="A1059" s="1" t="s">
        <v>1123</v>
      </c>
      <c r="B1059" s="2">
        <v>45813</v>
      </c>
      <c r="C1059" s="1" t="s">
        <v>41</v>
      </c>
      <c r="D1059" s="1" t="s">
        <v>42</v>
      </c>
      <c r="E1059" s="1" t="s">
        <v>31</v>
      </c>
      <c r="F1059" s="1" t="s">
        <v>45</v>
      </c>
      <c r="G1059" s="1" t="s">
        <v>46</v>
      </c>
      <c r="H1059" s="1" t="s">
        <v>34</v>
      </c>
      <c r="I1059" s="1">
        <v>1</v>
      </c>
      <c r="J1059" s="3">
        <v>3372</v>
      </c>
      <c r="K1059" s="4">
        <v>2583.35</v>
      </c>
      <c r="L1059" s="5">
        <v>0</v>
      </c>
      <c r="M1059" s="3">
        <f t="shared" si="64"/>
        <v>3372</v>
      </c>
      <c r="N1059" s="3">
        <f t="shared" si="65"/>
        <v>2583.35</v>
      </c>
      <c r="O1059" s="3">
        <f t="shared" si="66"/>
        <v>788.65000000000009</v>
      </c>
      <c r="P1059" s="6">
        <f t="shared" si="67"/>
        <v>0.2338819691577699</v>
      </c>
    </row>
    <row r="1060" spans="1:16" x14ac:dyDescent="0.35">
      <c r="A1060" s="1" t="s">
        <v>1124</v>
      </c>
      <c r="B1060" s="2">
        <v>45814</v>
      </c>
      <c r="C1060" s="1" t="s">
        <v>36</v>
      </c>
      <c r="D1060" s="1" t="s">
        <v>63</v>
      </c>
      <c r="E1060" s="1" t="s">
        <v>24</v>
      </c>
      <c r="F1060" s="1" t="s">
        <v>131</v>
      </c>
      <c r="G1060" s="1" t="s">
        <v>69</v>
      </c>
      <c r="H1060" s="1" t="s">
        <v>27</v>
      </c>
      <c r="I1060" s="1">
        <v>4</v>
      </c>
      <c r="J1060" s="3">
        <v>2824</v>
      </c>
      <c r="K1060" s="4">
        <v>1301.04</v>
      </c>
      <c r="L1060" s="5">
        <v>0</v>
      </c>
      <c r="M1060" s="3">
        <f t="shared" si="64"/>
        <v>11296</v>
      </c>
      <c r="N1060" s="3">
        <f t="shared" si="65"/>
        <v>5204.16</v>
      </c>
      <c r="O1060" s="3">
        <f t="shared" si="66"/>
        <v>6091.84</v>
      </c>
      <c r="P1060" s="6">
        <f t="shared" si="67"/>
        <v>0.53929178470254957</v>
      </c>
    </row>
    <row r="1061" spans="1:16" x14ac:dyDescent="0.35">
      <c r="A1061" s="1" t="s">
        <v>1125</v>
      </c>
      <c r="B1061" s="2">
        <v>45814</v>
      </c>
      <c r="C1061" s="1" t="s">
        <v>41</v>
      </c>
      <c r="D1061" s="1" t="s">
        <v>50</v>
      </c>
      <c r="E1061" s="1" t="s">
        <v>18</v>
      </c>
      <c r="F1061" s="1" t="s">
        <v>68</v>
      </c>
      <c r="G1061" s="1" t="s">
        <v>46</v>
      </c>
      <c r="H1061" s="1" t="s">
        <v>34</v>
      </c>
      <c r="I1061" s="1">
        <v>3</v>
      </c>
      <c r="J1061" s="3">
        <v>449</v>
      </c>
      <c r="K1061" s="4">
        <v>344.8</v>
      </c>
      <c r="L1061" s="5">
        <v>0.05</v>
      </c>
      <c r="M1061" s="3">
        <f t="shared" si="64"/>
        <v>1279.6499999999999</v>
      </c>
      <c r="N1061" s="3">
        <f t="shared" si="65"/>
        <v>1034.4000000000001</v>
      </c>
      <c r="O1061" s="3">
        <f t="shared" si="66"/>
        <v>245.24999999999977</v>
      </c>
      <c r="P1061" s="6">
        <f t="shared" si="67"/>
        <v>0.19165396788184252</v>
      </c>
    </row>
    <row r="1062" spans="1:16" x14ac:dyDescent="0.35">
      <c r="A1062" s="1" t="s">
        <v>1126</v>
      </c>
      <c r="B1062" s="2">
        <v>45814</v>
      </c>
      <c r="C1062" s="1" t="s">
        <v>41</v>
      </c>
      <c r="D1062" s="1" t="s">
        <v>55</v>
      </c>
      <c r="E1062" s="1" t="s">
        <v>18</v>
      </c>
      <c r="F1062" s="1" t="s">
        <v>51</v>
      </c>
      <c r="G1062" s="1" t="s">
        <v>46</v>
      </c>
      <c r="H1062" s="1" t="s">
        <v>34</v>
      </c>
      <c r="I1062" s="1">
        <v>7</v>
      </c>
      <c r="J1062" s="3">
        <v>748</v>
      </c>
      <c r="K1062" s="4">
        <v>627.71</v>
      </c>
      <c r="L1062" s="5">
        <v>0</v>
      </c>
      <c r="M1062" s="3">
        <f t="shared" si="64"/>
        <v>5236</v>
      </c>
      <c r="N1062" s="3">
        <f t="shared" si="65"/>
        <v>4393.97</v>
      </c>
      <c r="O1062" s="3">
        <f t="shared" si="66"/>
        <v>842.02999999999975</v>
      </c>
      <c r="P1062" s="6">
        <f t="shared" si="67"/>
        <v>0.16081550802139033</v>
      </c>
    </row>
    <row r="1063" spans="1:16" x14ac:dyDescent="0.35">
      <c r="A1063" s="1" t="s">
        <v>1127</v>
      </c>
      <c r="B1063" s="2">
        <v>45814</v>
      </c>
      <c r="C1063" s="1" t="s">
        <v>29</v>
      </c>
      <c r="D1063" s="1" t="s">
        <v>57</v>
      </c>
      <c r="E1063" s="1" t="s">
        <v>18</v>
      </c>
      <c r="F1063" s="1" t="s">
        <v>38</v>
      </c>
      <c r="G1063" s="1" t="s">
        <v>58</v>
      </c>
      <c r="H1063" s="1" t="s">
        <v>21</v>
      </c>
      <c r="I1063" s="1">
        <v>4</v>
      </c>
      <c r="J1063" s="3">
        <v>347</v>
      </c>
      <c r="K1063" s="4">
        <v>284.61</v>
      </c>
      <c r="L1063" s="5">
        <v>0</v>
      </c>
      <c r="M1063" s="3">
        <f t="shared" si="64"/>
        <v>1388</v>
      </c>
      <c r="N1063" s="3">
        <f t="shared" si="65"/>
        <v>1138.44</v>
      </c>
      <c r="O1063" s="3">
        <f t="shared" si="66"/>
        <v>249.55999999999995</v>
      </c>
      <c r="P1063" s="6">
        <f t="shared" si="67"/>
        <v>0.17979827089337172</v>
      </c>
    </row>
    <row r="1064" spans="1:16" x14ac:dyDescent="0.35">
      <c r="A1064" s="1" t="s">
        <v>1128</v>
      </c>
      <c r="B1064" s="2">
        <v>45814</v>
      </c>
      <c r="C1064" s="1" t="s">
        <v>29</v>
      </c>
      <c r="D1064" s="1" t="s">
        <v>30</v>
      </c>
      <c r="E1064" s="1" t="s">
        <v>24</v>
      </c>
      <c r="F1064" s="1" t="s">
        <v>25</v>
      </c>
      <c r="G1064" s="1" t="s">
        <v>33</v>
      </c>
      <c r="H1064" s="1" t="s">
        <v>21</v>
      </c>
      <c r="I1064" s="1">
        <v>5</v>
      </c>
      <c r="J1064" s="3">
        <v>615</v>
      </c>
      <c r="K1064" s="4">
        <v>289.16000000000003</v>
      </c>
      <c r="L1064" s="5">
        <v>0.1</v>
      </c>
      <c r="M1064" s="3">
        <f t="shared" si="64"/>
        <v>2767.5</v>
      </c>
      <c r="N1064" s="3">
        <f t="shared" si="65"/>
        <v>1445.8000000000002</v>
      </c>
      <c r="O1064" s="3">
        <f t="shared" si="66"/>
        <v>1321.6999999999998</v>
      </c>
      <c r="P1064" s="6">
        <f t="shared" si="67"/>
        <v>0.47757904245709115</v>
      </c>
    </row>
    <row r="1065" spans="1:16" x14ac:dyDescent="0.35">
      <c r="A1065" s="1" t="s">
        <v>1129</v>
      </c>
      <c r="B1065" s="2">
        <v>45814</v>
      </c>
      <c r="C1065" s="1" t="s">
        <v>16</v>
      </c>
      <c r="D1065" s="1" t="s">
        <v>48</v>
      </c>
      <c r="E1065" s="1" t="s">
        <v>18</v>
      </c>
      <c r="F1065" s="1" t="s">
        <v>68</v>
      </c>
      <c r="G1065" s="1" t="s">
        <v>26</v>
      </c>
      <c r="H1065" s="1" t="s">
        <v>34</v>
      </c>
      <c r="I1065" s="1">
        <v>1</v>
      </c>
      <c r="J1065" s="3">
        <v>454</v>
      </c>
      <c r="K1065" s="4">
        <v>360.2</v>
      </c>
      <c r="L1065" s="5">
        <v>0.1</v>
      </c>
      <c r="M1065" s="3">
        <f t="shared" si="64"/>
        <v>408.6</v>
      </c>
      <c r="N1065" s="3">
        <f t="shared" si="65"/>
        <v>360.2</v>
      </c>
      <c r="O1065" s="3">
        <f t="shared" si="66"/>
        <v>48.400000000000034</v>
      </c>
      <c r="P1065" s="6">
        <f t="shared" si="67"/>
        <v>0.11845325501713175</v>
      </c>
    </row>
    <row r="1066" spans="1:16" x14ac:dyDescent="0.35">
      <c r="A1066" s="1" t="s">
        <v>1130</v>
      </c>
      <c r="B1066" s="2">
        <v>45814</v>
      </c>
      <c r="C1066" s="1" t="s">
        <v>29</v>
      </c>
      <c r="D1066" s="1" t="s">
        <v>57</v>
      </c>
      <c r="E1066" s="1" t="s">
        <v>79</v>
      </c>
      <c r="F1066" s="1" t="s">
        <v>109</v>
      </c>
      <c r="G1066" s="1" t="s">
        <v>58</v>
      </c>
      <c r="H1066" s="1" t="s">
        <v>27</v>
      </c>
      <c r="I1066" s="1">
        <v>8</v>
      </c>
      <c r="J1066" s="3">
        <v>4484</v>
      </c>
      <c r="K1066" s="4">
        <v>2890.14</v>
      </c>
      <c r="L1066" s="5">
        <v>0</v>
      </c>
      <c r="M1066" s="3">
        <f t="shared" si="64"/>
        <v>35872</v>
      </c>
      <c r="N1066" s="3">
        <f t="shared" si="65"/>
        <v>23121.119999999999</v>
      </c>
      <c r="O1066" s="3">
        <f t="shared" si="66"/>
        <v>12750.880000000001</v>
      </c>
      <c r="P1066" s="6">
        <f t="shared" si="67"/>
        <v>0.35545495093666374</v>
      </c>
    </row>
    <row r="1067" spans="1:16" x14ac:dyDescent="0.35">
      <c r="A1067" s="1" t="s">
        <v>1131</v>
      </c>
      <c r="B1067" s="2">
        <v>45814</v>
      </c>
      <c r="C1067" s="1" t="s">
        <v>16</v>
      </c>
      <c r="D1067" s="1" t="s">
        <v>17</v>
      </c>
      <c r="E1067" s="1" t="s">
        <v>24</v>
      </c>
      <c r="F1067" s="1" t="s">
        <v>25</v>
      </c>
      <c r="G1067" s="1" t="s">
        <v>26</v>
      </c>
      <c r="H1067" s="1" t="s">
        <v>27</v>
      </c>
      <c r="I1067" s="1">
        <v>5</v>
      </c>
      <c r="J1067" s="3">
        <v>598</v>
      </c>
      <c r="K1067" s="4">
        <v>279.43</v>
      </c>
      <c r="L1067" s="5">
        <v>0.05</v>
      </c>
      <c r="M1067" s="3">
        <f t="shared" si="64"/>
        <v>2840.5</v>
      </c>
      <c r="N1067" s="3">
        <f t="shared" si="65"/>
        <v>1397.15</v>
      </c>
      <c r="O1067" s="3">
        <f t="shared" si="66"/>
        <v>1443.35</v>
      </c>
      <c r="P1067" s="6">
        <f t="shared" si="67"/>
        <v>0.50813237106143283</v>
      </c>
    </row>
    <row r="1068" spans="1:16" x14ac:dyDescent="0.35">
      <c r="A1068" s="1" t="s">
        <v>1132</v>
      </c>
      <c r="B1068" s="2">
        <v>45814</v>
      </c>
      <c r="C1068" s="1" t="s">
        <v>29</v>
      </c>
      <c r="D1068" s="1" t="s">
        <v>66</v>
      </c>
      <c r="E1068" s="1" t="s">
        <v>18</v>
      </c>
      <c r="F1068" s="1" t="s">
        <v>19</v>
      </c>
      <c r="G1068" s="1" t="s">
        <v>58</v>
      </c>
      <c r="H1068" s="1" t="s">
        <v>27</v>
      </c>
      <c r="I1068" s="1">
        <v>4</v>
      </c>
      <c r="J1068" s="3">
        <v>883</v>
      </c>
      <c r="K1068" s="4">
        <v>735.07</v>
      </c>
      <c r="L1068" s="5">
        <v>0</v>
      </c>
      <c r="M1068" s="3">
        <f t="shared" si="64"/>
        <v>3532</v>
      </c>
      <c r="N1068" s="3">
        <f t="shared" si="65"/>
        <v>2940.28</v>
      </c>
      <c r="O1068" s="3">
        <f t="shared" si="66"/>
        <v>591.7199999999998</v>
      </c>
      <c r="P1068" s="6">
        <f t="shared" si="67"/>
        <v>0.16753114382785952</v>
      </c>
    </row>
    <row r="1069" spans="1:16" x14ac:dyDescent="0.35">
      <c r="A1069" s="1" t="s">
        <v>1133</v>
      </c>
      <c r="B1069" s="2">
        <v>45814</v>
      </c>
      <c r="C1069" s="1" t="s">
        <v>29</v>
      </c>
      <c r="D1069" s="1" t="s">
        <v>66</v>
      </c>
      <c r="E1069" s="1" t="s">
        <v>24</v>
      </c>
      <c r="F1069" s="1" t="s">
        <v>61</v>
      </c>
      <c r="G1069" s="1" t="s">
        <v>33</v>
      </c>
      <c r="H1069" s="1" t="s">
        <v>34</v>
      </c>
      <c r="I1069" s="1">
        <v>5</v>
      </c>
      <c r="J1069" s="3">
        <v>2151</v>
      </c>
      <c r="K1069" s="4">
        <v>1092.32</v>
      </c>
      <c r="L1069" s="5">
        <v>0.15</v>
      </c>
      <c r="M1069" s="3">
        <f t="shared" si="64"/>
        <v>9141.75</v>
      </c>
      <c r="N1069" s="3">
        <f t="shared" si="65"/>
        <v>5461.5999999999995</v>
      </c>
      <c r="O1069" s="3">
        <f t="shared" si="66"/>
        <v>3680.1500000000005</v>
      </c>
      <c r="P1069" s="6">
        <f t="shared" si="67"/>
        <v>0.40256515437416257</v>
      </c>
    </row>
    <row r="1070" spans="1:16" x14ac:dyDescent="0.35">
      <c r="A1070" s="1" t="s">
        <v>1134</v>
      </c>
      <c r="B1070" s="2">
        <v>45814</v>
      </c>
      <c r="C1070" s="1" t="s">
        <v>41</v>
      </c>
      <c r="D1070" s="1" t="s">
        <v>103</v>
      </c>
      <c r="E1070" s="1" t="s">
        <v>18</v>
      </c>
      <c r="F1070" s="1" t="s">
        <v>38</v>
      </c>
      <c r="G1070" s="1" t="s">
        <v>46</v>
      </c>
      <c r="H1070" s="1" t="s">
        <v>21</v>
      </c>
      <c r="I1070" s="1">
        <v>5</v>
      </c>
      <c r="J1070" s="3">
        <v>357</v>
      </c>
      <c r="K1070" s="4">
        <v>287.11</v>
      </c>
      <c r="L1070" s="5">
        <v>0</v>
      </c>
      <c r="M1070" s="3">
        <f t="shared" si="64"/>
        <v>1785</v>
      </c>
      <c r="N1070" s="3">
        <f t="shared" si="65"/>
        <v>1435.5500000000002</v>
      </c>
      <c r="O1070" s="3">
        <f t="shared" si="66"/>
        <v>349.44999999999982</v>
      </c>
      <c r="P1070" s="6">
        <f t="shared" si="67"/>
        <v>0.19577030812324919</v>
      </c>
    </row>
    <row r="1071" spans="1:16" x14ac:dyDescent="0.35">
      <c r="A1071" s="1" t="s">
        <v>1135</v>
      </c>
      <c r="B1071" s="2">
        <v>45814</v>
      </c>
      <c r="C1071" s="1" t="s">
        <v>41</v>
      </c>
      <c r="D1071" s="1" t="s">
        <v>42</v>
      </c>
      <c r="E1071" s="1" t="s">
        <v>31</v>
      </c>
      <c r="F1071" s="1" t="s">
        <v>45</v>
      </c>
      <c r="G1071" s="1" t="s">
        <v>46</v>
      </c>
      <c r="H1071" s="1" t="s">
        <v>27</v>
      </c>
      <c r="I1071" s="1">
        <v>8</v>
      </c>
      <c r="J1071" s="3">
        <v>3389</v>
      </c>
      <c r="K1071" s="4">
        <v>2581.73</v>
      </c>
      <c r="L1071" s="5">
        <v>0.05</v>
      </c>
      <c r="M1071" s="3">
        <f t="shared" si="64"/>
        <v>25756.399999999998</v>
      </c>
      <c r="N1071" s="3">
        <f t="shared" si="65"/>
        <v>20653.84</v>
      </c>
      <c r="O1071" s="3">
        <f t="shared" si="66"/>
        <v>5102.5599999999977</v>
      </c>
      <c r="P1071" s="6">
        <f t="shared" si="67"/>
        <v>0.19810843130251116</v>
      </c>
    </row>
    <row r="1072" spans="1:16" x14ac:dyDescent="0.35">
      <c r="A1072" s="1" t="s">
        <v>1136</v>
      </c>
      <c r="B1072" s="2">
        <v>45815</v>
      </c>
      <c r="C1072" s="1" t="s">
        <v>29</v>
      </c>
      <c r="D1072" s="1" t="s">
        <v>72</v>
      </c>
      <c r="E1072" s="1" t="s">
        <v>18</v>
      </c>
      <c r="F1072" s="1" t="s">
        <v>68</v>
      </c>
      <c r="G1072" s="1" t="s">
        <v>58</v>
      </c>
      <c r="H1072" s="1" t="s">
        <v>21</v>
      </c>
      <c r="I1072" s="1">
        <v>7</v>
      </c>
      <c r="J1072" s="3">
        <v>452</v>
      </c>
      <c r="K1072" s="4">
        <v>348.81</v>
      </c>
      <c r="L1072" s="5">
        <v>0.1</v>
      </c>
      <c r="M1072" s="3">
        <f t="shared" si="64"/>
        <v>2847.6</v>
      </c>
      <c r="N1072" s="3">
        <f t="shared" si="65"/>
        <v>2441.67</v>
      </c>
      <c r="O1072" s="3">
        <f t="shared" si="66"/>
        <v>405.92999999999984</v>
      </c>
      <c r="P1072" s="6">
        <f t="shared" si="67"/>
        <v>0.142551622418879</v>
      </c>
    </row>
    <row r="1073" spans="1:16" x14ac:dyDescent="0.35">
      <c r="A1073" s="1" t="s">
        <v>1137</v>
      </c>
      <c r="B1073" s="2">
        <v>45815</v>
      </c>
      <c r="C1073" s="1" t="s">
        <v>16</v>
      </c>
      <c r="D1073" s="1" t="s">
        <v>23</v>
      </c>
      <c r="E1073" s="1" t="s">
        <v>31</v>
      </c>
      <c r="F1073" s="1" t="s">
        <v>85</v>
      </c>
      <c r="G1073" s="1" t="s">
        <v>20</v>
      </c>
      <c r="H1073" s="1" t="s">
        <v>34</v>
      </c>
      <c r="I1073" s="1">
        <v>7</v>
      </c>
      <c r="J1073" s="3">
        <v>1856</v>
      </c>
      <c r="K1073" s="4">
        <v>1355.59</v>
      </c>
      <c r="L1073" s="5">
        <v>0.05</v>
      </c>
      <c r="M1073" s="3">
        <f t="shared" si="64"/>
        <v>12342.4</v>
      </c>
      <c r="N1073" s="3">
        <f t="shared" si="65"/>
        <v>9489.1299999999992</v>
      </c>
      <c r="O1073" s="3">
        <f t="shared" si="66"/>
        <v>2853.2700000000004</v>
      </c>
      <c r="P1073" s="6">
        <f t="shared" si="67"/>
        <v>0.23117627041742292</v>
      </c>
    </row>
    <row r="1074" spans="1:16" x14ac:dyDescent="0.35">
      <c r="A1074" s="1" t="s">
        <v>1138</v>
      </c>
      <c r="B1074" s="2">
        <v>45815</v>
      </c>
      <c r="C1074" s="1" t="s">
        <v>41</v>
      </c>
      <c r="D1074" s="1" t="s">
        <v>103</v>
      </c>
      <c r="E1074" s="1" t="s">
        <v>79</v>
      </c>
      <c r="F1074" s="1" t="s">
        <v>91</v>
      </c>
      <c r="G1074" s="1" t="s">
        <v>43</v>
      </c>
      <c r="H1074" s="1" t="s">
        <v>27</v>
      </c>
      <c r="I1074" s="1">
        <v>6</v>
      </c>
      <c r="J1074" s="3">
        <v>12154</v>
      </c>
      <c r="K1074" s="4">
        <v>7525.33</v>
      </c>
      <c r="L1074" s="5">
        <v>0</v>
      </c>
      <c r="M1074" s="3">
        <f t="shared" si="64"/>
        <v>72924</v>
      </c>
      <c r="N1074" s="3">
        <f t="shared" si="65"/>
        <v>45151.979999999996</v>
      </c>
      <c r="O1074" s="3">
        <f t="shared" si="66"/>
        <v>27772.020000000004</v>
      </c>
      <c r="P1074" s="6">
        <f t="shared" si="67"/>
        <v>0.3808351160111898</v>
      </c>
    </row>
    <row r="1075" spans="1:16" x14ac:dyDescent="0.35">
      <c r="A1075" s="1" t="s">
        <v>1139</v>
      </c>
      <c r="B1075" s="2">
        <v>45815</v>
      </c>
      <c r="C1075" s="1" t="s">
        <v>36</v>
      </c>
      <c r="D1075" s="1" t="s">
        <v>76</v>
      </c>
      <c r="E1075" s="1" t="s">
        <v>31</v>
      </c>
      <c r="F1075" s="1" t="s">
        <v>53</v>
      </c>
      <c r="G1075" s="1" t="s">
        <v>69</v>
      </c>
      <c r="H1075" s="1" t="s">
        <v>27</v>
      </c>
      <c r="I1075" s="1">
        <v>2</v>
      </c>
      <c r="J1075" s="3">
        <v>14792</v>
      </c>
      <c r="K1075" s="4">
        <v>11450.55</v>
      </c>
      <c r="L1075" s="5">
        <v>0</v>
      </c>
      <c r="M1075" s="3">
        <f t="shared" si="64"/>
        <v>29584</v>
      </c>
      <c r="N1075" s="3">
        <f t="shared" si="65"/>
        <v>22901.1</v>
      </c>
      <c r="O1075" s="3">
        <f t="shared" si="66"/>
        <v>6682.9000000000015</v>
      </c>
      <c r="P1075" s="6">
        <f t="shared" si="67"/>
        <v>0.22589575446187132</v>
      </c>
    </row>
    <row r="1076" spans="1:16" x14ac:dyDescent="0.35">
      <c r="A1076" s="1" t="s">
        <v>1140</v>
      </c>
      <c r="B1076" s="2">
        <v>45815</v>
      </c>
      <c r="C1076" s="1" t="s">
        <v>29</v>
      </c>
      <c r="D1076" s="1" t="s">
        <v>72</v>
      </c>
      <c r="E1076" s="1" t="s">
        <v>31</v>
      </c>
      <c r="F1076" s="1" t="s">
        <v>53</v>
      </c>
      <c r="G1076" s="1" t="s">
        <v>33</v>
      </c>
      <c r="H1076" s="1" t="s">
        <v>21</v>
      </c>
      <c r="I1076" s="1">
        <v>2</v>
      </c>
      <c r="J1076" s="3">
        <v>15639</v>
      </c>
      <c r="K1076" s="4">
        <v>11962.86</v>
      </c>
      <c r="L1076" s="5">
        <v>0</v>
      </c>
      <c r="M1076" s="3">
        <f t="shared" si="64"/>
        <v>31278</v>
      </c>
      <c r="N1076" s="3">
        <f t="shared" si="65"/>
        <v>23925.72</v>
      </c>
      <c r="O1076" s="3">
        <f t="shared" si="66"/>
        <v>7352.2799999999988</v>
      </c>
      <c r="P1076" s="6">
        <f t="shared" si="67"/>
        <v>0.23506234413965083</v>
      </c>
    </row>
    <row r="1077" spans="1:16" x14ac:dyDescent="0.35">
      <c r="A1077" s="1" t="s">
        <v>1141</v>
      </c>
      <c r="B1077" s="2">
        <v>45815</v>
      </c>
      <c r="C1077" s="1" t="s">
        <v>29</v>
      </c>
      <c r="D1077" s="1" t="s">
        <v>57</v>
      </c>
      <c r="E1077" s="1" t="s">
        <v>18</v>
      </c>
      <c r="F1077" s="1" t="s">
        <v>38</v>
      </c>
      <c r="G1077" s="1" t="s">
        <v>58</v>
      </c>
      <c r="H1077" s="1" t="s">
        <v>21</v>
      </c>
      <c r="I1077" s="1">
        <v>3</v>
      </c>
      <c r="J1077" s="3">
        <v>342</v>
      </c>
      <c r="K1077" s="4">
        <v>266.51</v>
      </c>
      <c r="L1077" s="5">
        <v>0</v>
      </c>
      <c r="M1077" s="3">
        <f t="shared" si="64"/>
        <v>1026</v>
      </c>
      <c r="N1077" s="3">
        <f t="shared" si="65"/>
        <v>799.53</v>
      </c>
      <c r="O1077" s="3">
        <f t="shared" si="66"/>
        <v>226.47000000000003</v>
      </c>
      <c r="P1077" s="6">
        <f t="shared" si="67"/>
        <v>0.22073099415204681</v>
      </c>
    </row>
    <row r="1078" spans="1:16" x14ac:dyDescent="0.35">
      <c r="A1078" s="1" t="s">
        <v>1142</v>
      </c>
      <c r="B1078" s="2">
        <v>45815</v>
      </c>
      <c r="C1078" s="1" t="s">
        <v>36</v>
      </c>
      <c r="D1078" s="1" t="s">
        <v>78</v>
      </c>
      <c r="E1078" s="1" t="s">
        <v>24</v>
      </c>
      <c r="F1078" s="1" t="s">
        <v>131</v>
      </c>
      <c r="G1078" s="1" t="s">
        <v>69</v>
      </c>
      <c r="H1078" s="1" t="s">
        <v>21</v>
      </c>
      <c r="I1078" s="1">
        <v>2</v>
      </c>
      <c r="J1078" s="3">
        <v>2873</v>
      </c>
      <c r="K1078" s="4">
        <v>1361.08</v>
      </c>
      <c r="L1078" s="5">
        <v>0.05</v>
      </c>
      <c r="M1078" s="3">
        <f t="shared" si="64"/>
        <v>5458.7</v>
      </c>
      <c r="N1078" s="3">
        <f t="shared" si="65"/>
        <v>2722.16</v>
      </c>
      <c r="O1078" s="3">
        <f t="shared" si="66"/>
        <v>2736.54</v>
      </c>
      <c r="P1078" s="6">
        <f t="shared" si="67"/>
        <v>0.50131716342718968</v>
      </c>
    </row>
    <row r="1079" spans="1:16" x14ac:dyDescent="0.35">
      <c r="A1079" s="1" t="s">
        <v>1143</v>
      </c>
      <c r="B1079" s="2">
        <v>45815</v>
      </c>
      <c r="C1079" s="1" t="s">
        <v>29</v>
      </c>
      <c r="D1079" s="1" t="s">
        <v>66</v>
      </c>
      <c r="E1079" s="1" t="s">
        <v>18</v>
      </c>
      <c r="F1079" s="1" t="s">
        <v>51</v>
      </c>
      <c r="G1079" s="1" t="s">
        <v>58</v>
      </c>
      <c r="H1079" s="1" t="s">
        <v>34</v>
      </c>
      <c r="I1079" s="1">
        <v>3</v>
      </c>
      <c r="J1079" s="3">
        <v>720</v>
      </c>
      <c r="K1079" s="4">
        <v>595.89</v>
      </c>
      <c r="L1079" s="5">
        <v>0</v>
      </c>
      <c r="M1079" s="3">
        <f t="shared" si="64"/>
        <v>2160</v>
      </c>
      <c r="N1079" s="3">
        <f t="shared" si="65"/>
        <v>1787.67</v>
      </c>
      <c r="O1079" s="3">
        <f t="shared" si="66"/>
        <v>372.32999999999993</v>
      </c>
      <c r="P1079" s="6">
        <f t="shared" si="67"/>
        <v>0.17237499999999997</v>
      </c>
    </row>
    <row r="1080" spans="1:16" x14ac:dyDescent="0.35">
      <c r="A1080" s="1" t="s">
        <v>1144</v>
      </c>
      <c r="B1080" s="2">
        <v>45816</v>
      </c>
      <c r="C1080" s="1" t="s">
        <v>41</v>
      </c>
      <c r="D1080" s="1" t="s">
        <v>103</v>
      </c>
      <c r="E1080" s="1" t="s">
        <v>18</v>
      </c>
      <c r="F1080" s="1" t="s">
        <v>38</v>
      </c>
      <c r="G1080" s="1" t="s">
        <v>43</v>
      </c>
      <c r="H1080" s="1" t="s">
        <v>27</v>
      </c>
      <c r="I1080" s="1">
        <v>4</v>
      </c>
      <c r="J1080" s="3">
        <v>336</v>
      </c>
      <c r="K1080" s="4">
        <v>261.77999999999997</v>
      </c>
      <c r="L1080" s="5">
        <v>0</v>
      </c>
      <c r="M1080" s="3">
        <f t="shared" si="64"/>
        <v>1344</v>
      </c>
      <c r="N1080" s="3">
        <f t="shared" si="65"/>
        <v>1047.1199999999999</v>
      </c>
      <c r="O1080" s="3">
        <f t="shared" si="66"/>
        <v>296.88000000000011</v>
      </c>
      <c r="P1080" s="6">
        <f t="shared" si="67"/>
        <v>0.22089285714285722</v>
      </c>
    </row>
    <row r="1081" spans="1:16" x14ac:dyDescent="0.35">
      <c r="A1081" s="1" t="s">
        <v>1145</v>
      </c>
      <c r="B1081" s="2">
        <v>45816</v>
      </c>
      <c r="C1081" s="1" t="s">
        <v>41</v>
      </c>
      <c r="D1081" s="1" t="s">
        <v>103</v>
      </c>
      <c r="E1081" s="1" t="s">
        <v>31</v>
      </c>
      <c r="F1081" s="1" t="s">
        <v>53</v>
      </c>
      <c r="G1081" s="1" t="s">
        <v>43</v>
      </c>
      <c r="H1081" s="1" t="s">
        <v>21</v>
      </c>
      <c r="I1081" s="1">
        <v>5</v>
      </c>
      <c r="J1081" s="3">
        <v>14863</v>
      </c>
      <c r="K1081" s="4">
        <v>11080.82</v>
      </c>
      <c r="L1081" s="5">
        <v>0</v>
      </c>
      <c r="M1081" s="3">
        <f t="shared" si="64"/>
        <v>74315</v>
      </c>
      <c r="N1081" s="3">
        <f t="shared" si="65"/>
        <v>55404.1</v>
      </c>
      <c r="O1081" s="3">
        <f t="shared" si="66"/>
        <v>18910.900000000001</v>
      </c>
      <c r="P1081" s="6">
        <f t="shared" si="67"/>
        <v>0.25446948799031155</v>
      </c>
    </row>
    <row r="1082" spans="1:16" x14ac:dyDescent="0.35">
      <c r="A1082" s="1" t="s">
        <v>1146</v>
      </c>
      <c r="B1082" s="2">
        <v>45816</v>
      </c>
      <c r="C1082" s="1" t="s">
        <v>41</v>
      </c>
      <c r="D1082" s="1" t="s">
        <v>42</v>
      </c>
      <c r="E1082" s="1" t="s">
        <v>18</v>
      </c>
      <c r="F1082" s="1" t="s">
        <v>68</v>
      </c>
      <c r="G1082" s="1" t="s">
        <v>46</v>
      </c>
      <c r="H1082" s="1" t="s">
        <v>27</v>
      </c>
      <c r="I1082" s="1">
        <v>7</v>
      </c>
      <c r="J1082" s="3">
        <v>447</v>
      </c>
      <c r="K1082" s="4">
        <v>371.02</v>
      </c>
      <c r="L1082" s="5">
        <v>0</v>
      </c>
      <c r="M1082" s="3">
        <f t="shared" si="64"/>
        <v>3129</v>
      </c>
      <c r="N1082" s="3">
        <f t="shared" si="65"/>
        <v>2597.14</v>
      </c>
      <c r="O1082" s="3">
        <f t="shared" si="66"/>
        <v>531.86000000000013</v>
      </c>
      <c r="P1082" s="6">
        <f t="shared" si="67"/>
        <v>0.16997762863534679</v>
      </c>
    </row>
    <row r="1083" spans="1:16" x14ac:dyDescent="0.35">
      <c r="A1083" s="1" t="s">
        <v>1147</v>
      </c>
      <c r="B1083" s="2">
        <v>45816</v>
      </c>
      <c r="C1083" s="1" t="s">
        <v>16</v>
      </c>
      <c r="D1083" s="1" t="s">
        <v>23</v>
      </c>
      <c r="E1083" s="1" t="s">
        <v>24</v>
      </c>
      <c r="F1083" s="1" t="s">
        <v>131</v>
      </c>
      <c r="G1083" s="1" t="s">
        <v>26</v>
      </c>
      <c r="H1083" s="1" t="s">
        <v>27</v>
      </c>
      <c r="I1083" s="1">
        <v>4</v>
      </c>
      <c r="J1083" s="3">
        <v>2700</v>
      </c>
      <c r="K1083" s="4">
        <v>1258.71</v>
      </c>
      <c r="L1083" s="5">
        <v>0.15</v>
      </c>
      <c r="M1083" s="3">
        <f t="shared" si="64"/>
        <v>9180</v>
      </c>
      <c r="N1083" s="3">
        <f t="shared" si="65"/>
        <v>5034.84</v>
      </c>
      <c r="O1083" s="3">
        <f t="shared" si="66"/>
        <v>4145.16</v>
      </c>
      <c r="P1083" s="6">
        <f t="shared" si="67"/>
        <v>0.45154248366013072</v>
      </c>
    </row>
    <row r="1084" spans="1:16" x14ac:dyDescent="0.35">
      <c r="A1084" s="1" t="s">
        <v>1148</v>
      </c>
      <c r="B1084" s="2">
        <v>45816</v>
      </c>
      <c r="C1084" s="1" t="s">
        <v>41</v>
      </c>
      <c r="D1084" s="1" t="s">
        <v>103</v>
      </c>
      <c r="E1084" s="1" t="s">
        <v>79</v>
      </c>
      <c r="F1084" s="1" t="s">
        <v>91</v>
      </c>
      <c r="G1084" s="1" t="s">
        <v>43</v>
      </c>
      <c r="H1084" s="1" t="s">
        <v>21</v>
      </c>
      <c r="I1084" s="1">
        <v>4</v>
      </c>
      <c r="J1084" s="3">
        <v>11729</v>
      </c>
      <c r="K1084" s="4">
        <v>7473.66</v>
      </c>
      <c r="L1084" s="5">
        <v>0</v>
      </c>
      <c r="M1084" s="3">
        <f t="shared" si="64"/>
        <v>46916</v>
      </c>
      <c r="N1084" s="3">
        <f t="shared" si="65"/>
        <v>29894.639999999999</v>
      </c>
      <c r="O1084" s="3">
        <f t="shared" si="66"/>
        <v>17021.36</v>
      </c>
      <c r="P1084" s="6">
        <f t="shared" si="67"/>
        <v>0.36280501321510789</v>
      </c>
    </row>
    <row r="1085" spans="1:16" x14ac:dyDescent="0.35">
      <c r="A1085" s="1" t="s">
        <v>1149</v>
      </c>
      <c r="B1085" s="2">
        <v>45816</v>
      </c>
      <c r="C1085" s="1" t="s">
        <v>36</v>
      </c>
      <c r="D1085" s="1" t="s">
        <v>76</v>
      </c>
      <c r="E1085" s="1" t="s">
        <v>24</v>
      </c>
      <c r="F1085" s="1" t="s">
        <v>64</v>
      </c>
      <c r="G1085" s="1" t="s">
        <v>39</v>
      </c>
      <c r="H1085" s="1" t="s">
        <v>27</v>
      </c>
      <c r="I1085" s="1">
        <v>8</v>
      </c>
      <c r="J1085" s="3">
        <v>1483</v>
      </c>
      <c r="K1085" s="4">
        <v>723.13</v>
      </c>
      <c r="L1085" s="5">
        <v>0.05</v>
      </c>
      <c r="M1085" s="3">
        <f t="shared" si="64"/>
        <v>11270.8</v>
      </c>
      <c r="N1085" s="3">
        <f t="shared" si="65"/>
        <v>5785.04</v>
      </c>
      <c r="O1085" s="3">
        <f t="shared" si="66"/>
        <v>5485.7599999999993</v>
      </c>
      <c r="P1085" s="6">
        <f t="shared" si="67"/>
        <v>0.48672321396883983</v>
      </c>
    </row>
    <row r="1086" spans="1:16" x14ac:dyDescent="0.35">
      <c r="A1086" s="1" t="s">
        <v>1150</v>
      </c>
      <c r="B1086" s="2">
        <v>45816</v>
      </c>
      <c r="C1086" s="1" t="s">
        <v>16</v>
      </c>
      <c r="D1086" s="1" t="s">
        <v>23</v>
      </c>
      <c r="E1086" s="1" t="s">
        <v>31</v>
      </c>
      <c r="F1086" s="1" t="s">
        <v>45</v>
      </c>
      <c r="G1086" s="1" t="s">
        <v>26</v>
      </c>
      <c r="H1086" s="1" t="s">
        <v>21</v>
      </c>
      <c r="I1086" s="1">
        <v>4</v>
      </c>
      <c r="J1086" s="3">
        <v>3447</v>
      </c>
      <c r="K1086" s="4">
        <v>2521.58</v>
      </c>
      <c r="L1086" s="5">
        <v>0</v>
      </c>
      <c r="M1086" s="3">
        <f t="shared" si="64"/>
        <v>13788</v>
      </c>
      <c r="N1086" s="3">
        <f t="shared" si="65"/>
        <v>10086.32</v>
      </c>
      <c r="O1086" s="3">
        <f t="shared" si="66"/>
        <v>3701.6800000000003</v>
      </c>
      <c r="P1086" s="6">
        <f t="shared" si="67"/>
        <v>0.26847113431969832</v>
      </c>
    </row>
    <row r="1087" spans="1:16" x14ac:dyDescent="0.35">
      <c r="A1087" s="1" t="s">
        <v>1151</v>
      </c>
      <c r="B1087" s="2">
        <v>45817</v>
      </c>
      <c r="C1087" s="1" t="s">
        <v>41</v>
      </c>
      <c r="D1087" s="1" t="s">
        <v>55</v>
      </c>
      <c r="E1087" s="1" t="s">
        <v>18</v>
      </c>
      <c r="F1087" s="1" t="s">
        <v>68</v>
      </c>
      <c r="G1087" s="1" t="s">
        <v>46</v>
      </c>
      <c r="H1087" s="1" t="s">
        <v>34</v>
      </c>
      <c r="I1087" s="1">
        <v>1</v>
      </c>
      <c r="J1087" s="3">
        <v>444</v>
      </c>
      <c r="K1087" s="4">
        <v>364.46</v>
      </c>
      <c r="L1087" s="5">
        <v>0</v>
      </c>
      <c r="M1087" s="3">
        <f t="shared" si="64"/>
        <v>444</v>
      </c>
      <c r="N1087" s="3">
        <f t="shared" si="65"/>
        <v>364.46</v>
      </c>
      <c r="O1087" s="3">
        <f t="shared" si="66"/>
        <v>79.54000000000002</v>
      </c>
      <c r="P1087" s="6">
        <f t="shared" si="67"/>
        <v>0.1791441441441442</v>
      </c>
    </row>
    <row r="1088" spans="1:16" x14ac:dyDescent="0.35">
      <c r="A1088" s="1" t="s">
        <v>1152</v>
      </c>
      <c r="B1088" s="2">
        <v>45817</v>
      </c>
      <c r="C1088" s="1" t="s">
        <v>29</v>
      </c>
      <c r="D1088" s="1" t="s">
        <v>57</v>
      </c>
      <c r="E1088" s="1" t="s">
        <v>31</v>
      </c>
      <c r="F1088" s="1" t="s">
        <v>45</v>
      </c>
      <c r="G1088" s="1" t="s">
        <v>33</v>
      </c>
      <c r="H1088" s="1" t="s">
        <v>21</v>
      </c>
      <c r="I1088" s="1">
        <v>7</v>
      </c>
      <c r="J1088" s="3">
        <v>3484</v>
      </c>
      <c r="K1088" s="4">
        <v>2555.35</v>
      </c>
      <c r="L1088" s="5">
        <v>0.05</v>
      </c>
      <c r="M1088" s="3">
        <f t="shared" si="64"/>
        <v>23168.6</v>
      </c>
      <c r="N1088" s="3">
        <f t="shared" si="65"/>
        <v>17887.45</v>
      </c>
      <c r="O1088" s="3">
        <f t="shared" si="66"/>
        <v>5281.1499999999978</v>
      </c>
      <c r="P1088" s="6">
        <f t="shared" si="67"/>
        <v>0.22794428666384667</v>
      </c>
    </row>
    <row r="1089" spans="1:16" x14ac:dyDescent="0.35">
      <c r="A1089" s="1" t="s">
        <v>1153</v>
      </c>
      <c r="B1089" s="2">
        <v>45817</v>
      </c>
      <c r="C1089" s="1" t="s">
        <v>29</v>
      </c>
      <c r="D1089" s="1" t="s">
        <v>66</v>
      </c>
      <c r="E1089" s="1" t="s">
        <v>31</v>
      </c>
      <c r="F1089" s="1" t="s">
        <v>53</v>
      </c>
      <c r="G1089" s="1" t="s">
        <v>58</v>
      </c>
      <c r="H1089" s="1" t="s">
        <v>34</v>
      </c>
      <c r="I1089" s="1">
        <v>8</v>
      </c>
      <c r="J1089" s="3">
        <v>14598</v>
      </c>
      <c r="K1089" s="4">
        <v>10472.34</v>
      </c>
      <c r="L1089" s="5">
        <v>0</v>
      </c>
      <c r="M1089" s="3">
        <f t="shared" si="64"/>
        <v>116784</v>
      </c>
      <c r="N1089" s="3">
        <f t="shared" si="65"/>
        <v>83778.720000000001</v>
      </c>
      <c r="O1089" s="3">
        <f t="shared" si="66"/>
        <v>33005.279999999999</v>
      </c>
      <c r="P1089" s="6">
        <f t="shared" si="67"/>
        <v>0.28261816687217428</v>
      </c>
    </row>
    <row r="1090" spans="1:16" x14ac:dyDescent="0.35">
      <c r="A1090" s="1" t="s">
        <v>1154</v>
      </c>
      <c r="B1090" s="2">
        <v>45817</v>
      </c>
      <c r="C1090" s="1" t="s">
        <v>16</v>
      </c>
      <c r="D1090" s="1" t="s">
        <v>48</v>
      </c>
      <c r="E1090" s="1" t="s">
        <v>18</v>
      </c>
      <c r="F1090" s="1" t="s">
        <v>19</v>
      </c>
      <c r="G1090" s="1" t="s">
        <v>26</v>
      </c>
      <c r="H1090" s="1" t="s">
        <v>21</v>
      </c>
      <c r="I1090" s="1">
        <v>5</v>
      </c>
      <c r="J1090" s="3">
        <v>857</v>
      </c>
      <c r="K1090" s="4">
        <v>717.23</v>
      </c>
      <c r="L1090" s="5">
        <v>0.1</v>
      </c>
      <c r="M1090" s="3">
        <f t="shared" ref="M1090:M1153" si="68">I1090*J1090*(1-L1090)</f>
        <v>3856.5</v>
      </c>
      <c r="N1090" s="3">
        <f t="shared" ref="N1090:N1153" si="69">I1090*K1090</f>
        <v>3586.15</v>
      </c>
      <c r="O1090" s="3">
        <f t="shared" ref="O1090:O1153" si="70">M1090-N1090</f>
        <v>270.34999999999991</v>
      </c>
      <c r="P1090" s="6">
        <f t="shared" ref="P1090:P1153" si="71">O1090/M1090</f>
        <v>7.0102424478153749E-2</v>
      </c>
    </row>
    <row r="1091" spans="1:16" x14ac:dyDescent="0.35">
      <c r="A1091" s="1" t="s">
        <v>1155</v>
      </c>
      <c r="B1091" s="2">
        <v>45817</v>
      </c>
      <c r="C1091" s="1" t="s">
        <v>41</v>
      </c>
      <c r="D1091" s="1" t="s">
        <v>55</v>
      </c>
      <c r="E1091" s="1" t="s">
        <v>24</v>
      </c>
      <c r="F1091" s="1" t="s">
        <v>61</v>
      </c>
      <c r="G1091" s="1" t="s">
        <v>46</v>
      </c>
      <c r="H1091" s="1" t="s">
        <v>21</v>
      </c>
      <c r="I1091" s="1">
        <v>1</v>
      </c>
      <c r="J1091" s="3">
        <v>2212</v>
      </c>
      <c r="K1091" s="4">
        <v>1082.81</v>
      </c>
      <c r="L1091" s="5">
        <v>0</v>
      </c>
      <c r="M1091" s="3">
        <f t="shared" si="68"/>
        <v>2212</v>
      </c>
      <c r="N1091" s="3">
        <f t="shared" si="69"/>
        <v>1082.81</v>
      </c>
      <c r="O1091" s="3">
        <f t="shared" si="70"/>
        <v>1129.19</v>
      </c>
      <c r="P1091" s="6">
        <f t="shared" si="71"/>
        <v>0.5104837251356239</v>
      </c>
    </row>
    <row r="1092" spans="1:16" x14ac:dyDescent="0.35">
      <c r="A1092" s="1" t="s">
        <v>1156</v>
      </c>
      <c r="B1092" s="2">
        <v>45818</v>
      </c>
      <c r="C1092" s="1" t="s">
        <v>29</v>
      </c>
      <c r="D1092" s="1" t="s">
        <v>72</v>
      </c>
      <c r="E1092" s="1" t="s">
        <v>18</v>
      </c>
      <c r="F1092" s="1" t="s">
        <v>38</v>
      </c>
      <c r="G1092" s="1" t="s">
        <v>58</v>
      </c>
      <c r="H1092" s="1" t="s">
        <v>21</v>
      </c>
      <c r="I1092" s="1">
        <v>3</v>
      </c>
      <c r="J1092" s="3">
        <v>350</v>
      </c>
      <c r="K1092" s="4">
        <v>266.58</v>
      </c>
      <c r="L1092" s="5">
        <v>0.1</v>
      </c>
      <c r="M1092" s="3">
        <f t="shared" si="68"/>
        <v>945</v>
      </c>
      <c r="N1092" s="3">
        <f t="shared" si="69"/>
        <v>799.74</v>
      </c>
      <c r="O1092" s="3">
        <f t="shared" si="70"/>
        <v>145.26</v>
      </c>
      <c r="P1092" s="6">
        <f t="shared" si="71"/>
        <v>0.15371428571428569</v>
      </c>
    </row>
    <row r="1093" spans="1:16" x14ac:dyDescent="0.35">
      <c r="A1093" s="1" t="s">
        <v>1157</v>
      </c>
      <c r="B1093" s="2">
        <v>45818</v>
      </c>
      <c r="C1093" s="1" t="s">
        <v>36</v>
      </c>
      <c r="D1093" s="1" t="s">
        <v>63</v>
      </c>
      <c r="E1093" s="1" t="s">
        <v>24</v>
      </c>
      <c r="F1093" s="1" t="s">
        <v>25</v>
      </c>
      <c r="G1093" s="1" t="s">
        <v>39</v>
      </c>
      <c r="H1093" s="1" t="s">
        <v>21</v>
      </c>
      <c r="I1093" s="1">
        <v>8</v>
      </c>
      <c r="J1093" s="3">
        <v>585</v>
      </c>
      <c r="K1093" s="4">
        <v>297.60000000000002</v>
      </c>
      <c r="L1093" s="5">
        <v>0</v>
      </c>
      <c r="M1093" s="3">
        <f t="shared" si="68"/>
        <v>4680</v>
      </c>
      <c r="N1093" s="3">
        <f t="shared" si="69"/>
        <v>2380.8000000000002</v>
      </c>
      <c r="O1093" s="3">
        <f t="shared" si="70"/>
        <v>2299.1999999999998</v>
      </c>
      <c r="P1093" s="6">
        <f t="shared" si="71"/>
        <v>0.49128205128205127</v>
      </c>
    </row>
    <row r="1094" spans="1:16" x14ac:dyDescent="0.35">
      <c r="A1094" s="1" t="s">
        <v>1158</v>
      </c>
      <c r="B1094" s="2">
        <v>45818</v>
      </c>
      <c r="C1094" s="1" t="s">
        <v>41</v>
      </c>
      <c r="D1094" s="1" t="s">
        <v>50</v>
      </c>
      <c r="E1094" s="1" t="s">
        <v>18</v>
      </c>
      <c r="F1094" s="1" t="s">
        <v>19</v>
      </c>
      <c r="G1094" s="1" t="s">
        <v>43</v>
      </c>
      <c r="H1094" s="1" t="s">
        <v>21</v>
      </c>
      <c r="I1094" s="1">
        <v>1</v>
      </c>
      <c r="J1094" s="3">
        <v>870</v>
      </c>
      <c r="K1094" s="4">
        <v>703.38</v>
      </c>
      <c r="L1094" s="5">
        <v>0</v>
      </c>
      <c r="M1094" s="3">
        <f t="shared" si="68"/>
        <v>870</v>
      </c>
      <c r="N1094" s="3">
        <f t="shared" si="69"/>
        <v>703.38</v>
      </c>
      <c r="O1094" s="3">
        <f t="shared" si="70"/>
        <v>166.62</v>
      </c>
      <c r="P1094" s="6">
        <f t="shared" si="71"/>
        <v>0.19151724137931034</v>
      </c>
    </row>
    <row r="1095" spans="1:16" x14ac:dyDescent="0.35">
      <c r="A1095" s="1" t="s">
        <v>1159</v>
      </c>
      <c r="B1095" s="2">
        <v>45818</v>
      </c>
      <c r="C1095" s="1" t="s">
        <v>29</v>
      </c>
      <c r="D1095" s="1" t="s">
        <v>30</v>
      </c>
      <c r="E1095" s="1" t="s">
        <v>24</v>
      </c>
      <c r="F1095" s="1" t="s">
        <v>61</v>
      </c>
      <c r="G1095" s="1" t="s">
        <v>58</v>
      </c>
      <c r="H1095" s="1" t="s">
        <v>34</v>
      </c>
      <c r="I1095" s="1">
        <v>6</v>
      </c>
      <c r="J1095" s="3">
        <v>2239</v>
      </c>
      <c r="K1095" s="4">
        <v>1100.7</v>
      </c>
      <c r="L1095" s="5">
        <v>0.1</v>
      </c>
      <c r="M1095" s="3">
        <f t="shared" si="68"/>
        <v>12090.6</v>
      </c>
      <c r="N1095" s="3">
        <f t="shared" si="69"/>
        <v>6604.2000000000007</v>
      </c>
      <c r="O1095" s="3">
        <f t="shared" si="70"/>
        <v>5486.4</v>
      </c>
      <c r="P1095" s="6">
        <f t="shared" si="71"/>
        <v>0.45377400625279141</v>
      </c>
    </row>
    <row r="1096" spans="1:16" x14ac:dyDescent="0.35">
      <c r="A1096" s="1" t="s">
        <v>1160</v>
      </c>
      <c r="B1096" s="2">
        <v>45819</v>
      </c>
      <c r="C1096" s="1" t="s">
        <v>16</v>
      </c>
      <c r="D1096" s="1" t="s">
        <v>48</v>
      </c>
      <c r="E1096" s="1" t="s">
        <v>18</v>
      </c>
      <c r="F1096" s="1" t="s">
        <v>68</v>
      </c>
      <c r="G1096" s="1" t="s">
        <v>26</v>
      </c>
      <c r="H1096" s="1" t="s">
        <v>21</v>
      </c>
      <c r="I1096" s="1">
        <v>6</v>
      </c>
      <c r="J1096" s="3">
        <v>435</v>
      </c>
      <c r="K1096" s="4">
        <v>360.46</v>
      </c>
      <c r="L1096" s="5">
        <v>0</v>
      </c>
      <c r="M1096" s="3">
        <f t="shared" si="68"/>
        <v>2610</v>
      </c>
      <c r="N1096" s="3">
        <f t="shared" si="69"/>
        <v>2162.7599999999998</v>
      </c>
      <c r="O1096" s="3">
        <f t="shared" si="70"/>
        <v>447.24000000000024</v>
      </c>
      <c r="P1096" s="6">
        <f t="shared" si="71"/>
        <v>0.17135632183908056</v>
      </c>
    </row>
    <row r="1097" spans="1:16" x14ac:dyDescent="0.35">
      <c r="A1097" s="1" t="s">
        <v>1161</v>
      </c>
      <c r="B1097" s="2">
        <v>45819</v>
      </c>
      <c r="C1097" s="1" t="s">
        <v>29</v>
      </c>
      <c r="D1097" s="1" t="s">
        <v>57</v>
      </c>
      <c r="E1097" s="1" t="s">
        <v>31</v>
      </c>
      <c r="F1097" s="1" t="s">
        <v>32</v>
      </c>
      <c r="G1097" s="1" t="s">
        <v>58</v>
      </c>
      <c r="H1097" s="1" t="s">
        <v>21</v>
      </c>
      <c r="I1097" s="1">
        <v>1</v>
      </c>
      <c r="J1097" s="3">
        <v>1186</v>
      </c>
      <c r="K1097" s="4">
        <v>870.48</v>
      </c>
      <c r="L1097" s="5">
        <v>0</v>
      </c>
      <c r="M1097" s="3">
        <f t="shared" si="68"/>
        <v>1186</v>
      </c>
      <c r="N1097" s="3">
        <f t="shared" si="69"/>
        <v>870.48</v>
      </c>
      <c r="O1097" s="3">
        <f t="shared" si="70"/>
        <v>315.52</v>
      </c>
      <c r="P1097" s="6">
        <f t="shared" si="71"/>
        <v>0.26603709949409782</v>
      </c>
    </row>
    <row r="1098" spans="1:16" x14ac:dyDescent="0.35">
      <c r="A1098" s="1" t="s">
        <v>1162</v>
      </c>
      <c r="B1098" s="2">
        <v>45819</v>
      </c>
      <c r="C1098" s="1" t="s">
        <v>41</v>
      </c>
      <c r="D1098" s="1" t="s">
        <v>55</v>
      </c>
      <c r="E1098" s="1" t="s">
        <v>24</v>
      </c>
      <c r="F1098" s="1" t="s">
        <v>25</v>
      </c>
      <c r="G1098" s="1" t="s">
        <v>43</v>
      </c>
      <c r="H1098" s="1" t="s">
        <v>27</v>
      </c>
      <c r="I1098" s="1">
        <v>4</v>
      </c>
      <c r="J1098" s="3">
        <v>597</v>
      </c>
      <c r="K1098" s="4">
        <v>302.82</v>
      </c>
      <c r="L1098" s="5">
        <v>0.15</v>
      </c>
      <c r="M1098" s="3">
        <f t="shared" si="68"/>
        <v>2029.8</v>
      </c>
      <c r="N1098" s="3">
        <f t="shared" si="69"/>
        <v>1211.28</v>
      </c>
      <c r="O1098" s="3">
        <f t="shared" si="70"/>
        <v>818.52</v>
      </c>
      <c r="P1098" s="6">
        <f t="shared" si="71"/>
        <v>0.40325155187703221</v>
      </c>
    </row>
    <row r="1099" spans="1:16" x14ac:dyDescent="0.35">
      <c r="A1099" s="1" t="s">
        <v>1163</v>
      </c>
      <c r="B1099" s="2">
        <v>45819</v>
      </c>
      <c r="C1099" s="1" t="s">
        <v>41</v>
      </c>
      <c r="D1099" s="1" t="s">
        <v>103</v>
      </c>
      <c r="E1099" s="1" t="s">
        <v>31</v>
      </c>
      <c r="F1099" s="1" t="s">
        <v>85</v>
      </c>
      <c r="G1099" s="1" t="s">
        <v>43</v>
      </c>
      <c r="H1099" s="1" t="s">
        <v>27</v>
      </c>
      <c r="I1099" s="1">
        <v>4</v>
      </c>
      <c r="J1099" s="3">
        <v>1873</v>
      </c>
      <c r="K1099" s="4">
        <v>1367.73</v>
      </c>
      <c r="L1099" s="5">
        <v>0.05</v>
      </c>
      <c r="M1099" s="3">
        <f t="shared" si="68"/>
        <v>7117.4</v>
      </c>
      <c r="N1099" s="3">
        <f t="shared" si="69"/>
        <v>5470.92</v>
      </c>
      <c r="O1099" s="3">
        <f t="shared" si="70"/>
        <v>1646.4799999999996</v>
      </c>
      <c r="P1099" s="6">
        <f t="shared" si="71"/>
        <v>0.23133166605783007</v>
      </c>
    </row>
    <row r="1100" spans="1:16" x14ac:dyDescent="0.35">
      <c r="A1100" s="1" t="s">
        <v>1164</v>
      </c>
      <c r="B1100" s="2">
        <v>45819</v>
      </c>
      <c r="C1100" s="1" t="s">
        <v>16</v>
      </c>
      <c r="D1100" s="1" t="s">
        <v>48</v>
      </c>
      <c r="E1100" s="1" t="s">
        <v>31</v>
      </c>
      <c r="F1100" s="1" t="s">
        <v>53</v>
      </c>
      <c r="G1100" s="1" t="s">
        <v>20</v>
      </c>
      <c r="H1100" s="1" t="s">
        <v>27</v>
      </c>
      <c r="I1100" s="1">
        <v>1</v>
      </c>
      <c r="J1100" s="3">
        <v>14618</v>
      </c>
      <c r="K1100" s="4">
        <v>10548.98</v>
      </c>
      <c r="L1100" s="5">
        <v>0.15</v>
      </c>
      <c r="M1100" s="3">
        <f t="shared" si="68"/>
        <v>12425.3</v>
      </c>
      <c r="N1100" s="3">
        <f t="shared" si="69"/>
        <v>10548.98</v>
      </c>
      <c r="O1100" s="3">
        <f t="shared" si="70"/>
        <v>1876.3199999999997</v>
      </c>
      <c r="P1100" s="6">
        <f t="shared" si="71"/>
        <v>0.15100802395113194</v>
      </c>
    </row>
    <row r="1101" spans="1:16" x14ac:dyDescent="0.35">
      <c r="A1101" s="1" t="s">
        <v>1165</v>
      </c>
      <c r="B1101" s="2">
        <v>45819</v>
      </c>
      <c r="C1101" s="1" t="s">
        <v>29</v>
      </c>
      <c r="D1101" s="1" t="s">
        <v>57</v>
      </c>
      <c r="E1101" s="1" t="s">
        <v>24</v>
      </c>
      <c r="F1101" s="1" t="s">
        <v>61</v>
      </c>
      <c r="G1101" s="1" t="s">
        <v>58</v>
      </c>
      <c r="H1101" s="1" t="s">
        <v>34</v>
      </c>
      <c r="I1101" s="1">
        <v>8</v>
      </c>
      <c r="J1101" s="3">
        <v>2285</v>
      </c>
      <c r="K1101" s="4">
        <v>1210.52</v>
      </c>
      <c r="L1101" s="5">
        <v>0</v>
      </c>
      <c r="M1101" s="3">
        <f t="shared" si="68"/>
        <v>18280</v>
      </c>
      <c r="N1101" s="3">
        <f t="shared" si="69"/>
        <v>9684.16</v>
      </c>
      <c r="O1101" s="3">
        <f t="shared" si="70"/>
        <v>8595.84</v>
      </c>
      <c r="P1101" s="6">
        <f t="shared" si="71"/>
        <v>0.47023194748358865</v>
      </c>
    </row>
    <row r="1102" spans="1:16" x14ac:dyDescent="0.35">
      <c r="A1102" s="1" t="s">
        <v>1166</v>
      </c>
      <c r="B1102" s="2">
        <v>45819</v>
      </c>
      <c r="C1102" s="1" t="s">
        <v>36</v>
      </c>
      <c r="D1102" s="1" t="s">
        <v>78</v>
      </c>
      <c r="E1102" s="1" t="s">
        <v>18</v>
      </c>
      <c r="F1102" s="1" t="s">
        <v>68</v>
      </c>
      <c r="G1102" s="1" t="s">
        <v>69</v>
      </c>
      <c r="H1102" s="1" t="s">
        <v>21</v>
      </c>
      <c r="I1102" s="1">
        <v>3</v>
      </c>
      <c r="J1102" s="3">
        <v>431</v>
      </c>
      <c r="K1102" s="4">
        <v>338.99</v>
      </c>
      <c r="L1102" s="5">
        <v>0</v>
      </c>
      <c r="M1102" s="3">
        <f t="shared" si="68"/>
        <v>1293</v>
      </c>
      <c r="N1102" s="3">
        <f t="shared" si="69"/>
        <v>1016.97</v>
      </c>
      <c r="O1102" s="3">
        <f t="shared" si="70"/>
        <v>276.02999999999997</v>
      </c>
      <c r="P1102" s="6">
        <f t="shared" si="71"/>
        <v>0.21348027842227377</v>
      </c>
    </row>
    <row r="1103" spans="1:16" x14ac:dyDescent="0.35">
      <c r="A1103" s="1" t="s">
        <v>1167</v>
      </c>
      <c r="B1103" s="2">
        <v>45819</v>
      </c>
      <c r="C1103" s="1" t="s">
        <v>29</v>
      </c>
      <c r="D1103" s="1" t="s">
        <v>30</v>
      </c>
      <c r="E1103" s="1" t="s">
        <v>31</v>
      </c>
      <c r="F1103" s="1" t="s">
        <v>85</v>
      </c>
      <c r="G1103" s="1" t="s">
        <v>58</v>
      </c>
      <c r="H1103" s="1" t="s">
        <v>34</v>
      </c>
      <c r="I1103" s="1">
        <v>8</v>
      </c>
      <c r="J1103" s="3">
        <v>1824</v>
      </c>
      <c r="K1103" s="4">
        <v>1349.22</v>
      </c>
      <c r="L1103" s="5">
        <v>0.05</v>
      </c>
      <c r="M1103" s="3">
        <f t="shared" si="68"/>
        <v>13862.4</v>
      </c>
      <c r="N1103" s="3">
        <f t="shared" si="69"/>
        <v>10793.76</v>
      </c>
      <c r="O1103" s="3">
        <f t="shared" si="70"/>
        <v>3068.6399999999994</v>
      </c>
      <c r="P1103" s="6">
        <f t="shared" si="71"/>
        <v>0.22136426592797781</v>
      </c>
    </row>
    <row r="1104" spans="1:16" x14ac:dyDescent="0.35">
      <c r="A1104" s="1" t="s">
        <v>1168</v>
      </c>
      <c r="B1104" s="2">
        <v>45819</v>
      </c>
      <c r="C1104" s="1" t="s">
        <v>29</v>
      </c>
      <c r="D1104" s="1" t="s">
        <v>72</v>
      </c>
      <c r="E1104" s="1" t="s">
        <v>24</v>
      </c>
      <c r="F1104" s="1" t="s">
        <v>131</v>
      </c>
      <c r="G1104" s="1" t="s">
        <v>58</v>
      </c>
      <c r="H1104" s="1" t="s">
        <v>27</v>
      </c>
      <c r="I1104" s="1">
        <v>7</v>
      </c>
      <c r="J1104" s="3">
        <v>2763</v>
      </c>
      <c r="K1104" s="4">
        <v>1448.08</v>
      </c>
      <c r="L1104" s="5">
        <v>0.1</v>
      </c>
      <c r="M1104" s="3">
        <f t="shared" si="68"/>
        <v>17406.900000000001</v>
      </c>
      <c r="N1104" s="3">
        <f t="shared" si="69"/>
        <v>10136.56</v>
      </c>
      <c r="O1104" s="3">
        <f t="shared" si="70"/>
        <v>7270.340000000002</v>
      </c>
      <c r="P1104" s="6">
        <f t="shared" si="71"/>
        <v>0.41767000442353325</v>
      </c>
    </row>
    <row r="1105" spans="1:16" x14ac:dyDescent="0.35">
      <c r="A1105" s="1" t="s">
        <v>1169</v>
      </c>
      <c r="B1105" s="2">
        <v>45819</v>
      </c>
      <c r="C1105" s="1" t="s">
        <v>36</v>
      </c>
      <c r="D1105" s="1" t="s">
        <v>63</v>
      </c>
      <c r="E1105" s="1" t="s">
        <v>18</v>
      </c>
      <c r="F1105" s="1" t="s">
        <v>51</v>
      </c>
      <c r="G1105" s="1" t="s">
        <v>39</v>
      </c>
      <c r="H1105" s="1" t="s">
        <v>34</v>
      </c>
      <c r="I1105" s="1">
        <v>5</v>
      </c>
      <c r="J1105" s="3">
        <v>787</v>
      </c>
      <c r="K1105" s="4">
        <v>607.77</v>
      </c>
      <c r="L1105" s="5">
        <v>0.05</v>
      </c>
      <c r="M1105" s="3">
        <f t="shared" si="68"/>
        <v>3738.25</v>
      </c>
      <c r="N1105" s="3">
        <f t="shared" si="69"/>
        <v>3038.85</v>
      </c>
      <c r="O1105" s="3">
        <f t="shared" si="70"/>
        <v>699.40000000000009</v>
      </c>
      <c r="P1105" s="6">
        <f t="shared" si="71"/>
        <v>0.18709289105865046</v>
      </c>
    </row>
    <row r="1106" spans="1:16" x14ac:dyDescent="0.35">
      <c r="A1106" s="1" t="s">
        <v>1170</v>
      </c>
      <c r="B1106" s="2">
        <v>45819</v>
      </c>
      <c r="C1106" s="1" t="s">
        <v>41</v>
      </c>
      <c r="D1106" s="1" t="s">
        <v>55</v>
      </c>
      <c r="E1106" s="1" t="s">
        <v>31</v>
      </c>
      <c r="F1106" s="1" t="s">
        <v>85</v>
      </c>
      <c r="G1106" s="1" t="s">
        <v>46</v>
      </c>
      <c r="H1106" s="1" t="s">
        <v>21</v>
      </c>
      <c r="I1106" s="1">
        <v>5</v>
      </c>
      <c r="J1106" s="3">
        <v>1727</v>
      </c>
      <c r="K1106" s="4">
        <v>1279.21</v>
      </c>
      <c r="L1106" s="5">
        <v>0.05</v>
      </c>
      <c r="M1106" s="3">
        <f t="shared" si="68"/>
        <v>8203.25</v>
      </c>
      <c r="N1106" s="3">
        <f t="shared" si="69"/>
        <v>6396.05</v>
      </c>
      <c r="O1106" s="3">
        <f t="shared" si="70"/>
        <v>1807.1999999999998</v>
      </c>
      <c r="P1106" s="6">
        <f t="shared" si="71"/>
        <v>0.22030292871727666</v>
      </c>
    </row>
    <row r="1107" spans="1:16" x14ac:dyDescent="0.35">
      <c r="A1107" s="1" t="s">
        <v>1171</v>
      </c>
      <c r="B1107" s="2">
        <v>45819</v>
      </c>
      <c r="C1107" s="1" t="s">
        <v>36</v>
      </c>
      <c r="D1107" s="1" t="s">
        <v>37</v>
      </c>
      <c r="E1107" s="1" t="s">
        <v>18</v>
      </c>
      <c r="F1107" s="1" t="s">
        <v>19</v>
      </c>
      <c r="G1107" s="1" t="s">
        <v>39</v>
      </c>
      <c r="H1107" s="1" t="s">
        <v>21</v>
      </c>
      <c r="I1107" s="1">
        <v>1</v>
      </c>
      <c r="J1107" s="3">
        <v>893</v>
      </c>
      <c r="K1107" s="4">
        <v>692.52</v>
      </c>
      <c r="L1107" s="5">
        <v>0</v>
      </c>
      <c r="M1107" s="3">
        <f t="shared" si="68"/>
        <v>893</v>
      </c>
      <c r="N1107" s="3">
        <f t="shared" si="69"/>
        <v>692.52</v>
      </c>
      <c r="O1107" s="3">
        <f t="shared" si="70"/>
        <v>200.48000000000002</v>
      </c>
      <c r="P1107" s="6">
        <f t="shared" si="71"/>
        <v>0.22450167973124302</v>
      </c>
    </row>
    <row r="1108" spans="1:16" x14ac:dyDescent="0.35">
      <c r="A1108" s="1" t="s">
        <v>1172</v>
      </c>
      <c r="B1108" s="2">
        <v>45819</v>
      </c>
      <c r="C1108" s="1" t="s">
        <v>36</v>
      </c>
      <c r="D1108" s="1" t="s">
        <v>78</v>
      </c>
      <c r="E1108" s="1" t="s">
        <v>31</v>
      </c>
      <c r="F1108" s="1" t="s">
        <v>53</v>
      </c>
      <c r="G1108" s="1" t="s">
        <v>39</v>
      </c>
      <c r="H1108" s="1" t="s">
        <v>21</v>
      </c>
      <c r="I1108" s="1">
        <v>8</v>
      </c>
      <c r="J1108" s="3">
        <v>14648</v>
      </c>
      <c r="K1108" s="4">
        <v>10965.69</v>
      </c>
      <c r="L1108" s="5">
        <v>0</v>
      </c>
      <c r="M1108" s="3">
        <f t="shared" si="68"/>
        <v>117184</v>
      </c>
      <c r="N1108" s="3">
        <f t="shared" si="69"/>
        <v>87725.52</v>
      </c>
      <c r="O1108" s="3">
        <f t="shared" si="70"/>
        <v>29458.479999999996</v>
      </c>
      <c r="P1108" s="6">
        <f t="shared" si="71"/>
        <v>0.25138653741125067</v>
      </c>
    </row>
    <row r="1109" spans="1:16" x14ac:dyDescent="0.35">
      <c r="A1109" s="1" t="s">
        <v>1173</v>
      </c>
      <c r="B1109" s="2">
        <v>45820</v>
      </c>
      <c r="C1109" s="1" t="s">
        <v>36</v>
      </c>
      <c r="D1109" s="1" t="s">
        <v>63</v>
      </c>
      <c r="E1109" s="1" t="s">
        <v>31</v>
      </c>
      <c r="F1109" s="1" t="s">
        <v>32</v>
      </c>
      <c r="G1109" s="1" t="s">
        <v>39</v>
      </c>
      <c r="H1109" s="1" t="s">
        <v>27</v>
      </c>
      <c r="I1109" s="1">
        <v>6</v>
      </c>
      <c r="J1109" s="3">
        <v>1237</v>
      </c>
      <c r="K1109" s="4">
        <v>912.19</v>
      </c>
      <c r="L1109" s="5">
        <v>0.15</v>
      </c>
      <c r="M1109" s="3">
        <f t="shared" si="68"/>
        <v>6308.7</v>
      </c>
      <c r="N1109" s="3">
        <f t="shared" si="69"/>
        <v>5473.14</v>
      </c>
      <c r="O1109" s="3">
        <f t="shared" si="70"/>
        <v>835.55999999999949</v>
      </c>
      <c r="P1109" s="6">
        <f t="shared" si="71"/>
        <v>0.13244567026487225</v>
      </c>
    </row>
    <row r="1110" spans="1:16" x14ac:dyDescent="0.35">
      <c r="A1110" s="1" t="s">
        <v>1174</v>
      </c>
      <c r="B1110" s="2">
        <v>45820</v>
      </c>
      <c r="C1110" s="1" t="s">
        <v>29</v>
      </c>
      <c r="D1110" s="1" t="s">
        <v>66</v>
      </c>
      <c r="E1110" s="1" t="s">
        <v>24</v>
      </c>
      <c r="F1110" s="1" t="s">
        <v>131</v>
      </c>
      <c r="G1110" s="1" t="s">
        <v>33</v>
      </c>
      <c r="H1110" s="1" t="s">
        <v>27</v>
      </c>
      <c r="I1110" s="1">
        <v>8</v>
      </c>
      <c r="J1110" s="3">
        <v>2886</v>
      </c>
      <c r="K1110" s="4">
        <v>1507.25</v>
      </c>
      <c r="L1110" s="5">
        <v>0</v>
      </c>
      <c r="M1110" s="3">
        <f t="shared" si="68"/>
        <v>23088</v>
      </c>
      <c r="N1110" s="3">
        <f t="shared" si="69"/>
        <v>12058</v>
      </c>
      <c r="O1110" s="3">
        <f t="shared" si="70"/>
        <v>11030</v>
      </c>
      <c r="P1110" s="6">
        <f t="shared" si="71"/>
        <v>0.47773735273735274</v>
      </c>
    </row>
    <row r="1111" spans="1:16" x14ac:dyDescent="0.35">
      <c r="A1111" s="1" t="s">
        <v>1175</v>
      </c>
      <c r="B1111" s="2">
        <v>45820</v>
      </c>
      <c r="C1111" s="1" t="s">
        <v>29</v>
      </c>
      <c r="D1111" s="1" t="s">
        <v>72</v>
      </c>
      <c r="E1111" s="1" t="s">
        <v>79</v>
      </c>
      <c r="F1111" s="1" t="s">
        <v>109</v>
      </c>
      <c r="G1111" s="1" t="s">
        <v>58</v>
      </c>
      <c r="H1111" s="1" t="s">
        <v>27</v>
      </c>
      <c r="I1111" s="1">
        <v>2</v>
      </c>
      <c r="J1111" s="3">
        <v>4499</v>
      </c>
      <c r="K1111" s="4">
        <v>2870.1</v>
      </c>
      <c r="L1111" s="5">
        <v>0.05</v>
      </c>
      <c r="M1111" s="3">
        <f t="shared" si="68"/>
        <v>8548.1</v>
      </c>
      <c r="N1111" s="3">
        <f t="shared" si="69"/>
        <v>5740.2</v>
      </c>
      <c r="O1111" s="3">
        <f t="shared" si="70"/>
        <v>2807.9000000000005</v>
      </c>
      <c r="P1111" s="6">
        <f t="shared" si="71"/>
        <v>0.32848235280354704</v>
      </c>
    </row>
    <row r="1112" spans="1:16" x14ac:dyDescent="0.35">
      <c r="A1112" s="1" t="s">
        <v>1176</v>
      </c>
      <c r="B1112" s="2">
        <v>45820</v>
      </c>
      <c r="C1112" s="1" t="s">
        <v>41</v>
      </c>
      <c r="D1112" s="1" t="s">
        <v>50</v>
      </c>
      <c r="E1112" s="1" t="s">
        <v>24</v>
      </c>
      <c r="F1112" s="1" t="s">
        <v>25</v>
      </c>
      <c r="G1112" s="1" t="s">
        <v>43</v>
      </c>
      <c r="H1112" s="1" t="s">
        <v>27</v>
      </c>
      <c r="I1112" s="1">
        <v>7</v>
      </c>
      <c r="J1112" s="3">
        <v>623</v>
      </c>
      <c r="K1112" s="4">
        <v>298.98</v>
      </c>
      <c r="L1112" s="5">
        <v>0</v>
      </c>
      <c r="M1112" s="3">
        <f t="shared" si="68"/>
        <v>4361</v>
      </c>
      <c r="N1112" s="3">
        <f t="shared" si="69"/>
        <v>2092.86</v>
      </c>
      <c r="O1112" s="3">
        <f t="shared" si="70"/>
        <v>2268.14</v>
      </c>
      <c r="P1112" s="6">
        <f t="shared" si="71"/>
        <v>0.52009630818619579</v>
      </c>
    </row>
    <row r="1113" spans="1:16" x14ac:dyDescent="0.35">
      <c r="A1113" s="1" t="s">
        <v>1177</v>
      </c>
      <c r="B1113" s="2">
        <v>45820</v>
      </c>
      <c r="C1113" s="1" t="s">
        <v>16</v>
      </c>
      <c r="D1113" s="1" t="s">
        <v>48</v>
      </c>
      <c r="E1113" s="1" t="s">
        <v>24</v>
      </c>
      <c r="F1113" s="1" t="s">
        <v>131</v>
      </c>
      <c r="G1113" s="1" t="s">
        <v>20</v>
      </c>
      <c r="H1113" s="1" t="s">
        <v>21</v>
      </c>
      <c r="I1113" s="1">
        <v>7</v>
      </c>
      <c r="J1113" s="3">
        <v>2683</v>
      </c>
      <c r="K1113" s="4">
        <v>1269.05</v>
      </c>
      <c r="L1113" s="5">
        <v>0.05</v>
      </c>
      <c r="M1113" s="3">
        <f t="shared" si="68"/>
        <v>17841.95</v>
      </c>
      <c r="N1113" s="3">
        <f t="shared" si="69"/>
        <v>8883.35</v>
      </c>
      <c r="O1113" s="3">
        <f t="shared" si="70"/>
        <v>8958.6</v>
      </c>
      <c r="P1113" s="6">
        <f t="shared" si="71"/>
        <v>0.5021087941620731</v>
      </c>
    </row>
    <row r="1114" spans="1:16" x14ac:dyDescent="0.35">
      <c r="A1114" s="1" t="s">
        <v>1178</v>
      </c>
      <c r="B1114" s="2">
        <v>45820</v>
      </c>
      <c r="C1114" s="1" t="s">
        <v>16</v>
      </c>
      <c r="D1114" s="1" t="s">
        <v>17</v>
      </c>
      <c r="E1114" s="1" t="s">
        <v>18</v>
      </c>
      <c r="F1114" s="1" t="s">
        <v>19</v>
      </c>
      <c r="G1114" s="1" t="s">
        <v>26</v>
      </c>
      <c r="H1114" s="1" t="s">
        <v>27</v>
      </c>
      <c r="I1114" s="1">
        <v>4</v>
      </c>
      <c r="J1114" s="3">
        <v>892</v>
      </c>
      <c r="K1114" s="4">
        <v>747.74</v>
      </c>
      <c r="L1114" s="5">
        <v>0</v>
      </c>
      <c r="M1114" s="3">
        <f t="shared" si="68"/>
        <v>3568</v>
      </c>
      <c r="N1114" s="3">
        <f t="shared" si="69"/>
        <v>2990.96</v>
      </c>
      <c r="O1114" s="3">
        <f t="shared" si="70"/>
        <v>577.04</v>
      </c>
      <c r="P1114" s="6">
        <f t="shared" si="71"/>
        <v>0.16172645739910313</v>
      </c>
    </row>
    <row r="1115" spans="1:16" x14ac:dyDescent="0.35">
      <c r="A1115" s="1" t="s">
        <v>1179</v>
      </c>
      <c r="B1115" s="2">
        <v>45821</v>
      </c>
      <c r="C1115" s="1" t="s">
        <v>16</v>
      </c>
      <c r="D1115" s="1" t="s">
        <v>23</v>
      </c>
      <c r="E1115" s="1" t="s">
        <v>18</v>
      </c>
      <c r="F1115" s="1" t="s">
        <v>68</v>
      </c>
      <c r="G1115" s="1" t="s">
        <v>20</v>
      </c>
      <c r="H1115" s="1" t="s">
        <v>21</v>
      </c>
      <c r="I1115" s="1">
        <v>5</v>
      </c>
      <c r="J1115" s="3">
        <v>469</v>
      </c>
      <c r="K1115" s="4">
        <v>371.31</v>
      </c>
      <c r="L1115" s="5">
        <v>0</v>
      </c>
      <c r="M1115" s="3">
        <f t="shared" si="68"/>
        <v>2345</v>
      </c>
      <c r="N1115" s="3">
        <f t="shared" si="69"/>
        <v>1856.55</v>
      </c>
      <c r="O1115" s="3">
        <f t="shared" si="70"/>
        <v>488.45000000000005</v>
      </c>
      <c r="P1115" s="6">
        <f t="shared" si="71"/>
        <v>0.20829424307036248</v>
      </c>
    </row>
    <row r="1116" spans="1:16" x14ac:dyDescent="0.35">
      <c r="A1116" s="1" t="s">
        <v>1180</v>
      </c>
      <c r="B1116" s="2">
        <v>45821</v>
      </c>
      <c r="C1116" s="1" t="s">
        <v>41</v>
      </c>
      <c r="D1116" s="1" t="s">
        <v>103</v>
      </c>
      <c r="E1116" s="1" t="s">
        <v>24</v>
      </c>
      <c r="F1116" s="1" t="s">
        <v>25</v>
      </c>
      <c r="G1116" s="1" t="s">
        <v>46</v>
      </c>
      <c r="H1116" s="1" t="s">
        <v>21</v>
      </c>
      <c r="I1116" s="1">
        <v>2</v>
      </c>
      <c r="J1116" s="3">
        <v>590</v>
      </c>
      <c r="K1116" s="4">
        <v>299.62</v>
      </c>
      <c r="L1116" s="5">
        <v>0.1</v>
      </c>
      <c r="M1116" s="3">
        <f t="shared" si="68"/>
        <v>1062</v>
      </c>
      <c r="N1116" s="3">
        <f t="shared" si="69"/>
        <v>599.24</v>
      </c>
      <c r="O1116" s="3">
        <f t="shared" si="70"/>
        <v>462.76</v>
      </c>
      <c r="P1116" s="6">
        <f t="shared" si="71"/>
        <v>0.435743879472693</v>
      </c>
    </row>
    <row r="1117" spans="1:16" x14ac:dyDescent="0.35">
      <c r="A1117" s="1" t="s">
        <v>1181</v>
      </c>
      <c r="B1117" s="2">
        <v>45821</v>
      </c>
      <c r="C1117" s="1" t="s">
        <v>36</v>
      </c>
      <c r="D1117" s="1" t="s">
        <v>78</v>
      </c>
      <c r="E1117" s="1" t="s">
        <v>18</v>
      </c>
      <c r="F1117" s="1" t="s">
        <v>51</v>
      </c>
      <c r="G1117" s="1" t="s">
        <v>69</v>
      </c>
      <c r="H1117" s="1" t="s">
        <v>21</v>
      </c>
      <c r="I1117" s="1">
        <v>8</v>
      </c>
      <c r="J1117" s="3">
        <v>724</v>
      </c>
      <c r="K1117" s="4">
        <v>575.05999999999995</v>
      </c>
      <c r="L1117" s="5">
        <v>0</v>
      </c>
      <c r="M1117" s="3">
        <f t="shared" si="68"/>
        <v>5792</v>
      </c>
      <c r="N1117" s="3">
        <f t="shared" si="69"/>
        <v>4600.4799999999996</v>
      </c>
      <c r="O1117" s="3">
        <f t="shared" si="70"/>
        <v>1191.5200000000004</v>
      </c>
      <c r="P1117" s="6">
        <f t="shared" si="71"/>
        <v>0.20571823204419898</v>
      </c>
    </row>
    <row r="1118" spans="1:16" x14ac:dyDescent="0.35">
      <c r="A1118" s="1" t="s">
        <v>1182</v>
      </c>
      <c r="B1118" s="2">
        <v>45821</v>
      </c>
      <c r="C1118" s="1" t="s">
        <v>41</v>
      </c>
      <c r="D1118" s="1" t="s">
        <v>42</v>
      </c>
      <c r="E1118" s="1" t="s">
        <v>31</v>
      </c>
      <c r="F1118" s="1" t="s">
        <v>45</v>
      </c>
      <c r="G1118" s="1" t="s">
        <v>46</v>
      </c>
      <c r="H1118" s="1" t="s">
        <v>21</v>
      </c>
      <c r="I1118" s="1">
        <v>3</v>
      </c>
      <c r="J1118" s="3">
        <v>3669</v>
      </c>
      <c r="K1118" s="4">
        <v>2712.64</v>
      </c>
      <c r="L1118" s="5">
        <v>0.15</v>
      </c>
      <c r="M1118" s="3">
        <f t="shared" si="68"/>
        <v>9355.9499999999989</v>
      </c>
      <c r="N1118" s="3">
        <f t="shared" si="69"/>
        <v>8137.92</v>
      </c>
      <c r="O1118" s="3">
        <f t="shared" si="70"/>
        <v>1218.0299999999988</v>
      </c>
      <c r="P1118" s="6">
        <f t="shared" si="71"/>
        <v>0.13018774149070902</v>
      </c>
    </row>
    <row r="1119" spans="1:16" x14ac:dyDescent="0.35">
      <c r="A1119" s="1" t="s">
        <v>1183</v>
      </c>
      <c r="B1119" s="2">
        <v>45821</v>
      </c>
      <c r="C1119" s="1" t="s">
        <v>29</v>
      </c>
      <c r="D1119" s="1" t="s">
        <v>72</v>
      </c>
      <c r="E1119" s="1" t="s">
        <v>79</v>
      </c>
      <c r="F1119" s="1" t="s">
        <v>96</v>
      </c>
      <c r="G1119" s="1" t="s">
        <v>33</v>
      </c>
      <c r="H1119" s="1" t="s">
        <v>21</v>
      </c>
      <c r="I1119" s="1">
        <v>7</v>
      </c>
      <c r="J1119" s="3">
        <v>6823</v>
      </c>
      <c r="K1119" s="4">
        <v>4002.29</v>
      </c>
      <c r="L1119" s="5">
        <v>0</v>
      </c>
      <c r="M1119" s="3">
        <f t="shared" si="68"/>
        <v>47761</v>
      </c>
      <c r="N1119" s="3">
        <f t="shared" si="69"/>
        <v>28016.03</v>
      </c>
      <c r="O1119" s="3">
        <f t="shared" si="70"/>
        <v>19744.97</v>
      </c>
      <c r="P1119" s="6">
        <f t="shared" si="71"/>
        <v>0.41341198886120478</v>
      </c>
    </row>
    <row r="1120" spans="1:16" x14ac:dyDescent="0.35">
      <c r="A1120" s="1" t="s">
        <v>1184</v>
      </c>
      <c r="B1120" s="2">
        <v>45821</v>
      </c>
      <c r="C1120" s="1" t="s">
        <v>16</v>
      </c>
      <c r="D1120" s="1" t="s">
        <v>17</v>
      </c>
      <c r="E1120" s="1" t="s">
        <v>31</v>
      </c>
      <c r="F1120" s="1" t="s">
        <v>45</v>
      </c>
      <c r="G1120" s="1" t="s">
        <v>26</v>
      </c>
      <c r="H1120" s="1" t="s">
        <v>21</v>
      </c>
      <c r="I1120" s="1">
        <v>8</v>
      </c>
      <c r="J1120" s="3">
        <v>3540</v>
      </c>
      <c r="K1120" s="4">
        <v>2662.39</v>
      </c>
      <c r="L1120" s="5">
        <v>0.1</v>
      </c>
      <c r="M1120" s="3">
        <f t="shared" si="68"/>
        <v>25488</v>
      </c>
      <c r="N1120" s="3">
        <f t="shared" si="69"/>
        <v>21299.119999999999</v>
      </c>
      <c r="O1120" s="3">
        <f t="shared" si="70"/>
        <v>4188.880000000001</v>
      </c>
      <c r="P1120" s="6">
        <f t="shared" si="71"/>
        <v>0.16434714375392345</v>
      </c>
    </row>
    <row r="1121" spans="1:16" x14ac:dyDescent="0.35">
      <c r="A1121" s="1" t="s">
        <v>1185</v>
      </c>
      <c r="B1121" s="2">
        <v>45821</v>
      </c>
      <c r="C1121" s="1" t="s">
        <v>29</v>
      </c>
      <c r="D1121" s="1" t="s">
        <v>72</v>
      </c>
      <c r="E1121" s="1" t="s">
        <v>31</v>
      </c>
      <c r="F1121" s="1" t="s">
        <v>53</v>
      </c>
      <c r="G1121" s="1" t="s">
        <v>58</v>
      </c>
      <c r="H1121" s="1" t="s">
        <v>27</v>
      </c>
      <c r="I1121" s="1">
        <v>3</v>
      </c>
      <c r="J1121" s="3">
        <v>14995</v>
      </c>
      <c r="K1121" s="4">
        <v>10914.91</v>
      </c>
      <c r="L1121" s="5">
        <v>0</v>
      </c>
      <c r="M1121" s="3">
        <f t="shared" si="68"/>
        <v>44985</v>
      </c>
      <c r="N1121" s="3">
        <f t="shared" si="69"/>
        <v>32744.73</v>
      </c>
      <c r="O1121" s="3">
        <f t="shared" si="70"/>
        <v>12240.27</v>
      </c>
      <c r="P1121" s="6">
        <f t="shared" si="71"/>
        <v>0.27209669889963323</v>
      </c>
    </row>
    <row r="1122" spans="1:16" x14ac:dyDescent="0.35">
      <c r="A1122" s="1" t="s">
        <v>1186</v>
      </c>
      <c r="B1122" s="2">
        <v>45821</v>
      </c>
      <c r="C1122" s="1" t="s">
        <v>16</v>
      </c>
      <c r="D1122" s="1" t="s">
        <v>23</v>
      </c>
      <c r="E1122" s="1" t="s">
        <v>18</v>
      </c>
      <c r="F1122" s="1" t="s">
        <v>38</v>
      </c>
      <c r="G1122" s="1" t="s">
        <v>20</v>
      </c>
      <c r="H1122" s="1" t="s">
        <v>21</v>
      </c>
      <c r="I1122" s="1">
        <v>5</v>
      </c>
      <c r="J1122" s="3">
        <v>366</v>
      </c>
      <c r="K1122" s="4">
        <v>287.13</v>
      </c>
      <c r="L1122" s="5">
        <v>0.15</v>
      </c>
      <c r="M1122" s="3">
        <f t="shared" si="68"/>
        <v>1555.5</v>
      </c>
      <c r="N1122" s="3">
        <f t="shared" si="69"/>
        <v>1435.65</v>
      </c>
      <c r="O1122" s="3">
        <f t="shared" si="70"/>
        <v>119.84999999999991</v>
      </c>
      <c r="P1122" s="6">
        <f t="shared" si="71"/>
        <v>7.7049180327868796E-2</v>
      </c>
    </row>
    <row r="1123" spans="1:16" x14ac:dyDescent="0.35">
      <c r="A1123" s="1" t="s">
        <v>1187</v>
      </c>
      <c r="B1123" s="2">
        <v>45821</v>
      </c>
      <c r="C1123" s="1" t="s">
        <v>29</v>
      </c>
      <c r="D1123" s="1" t="s">
        <v>72</v>
      </c>
      <c r="E1123" s="1" t="s">
        <v>31</v>
      </c>
      <c r="F1123" s="1" t="s">
        <v>32</v>
      </c>
      <c r="G1123" s="1" t="s">
        <v>33</v>
      </c>
      <c r="H1123" s="1" t="s">
        <v>21</v>
      </c>
      <c r="I1123" s="1">
        <v>2</v>
      </c>
      <c r="J1123" s="3">
        <v>1158</v>
      </c>
      <c r="K1123" s="4">
        <v>836.56</v>
      </c>
      <c r="L1123" s="5">
        <v>0</v>
      </c>
      <c r="M1123" s="3">
        <f t="shared" si="68"/>
        <v>2316</v>
      </c>
      <c r="N1123" s="3">
        <f t="shared" si="69"/>
        <v>1673.12</v>
      </c>
      <c r="O1123" s="3">
        <f t="shared" si="70"/>
        <v>642.88000000000011</v>
      </c>
      <c r="P1123" s="6">
        <f t="shared" si="71"/>
        <v>0.27758203799654579</v>
      </c>
    </row>
    <row r="1124" spans="1:16" x14ac:dyDescent="0.35">
      <c r="A1124" s="1" t="s">
        <v>1188</v>
      </c>
      <c r="B1124" s="2">
        <v>45821</v>
      </c>
      <c r="C1124" s="1" t="s">
        <v>16</v>
      </c>
      <c r="D1124" s="1" t="s">
        <v>84</v>
      </c>
      <c r="E1124" s="1" t="s">
        <v>31</v>
      </c>
      <c r="F1124" s="1" t="s">
        <v>53</v>
      </c>
      <c r="G1124" s="1" t="s">
        <v>20</v>
      </c>
      <c r="H1124" s="1" t="s">
        <v>27</v>
      </c>
      <c r="I1124" s="1">
        <v>7</v>
      </c>
      <c r="J1124" s="3">
        <v>14674</v>
      </c>
      <c r="K1124" s="4">
        <v>10809.14</v>
      </c>
      <c r="L1124" s="5">
        <v>0</v>
      </c>
      <c r="M1124" s="3">
        <f t="shared" si="68"/>
        <v>102718</v>
      </c>
      <c r="N1124" s="3">
        <f t="shared" si="69"/>
        <v>75663.98</v>
      </c>
      <c r="O1124" s="3">
        <f t="shared" si="70"/>
        <v>27054.020000000004</v>
      </c>
      <c r="P1124" s="6">
        <f t="shared" si="71"/>
        <v>0.26338149107264552</v>
      </c>
    </row>
    <row r="1125" spans="1:16" x14ac:dyDescent="0.35">
      <c r="A1125" s="1" t="s">
        <v>1189</v>
      </c>
      <c r="B1125" s="2">
        <v>45822</v>
      </c>
      <c r="C1125" s="1" t="s">
        <v>36</v>
      </c>
      <c r="D1125" s="1" t="s">
        <v>76</v>
      </c>
      <c r="E1125" s="1" t="s">
        <v>18</v>
      </c>
      <c r="F1125" s="1" t="s">
        <v>38</v>
      </c>
      <c r="G1125" s="1" t="s">
        <v>39</v>
      </c>
      <c r="H1125" s="1" t="s">
        <v>21</v>
      </c>
      <c r="I1125" s="1">
        <v>7</v>
      </c>
      <c r="J1125" s="3">
        <v>365</v>
      </c>
      <c r="K1125" s="4">
        <v>283.52999999999997</v>
      </c>
      <c r="L1125" s="5">
        <v>0.05</v>
      </c>
      <c r="M1125" s="3">
        <f t="shared" si="68"/>
        <v>2427.25</v>
      </c>
      <c r="N1125" s="3">
        <f t="shared" si="69"/>
        <v>1984.7099999999998</v>
      </c>
      <c r="O1125" s="3">
        <f t="shared" si="70"/>
        <v>442.54000000000019</v>
      </c>
      <c r="P1125" s="6">
        <f t="shared" si="71"/>
        <v>0.18232155731795249</v>
      </c>
    </row>
    <row r="1126" spans="1:16" x14ac:dyDescent="0.35">
      <c r="A1126" s="1" t="s">
        <v>1190</v>
      </c>
      <c r="B1126" s="2">
        <v>45822</v>
      </c>
      <c r="C1126" s="1" t="s">
        <v>41</v>
      </c>
      <c r="D1126" s="1" t="s">
        <v>103</v>
      </c>
      <c r="E1126" s="1" t="s">
        <v>79</v>
      </c>
      <c r="F1126" s="1" t="s">
        <v>96</v>
      </c>
      <c r="G1126" s="1" t="s">
        <v>46</v>
      </c>
      <c r="H1126" s="1" t="s">
        <v>27</v>
      </c>
      <c r="I1126" s="1">
        <v>8</v>
      </c>
      <c r="J1126" s="3">
        <v>6195</v>
      </c>
      <c r="K1126" s="4">
        <v>4015.88</v>
      </c>
      <c r="L1126" s="5">
        <v>0</v>
      </c>
      <c r="M1126" s="3">
        <f t="shared" si="68"/>
        <v>49560</v>
      </c>
      <c r="N1126" s="3">
        <f t="shared" si="69"/>
        <v>32127.040000000001</v>
      </c>
      <c r="O1126" s="3">
        <f t="shared" si="70"/>
        <v>17432.96</v>
      </c>
      <c r="P1126" s="6">
        <f t="shared" si="71"/>
        <v>0.35175464083938657</v>
      </c>
    </row>
    <row r="1127" spans="1:16" x14ac:dyDescent="0.35">
      <c r="A1127" s="1" t="s">
        <v>1191</v>
      </c>
      <c r="B1127" s="2">
        <v>45822</v>
      </c>
      <c r="C1127" s="1" t="s">
        <v>16</v>
      </c>
      <c r="D1127" s="1" t="s">
        <v>23</v>
      </c>
      <c r="E1127" s="1" t="s">
        <v>18</v>
      </c>
      <c r="F1127" s="1" t="s">
        <v>38</v>
      </c>
      <c r="G1127" s="1" t="s">
        <v>20</v>
      </c>
      <c r="H1127" s="1" t="s">
        <v>34</v>
      </c>
      <c r="I1127" s="1">
        <v>3</v>
      </c>
      <c r="J1127" s="3">
        <v>348</v>
      </c>
      <c r="K1127" s="4">
        <v>287.19</v>
      </c>
      <c r="L1127" s="5">
        <v>0.15</v>
      </c>
      <c r="M1127" s="3">
        <f t="shared" si="68"/>
        <v>887.4</v>
      </c>
      <c r="N1127" s="3">
        <f t="shared" si="69"/>
        <v>861.56999999999994</v>
      </c>
      <c r="O1127" s="3">
        <f t="shared" si="70"/>
        <v>25.830000000000041</v>
      </c>
      <c r="P1127" s="6">
        <f t="shared" si="71"/>
        <v>2.9107505070993963E-2</v>
      </c>
    </row>
    <row r="1128" spans="1:16" x14ac:dyDescent="0.35">
      <c r="A1128" s="1" t="s">
        <v>1192</v>
      </c>
      <c r="B1128" s="2">
        <v>45822</v>
      </c>
      <c r="C1128" s="1" t="s">
        <v>36</v>
      </c>
      <c r="D1128" s="1" t="s">
        <v>63</v>
      </c>
      <c r="E1128" s="1" t="s">
        <v>18</v>
      </c>
      <c r="F1128" s="1" t="s">
        <v>19</v>
      </c>
      <c r="G1128" s="1" t="s">
        <v>69</v>
      </c>
      <c r="H1128" s="1" t="s">
        <v>21</v>
      </c>
      <c r="I1128" s="1">
        <v>3</v>
      </c>
      <c r="J1128" s="3">
        <v>941</v>
      </c>
      <c r="K1128" s="4">
        <v>746.46</v>
      </c>
      <c r="L1128" s="5">
        <v>0.05</v>
      </c>
      <c r="M1128" s="3">
        <f t="shared" si="68"/>
        <v>2681.85</v>
      </c>
      <c r="N1128" s="3">
        <f t="shared" si="69"/>
        <v>2239.38</v>
      </c>
      <c r="O1128" s="3">
        <f t="shared" si="70"/>
        <v>442.4699999999998</v>
      </c>
      <c r="P1128" s="6">
        <f t="shared" si="71"/>
        <v>0.16498685608814803</v>
      </c>
    </row>
    <row r="1129" spans="1:16" x14ac:dyDescent="0.35">
      <c r="A1129" s="1" t="s">
        <v>1193</v>
      </c>
      <c r="B1129" s="2">
        <v>45823</v>
      </c>
      <c r="C1129" s="1" t="s">
        <v>41</v>
      </c>
      <c r="D1129" s="1" t="s">
        <v>55</v>
      </c>
      <c r="E1129" s="1" t="s">
        <v>24</v>
      </c>
      <c r="F1129" s="1" t="s">
        <v>61</v>
      </c>
      <c r="G1129" s="1" t="s">
        <v>43</v>
      </c>
      <c r="H1129" s="1" t="s">
        <v>21</v>
      </c>
      <c r="I1129" s="1">
        <v>1</v>
      </c>
      <c r="J1129" s="3">
        <v>2301</v>
      </c>
      <c r="K1129" s="4">
        <v>1225.48</v>
      </c>
      <c r="L1129" s="5">
        <v>0.15</v>
      </c>
      <c r="M1129" s="3">
        <f t="shared" si="68"/>
        <v>1955.85</v>
      </c>
      <c r="N1129" s="3">
        <f t="shared" si="69"/>
        <v>1225.48</v>
      </c>
      <c r="O1129" s="3">
        <f t="shared" si="70"/>
        <v>730.36999999999989</v>
      </c>
      <c r="P1129" s="6">
        <f t="shared" si="71"/>
        <v>0.37342843265076564</v>
      </c>
    </row>
    <row r="1130" spans="1:16" x14ac:dyDescent="0.35">
      <c r="A1130" s="1" t="s">
        <v>1194</v>
      </c>
      <c r="B1130" s="2">
        <v>45823</v>
      </c>
      <c r="C1130" s="1" t="s">
        <v>29</v>
      </c>
      <c r="D1130" s="1" t="s">
        <v>66</v>
      </c>
      <c r="E1130" s="1" t="s">
        <v>18</v>
      </c>
      <c r="F1130" s="1" t="s">
        <v>38</v>
      </c>
      <c r="G1130" s="1" t="s">
        <v>33</v>
      </c>
      <c r="H1130" s="1" t="s">
        <v>21</v>
      </c>
      <c r="I1130" s="1">
        <v>6</v>
      </c>
      <c r="J1130" s="3">
        <v>344</v>
      </c>
      <c r="K1130" s="4">
        <v>264.32</v>
      </c>
      <c r="L1130" s="5">
        <v>0.1</v>
      </c>
      <c r="M1130" s="3">
        <f t="shared" si="68"/>
        <v>1857.6000000000001</v>
      </c>
      <c r="N1130" s="3">
        <f t="shared" si="69"/>
        <v>1585.92</v>
      </c>
      <c r="O1130" s="3">
        <f t="shared" si="70"/>
        <v>271.68000000000006</v>
      </c>
      <c r="P1130" s="6">
        <f t="shared" si="71"/>
        <v>0.14625322997416024</v>
      </c>
    </row>
    <row r="1131" spans="1:16" x14ac:dyDescent="0.35">
      <c r="A1131" s="1" t="s">
        <v>1195</v>
      </c>
      <c r="B1131" s="2">
        <v>45823</v>
      </c>
      <c r="C1131" s="1" t="s">
        <v>29</v>
      </c>
      <c r="D1131" s="1" t="s">
        <v>30</v>
      </c>
      <c r="E1131" s="1" t="s">
        <v>24</v>
      </c>
      <c r="F1131" s="1" t="s">
        <v>25</v>
      </c>
      <c r="G1131" s="1" t="s">
        <v>58</v>
      </c>
      <c r="H1131" s="1" t="s">
        <v>34</v>
      </c>
      <c r="I1131" s="1">
        <v>8</v>
      </c>
      <c r="J1131" s="3">
        <v>596</v>
      </c>
      <c r="K1131" s="4">
        <v>319.45</v>
      </c>
      <c r="L1131" s="5">
        <v>0</v>
      </c>
      <c r="M1131" s="3">
        <f t="shared" si="68"/>
        <v>4768</v>
      </c>
      <c r="N1131" s="3">
        <f t="shared" si="69"/>
        <v>2555.6</v>
      </c>
      <c r="O1131" s="3">
        <f t="shared" si="70"/>
        <v>2212.4</v>
      </c>
      <c r="P1131" s="6">
        <f t="shared" si="71"/>
        <v>0.46401006711409398</v>
      </c>
    </row>
    <row r="1132" spans="1:16" x14ac:dyDescent="0.35">
      <c r="A1132" s="1" t="s">
        <v>1196</v>
      </c>
      <c r="B1132" s="2">
        <v>45823</v>
      </c>
      <c r="C1132" s="1" t="s">
        <v>36</v>
      </c>
      <c r="D1132" s="1" t="s">
        <v>37</v>
      </c>
      <c r="E1132" s="1" t="s">
        <v>79</v>
      </c>
      <c r="F1132" s="1" t="s">
        <v>96</v>
      </c>
      <c r="G1132" s="1" t="s">
        <v>39</v>
      </c>
      <c r="H1132" s="1" t="s">
        <v>27</v>
      </c>
      <c r="I1132" s="1">
        <v>4</v>
      </c>
      <c r="J1132" s="3">
        <v>6440</v>
      </c>
      <c r="K1132" s="4">
        <v>4058.25</v>
      </c>
      <c r="L1132" s="5">
        <v>0</v>
      </c>
      <c r="M1132" s="3">
        <f t="shared" si="68"/>
        <v>25760</v>
      </c>
      <c r="N1132" s="3">
        <f t="shared" si="69"/>
        <v>16233</v>
      </c>
      <c r="O1132" s="3">
        <f t="shared" si="70"/>
        <v>9527</v>
      </c>
      <c r="P1132" s="6">
        <f t="shared" si="71"/>
        <v>0.36983695652173915</v>
      </c>
    </row>
    <row r="1133" spans="1:16" x14ac:dyDescent="0.35">
      <c r="A1133" s="1" t="s">
        <v>1197</v>
      </c>
      <c r="B1133" s="2">
        <v>45824</v>
      </c>
      <c r="C1133" s="1" t="s">
        <v>29</v>
      </c>
      <c r="D1133" s="1" t="s">
        <v>72</v>
      </c>
      <c r="E1133" s="1" t="s">
        <v>18</v>
      </c>
      <c r="F1133" s="1" t="s">
        <v>19</v>
      </c>
      <c r="G1133" s="1" t="s">
        <v>33</v>
      </c>
      <c r="H1133" s="1" t="s">
        <v>34</v>
      </c>
      <c r="I1133" s="1">
        <v>5</v>
      </c>
      <c r="J1133" s="3">
        <v>895</v>
      </c>
      <c r="K1133" s="4">
        <v>701.7</v>
      </c>
      <c r="L1133" s="5">
        <v>0.15</v>
      </c>
      <c r="M1133" s="3">
        <f t="shared" si="68"/>
        <v>3803.75</v>
      </c>
      <c r="N1133" s="3">
        <f t="shared" si="69"/>
        <v>3508.5</v>
      </c>
      <c r="O1133" s="3">
        <f t="shared" si="70"/>
        <v>295.25</v>
      </c>
      <c r="P1133" s="6">
        <f t="shared" si="71"/>
        <v>7.7620768977982257E-2</v>
      </c>
    </row>
    <row r="1134" spans="1:16" x14ac:dyDescent="0.35">
      <c r="A1134" s="1" t="s">
        <v>1198</v>
      </c>
      <c r="B1134" s="2">
        <v>45824</v>
      </c>
      <c r="C1134" s="1" t="s">
        <v>16</v>
      </c>
      <c r="D1134" s="1" t="s">
        <v>84</v>
      </c>
      <c r="E1134" s="1" t="s">
        <v>79</v>
      </c>
      <c r="F1134" s="1" t="s">
        <v>80</v>
      </c>
      <c r="G1134" s="1" t="s">
        <v>20</v>
      </c>
      <c r="H1134" s="1" t="s">
        <v>21</v>
      </c>
      <c r="I1134" s="1">
        <v>7</v>
      </c>
      <c r="J1134" s="3">
        <v>7632</v>
      </c>
      <c r="K1134" s="4">
        <v>5007.82</v>
      </c>
      <c r="L1134" s="5">
        <v>0.05</v>
      </c>
      <c r="M1134" s="3">
        <f t="shared" si="68"/>
        <v>50752.799999999996</v>
      </c>
      <c r="N1134" s="3">
        <f t="shared" si="69"/>
        <v>35054.74</v>
      </c>
      <c r="O1134" s="3">
        <f t="shared" si="70"/>
        <v>15698.059999999998</v>
      </c>
      <c r="P1134" s="6">
        <f t="shared" si="71"/>
        <v>0.30930431424473132</v>
      </c>
    </row>
    <row r="1135" spans="1:16" x14ac:dyDescent="0.35">
      <c r="A1135" s="1" t="s">
        <v>1199</v>
      </c>
      <c r="B1135" s="2">
        <v>45824</v>
      </c>
      <c r="C1135" s="1" t="s">
        <v>36</v>
      </c>
      <c r="D1135" s="1" t="s">
        <v>76</v>
      </c>
      <c r="E1135" s="1" t="s">
        <v>18</v>
      </c>
      <c r="F1135" s="1" t="s">
        <v>38</v>
      </c>
      <c r="G1135" s="1" t="s">
        <v>39</v>
      </c>
      <c r="H1135" s="1" t="s">
        <v>34</v>
      </c>
      <c r="I1135" s="1">
        <v>1</v>
      </c>
      <c r="J1135" s="3">
        <v>351</v>
      </c>
      <c r="K1135" s="4">
        <v>292.02</v>
      </c>
      <c r="L1135" s="5">
        <v>0.05</v>
      </c>
      <c r="M1135" s="3">
        <f t="shared" si="68"/>
        <v>333.45</v>
      </c>
      <c r="N1135" s="3">
        <f t="shared" si="69"/>
        <v>292.02</v>
      </c>
      <c r="O1135" s="3">
        <f t="shared" si="70"/>
        <v>41.430000000000007</v>
      </c>
      <c r="P1135" s="6">
        <f t="shared" si="71"/>
        <v>0.12424651372019796</v>
      </c>
    </row>
    <row r="1136" spans="1:16" x14ac:dyDescent="0.35">
      <c r="A1136" s="1" t="s">
        <v>1200</v>
      </c>
      <c r="B1136" s="2">
        <v>45824</v>
      </c>
      <c r="C1136" s="1" t="s">
        <v>16</v>
      </c>
      <c r="D1136" s="1" t="s">
        <v>84</v>
      </c>
      <c r="E1136" s="1" t="s">
        <v>18</v>
      </c>
      <c r="F1136" s="1" t="s">
        <v>19</v>
      </c>
      <c r="G1136" s="1" t="s">
        <v>20</v>
      </c>
      <c r="H1136" s="1" t="s">
        <v>34</v>
      </c>
      <c r="I1136" s="1">
        <v>6</v>
      </c>
      <c r="J1136" s="3">
        <v>903</v>
      </c>
      <c r="K1136" s="4">
        <v>726.18</v>
      </c>
      <c r="L1136" s="5">
        <v>0</v>
      </c>
      <c r="M1136" s="3">
        <f t="shared" si="68"/>
        <v>5418</v>
      </c>
      <c r="N1136" s="3">
        <f t="shared" si="69"/>
        <v>4357.08</v>
      </c>
      <c r="O1136" s="3">
        <f t="shared" si="70"/>
        <v>1060.92</v>
      </c>
      <c r="P1136" s="6">
        <f t="shared" si="71"/>
        <v>0.19581395348837211</v>
      </c>
    </row>
    <row r="1137" spans="1:16" x14ac:dyDescent="0.35">
      <c r="A1137" s="1" t="s">
        <v>1201</v>
      </c>
      <c r="B1137" s="2">
        <v>45824</v>
      </c>
      <c r="C1137" s="1" t="s">
        <v>41</v>
      </c>
      <c r="D1137" s="1" t="s">
        <v>55</v>
      </c>
      <c r="E1137" s="1" t="s">
        <v>24</v>
      </c>
      <c r="F1137" s="1" t="s">
        <v>25</v>
      </c>
      <c r="G1137" s="1" t="s">
        <v>43</v>
      </c>
      <c r="H1137" s="1" t="s">
        <v>21</v>
      </c>
      <c r="I1137" s="1">
        <v>2</v>
      </c>
      <c r="J1137" s="3">
        <v>571</v>
      </c>
      <c r="K1137" s="4">
        <v>282.27999999999997</v>
      </c>
      <c r="L1137" s="5">
        <v>0</v>
      </c>
      <c r="M1137" s="3">
        <f t="shared" si="68"/>
        <v>1142</v>
      </c>
      <c r="N1137" s="3">
        <f t="shared" si="69"/>
        <v>564.55999999999995</v>
      </c>
      <c r="O1137" s="3">
        <f t="shared" si="70"/>
        <v>577.44000000000005</v>
      </c>
      <c r="P1137" s="6">
        <f t="shared" si="71"/>
        <v>0.50563922942206663</v>
      </c>
    </row>
    <row r="1138" spans="1:16" x14ac:dyDescent="0.35">
      <c r="A1138" s="1" t="s">
        <v>1202</v>
      </c>
      <c r="B1138" s="2">
        <v>45824</v>
      </c>
      <c r="C1138" s="1" t="s">
        <v>41</v>
      </c>
      <c r="D1138" s="1" t="s">
        <v>103</v>
      </c>
      <c r="E1138" s="1" t="s">
        <v>18</v>
      </c>
      <c r="F1138" s="1" t="s">
        <v>38</v>
      </c>
      <c r="G1138" s="1" t="s">
        <v>46</v>
      </c>
      <c r="H1138" s="1" t="s">
        <v>27</v>
      </c>
      <c r="I1138" s="1">
        <v>4</v>
      </c>
      <c r="J1138" s="3">
        <v>338</v>
      </c>
      <c r="K1138" s="4">
        <v>264.77999999999997</v>
      </c>
      <c r="L1138" s="5">
        <v>0</v>
      </c>
      <c r="M1138" s="3">
        <f t="shared" si="68"/>
        <v>1352</v>
      </c>
      <c r="N1138" s="3">
        <f t="shared" si="69"/>
        <v>1059.1199999999999</v>
      </c>
      <c r="O1138" s="3">
        <f t="shared" si="70"/>
        <v>292.88000000000011</v>
      </c>
      <c r="P1138" s="6">
        <f t="shared" si="71"/>
        <v>0.21662721893491133</v>
      </c>
    </row>
    <row r="1139" spans="1:16" x14ac:dyDescent="0.35">
      <c r="A1139" s="1" t="s">
        <v>1203</v>
      </c>
      <c r="B1139" s="2">
        <v>45824</v>
      </c>
      <c r="C1139" s="1" t="s">
        <v>41</v>
      </c>
      <c r="D1139" s="1" t="s">
        <v>50</v>
      </c>
      <c r="E1139" s="1" t="s">
        <v>24</v>
      </c>
      <c r="F1139" s="1" t="s">
        <v>131</v>
      </c>
      <c r="G1139" s="1" t="s">
        <v>46</v>
      </c>
      <c r="H1139" s="1" t="s">
        <v>21</v>
      </c>
      <c r="I1139" s="1">
        <v>2</v>
      </c>
      <c r="J1139" s="3">
        <v>2747</v>
      </c>
      <c r="K1139" s="4">
        <v>1382.8</v>
      </c>
      <c r="L1139" s="5">
        <v>0.1</v>
      </c>
      <c r="M1139" s="3">
        <f t="shared" si="68"/>
        <v>4944.6000000000004</v>
      </c>
      <c r="N1139" s="3">
        <f t="shared" si="69"/>
        <v>2765.6</v>
      </c>
      <c r="O1139" s="3">
        <f t="shared" si="70"/>
        <v>2179.0000000000005</v>
      </c>
      <c r="P1139" s="6">
        <f t="shared" si="71"/>
        <v>0.44068276503660564</v>
      </c>
    </row>
    <row r="1140" spans="1:16" x14ac:dyDescent="0.35">
      <c r="A1140" s="1" t="s">
        <v>1204</v>
      </c>
      <c r="B1140" s="2">
        <v>45824</v>
      </c>
      <c r="C1140" s="1" t="s">
        <v>36</v>
      </c>
      <c r="D1140" s="1" t="s">
        <v>78</v>
      </c>
      <c r="E1140" s="1" t="s">
        <v>18</v>
      </c>
      <c r="F1140" s="1" t="s">
        <v>51</v>
      </c>
      <c r="G1140" s="1" t="s">
        <v>69</v>
      </c>
      <c r="H1140" s="1" t="s">
        <v>27</v>
      </c>
      <c r="I1140" s="1">
        <v>6</v>
      </c>
      <c r="J1140" s="3">
        <v>771</v>
      </c>
      <c r="K1140" s="4">
        <v>634.96</v>
      </c>
      <c r="L1140" s="5">
        <v>0</v>
      </c>
      <c r="M1140" s="3">
        <f t="shared" si="68"/>
        <v>4626</v>
      </c>
      <c r="N1140" s="3">
        <f t="shared" si="69"/>
        <v>3809.76</v>
      </c>
      <c r="O1140" s="3">
        <f t="shared" si="70"/>
        <v>816.23999999999978</v>
      </c>
      <c r="P1140" s="6">
        <f t="shared" si="71"/>
        <v>0.17644617380025934</v>
      </c>
    </row>
    <row r="1141" spans="1:16" x14ac:dyDescent="0.35">
      <c r="A1141" s="1" t="s">
        <v>1205</v>
      </c>
      <c r="B1141" s="2">
        <v>45825</v>
      </c>
      <c r="C1141" s="1" t="s">
        <v>36</v>
      </c>
      <c r="D1141" s="1" t="s">
        <v>63</v>
      </c>
      <c r="E1141" s="1" t="s">
        <v>24</v>
      </c>
      <c r="F1141" s="1" t="s">
        <v>61</v>
      </c>
      <c r="G1141" s="1" t="s">
        <v>69</v>
      </c>
      <c r="H1141" s="1" t="s">
        <v>27</v>
      </c>
      <c r="I1141" s="1">
        <v>2</v>
      </c>
      <c r="J1141" s="3">
        <v>2202</v>
      </c>
      <c r="K1141" s="4">
        <v>1097.7</v>
      </c>
      <c r="L1141" s="5">
        <v>0.1</v>
      </c>
      <c r="M1141" s="3">
        <f t="shared" si="68"/>
        <v>3963.6</v>
      </c>
      <c r="N1141" s="3">
        <f t="shared" si="69"/>
        <v>2195.4</v>
      </c>
      <c r="O1141" s="3">
        <f t="shared" si="70"/>
        <v>1768.1999999999998</v>
      </c>
      <c r="P1141" s="6">
        <f t="shared" si="71"/>
        <v>0.44610959733575534</v>
      </c>
    </row>
    <row r="1142" spans="1:16" x14ac:dyDescent="0.35">
      <c r="A1142" s="1" t="s">
        <v>1206</v>
      </c>
      <c r="B1142" s="2">
        <v>45825</v>
      </c>
      <c r="C1142" s="1" t="s">
        <v>29</v>
      </c>
      <c r="D1142" s="1" t="s">
        <v>72</v>
      </c>
      <c r="E1142" s="1" t="s">
        <v>31</v>
      </c>
      <c r="F1142" s="1" t="s">
        <v>85</v>
      </c>
      <c r="G1142" s="1" t="s">
        <v>33</v>
      </c>
      <c r="H1142" s="1" t="s">
        <v>21</v>
      </c>
      <c r="I1142" s="1">
        <v>3</v>
      </c>
      <c r="J1142" s="3">
        <v>1808</v>
      </c>
      <c r="K1142" s="4">
        <v>1319.88</v>
      </c>
      <c r="L1142" s="5">
        <v>0</v>
      </c>
      <c r="M1142" s="3">
        <f t="shared" si="68"/>
        <v>5424</v>
      </c>
      <c r="N1142" s="3">
        <f t="shared" si="69"/>
        <v>3959.6400000000003</v>
      </c>
      <c r="O1142" s="3">
        <f t="shared" si="70"/>
        <v>1464.3599999999997</v>
      </c>
      <c r="P1142" s="6">
        <f t="shared" si="71"/>
        <v>0.26997787610619461</v>
      </c>
    </row>
    <row r="1143" spans="1:16" x14ac:dyDescent="0.35">
      <c r="A1143" s="1" t="s">
        <v>1207</v>
      </c>
      <c r="B1143" s="2">
        <v>45825</v>
      </c>
      <c r="C1143" s="1" t="s">
        <v>29</v>
      </c>
      <c r="D1143" s="1" t="s">
        <v>57</v>
      </c>
      <c r="E1143" s="1" t="s">
        <v>31</v>
      </c>
      <c r="F1143" s="1" t="s">
        <v>85</v>
      </c>
      <c r="G1143" s="1" t="s">
        <v>33</v>
      </c>
      <c r="H1143" s="1" t="s">
        <v>27</v>
      </c>
      <c r="I1143" s="1">
        <v>7</v>
      </c>
      <c r="J1143" s="3">
        <v>1796</v>
      </c>
      <c r="K1143" s="4">
        <v>1408.02</v>
      </c>
      <c r="L1143" s="5">
        <v>0.15</v>
      </c>
      <c r="M1143" s="3">
        <f t="shared" si="68"/>
        <v>10686.199999999999</v>
      </c>
      <c r="N1143" s="3">
        <f t="shared" si="69"/>
        <v>9856.14</v>
      </c>
      <c r="O1143" s="3">
        <f t="shared" si="70"/>
        <v>830.05999999999949</v>
      </c>
      <c r="P1143" s="6">
        <f t="shared" si="71"/>
        <v>7.7675881042840261E-2</v>
      </c>
    </row>
    <row r="1144" spans="1:16" x14ac:dyDescent="0.35">
      <c r="A1144" s="1" t="s">
        <v>1208</v>
      </c>
      <c r="B1144" s="2">
        <v>45825</v>
      </c>
      <c r="C1144" s="1" t="s">
        <v>16</v>
      </c>
      <c r="D1144" s="1" t="s">
        <v>23</v>
      </c>
      <c r="E1144" s="1" t="s">
        <v>31</v>
      </c>
      <c r="F1144" s="1" t="s">
        <v>32</v>
      </c>
      <c r="G1144" s="1" t="s">
        <v>26</v>
      </c>
      <c r="H1144" s="1" t="s">
        <v>34</v>
      </c>
      <c r="I1144" s="1">
        <v>4</v>
      </c>
      <c r="J1144" s="3">
        <v>1165</v>
      </c>
      <c r="K1144" s="4">
        <v>844.87</v>
      </c>
      <c r="L1144" s="5">
        <v>0.15</v>
      </c>
      <c r="M1144" s="3">
        <f t="shared" si="68"/>
        <v>3961</v>
      </c>
      <c r="N1144" s="3">
        <f t="shared" si="69"/>
        <v>3379.48</v>
      </c>
      <c r="O1144" s="3">
        <f t="shared" si="70"/>
        <v>581.52</v>
      </c>
      <c r="P1144" s="6">
        <f t="shared" si="71"/>
        <v>0.14681141125978286</v>
      </c>
    </row>
    <row r="1145" spans="1:16" x14ac:dyDescent="0.35">
      <c r="A1145" s="1" t="s">
        <v>1209</v>
      </c>
      <c r="B1145" s="2">
        <v>45826</v>
      </c>
      <c r="C1145" s="1" t="s">
        <v>16</v>
      </c>
      <c r="D1145" s="1" t="s">
        <v>48</v>
      </c>
      <c r="E1145" s="1" t="s">
        <v>24</v>
      </c>
      <c r="F1145" s="1" t="s">
        <v>61</v>
      </c>
      <c r="G1145" s="1" t="s">
        <v>26</v>
      </c>
      <c r="H1145" s="1" t="s">
        <v>27</v>
      </c>
      <c r="I1145" s="1">
        <v>4</v>
      </c>
      <c r="J1145" s="3">
        <v>2175</v>
      </c>
      <c r="K1145" s="4">
        <v>1112.3</v>
      </c>
      <c r="L1145" s="5">
        <v>0</v>
      </c>
      <c r="M1145" s="3">
        <f t="shared" si="68"/>
        <v>8700</v>
      </c>
      <c r="N1145" s="3">
        <f t="shared" si="69"/>
        <v>4449.2</v>
      </c>
      <c r="O1145" s="3">
        <f t="shared" si="70"/>
        <v>4250.8</v>
      </c>
      <c r="P1145" s="6">
        <f t="shared" si="71"/>
        <v>0.4885977011494253</v>
      </c>
    </row>
    <row r="1146" spans="1:16" x14ac:dyDescent="0.35">
      <c r="A1146" s="1" t="s">
        <v>1210</v>
      </c>
      <c r="B1146" s="2">
        <v>45826</v>
      </c>
      <c r="C1146" s="1" t="s">
        <v>36</v>
      </c>
      <c r="D1146" s="1" t="s">
        <v>63</v>
      </c>
      <c r="E1146" s="1" t="s">
        <v>24</v>
      </c>
      <c r="F1146" s="1" t="s">
        <v>64</v>
      </c>
      <c r="G1146" s="1" t="s">
        <v>39</v>
      </c>
      <c r="H1146" s="1" t="s">
        <v>34</v>
      </c>
      <c r="I1146" s="1">
        <v>1</v>
      </c>
      <c r="J1146" s="3">
        <v>1573</v>
      </c>
      <c r="K1146" s="4">
        <v>841.1</v>
      </c>
      <c r="L1146" s="5">
        <v>0.15</v>
      </c>
      <c r="M1146" s="3">
        <f t="shared" si="68"/>
        <v>1337.05</v>
      </c>
      <c r="N1146" s="3">
        <f t="shared" si="69"/>
        <v>841.1</v>
      </c>
      <c r="O1146" s="3">
        <f t="shared" si="70"/>
        <v>495.94999999999993</v>
      </c>
      <c r="P1146" s="6">
        <f t="shared" si="71"/>
        <v>0.37092853670393772</v>
      </c>
    </row>
    <row r="1147" spans="1:16" x14ac:dyDescent="0.35">
      <c r="A1147" s="1" t="s">
        <v>1211</v>
      </c>
      <c r="B1147" s="2">
        <v>45826</v>
      </c>
      <c r="C1147" s="1" t="s">
        <v>29</v>
      </c>
      <c r="D1147" s="1" t="s">
        <v>72</v>
      </c>
      <c r="E1147" s="1" t="s">
        <v>18</v>
      </c>
      <c r="F1147" s="1" t="s">
        <v>51</v>
      </c>
      <c r="G1147" s="1" t="s">
        <v>33</v>
      </c>
      <c r="H1147" s="1" t="s">
        <v>27</v>
      </c>
      <c r="I1147" s="1">
        <v>8</v>
      </c>
      <c r="J1147" s="3">
        <v>723</v>
      </c>
      <c r="K1147" s="4">
        <v>555.03</v>
      </c>
      <c r="L1147" s="5">
        <v>0.1</v>
      </c>
      <c r="M1147" s="3">
        <f t="shared" si="68"/>
        <v>5205.6000000000004</v>
      </c>
      <c r="N1147" s="3">
        <f t="shared" si="69"/>
        <v>4440.24</v>
      </c>
      <c r="O1147" s="3">
        <f t="shared" si="70"/>
        <v>765.36000000000058</v>
      </c>
      <c r="P1147" s="6">
        <f t="shared" si="71"/>
        <v>0.14702627939142471</v>
      </c>
    </row>
    <row r="1148" spans="1:16" x14ac:dyDescent="0.35">
      <c r="A1148" s="1" t="s">
        <v>1212</v>
      </c>
      <c r="B1148" s="2">
        <v>45826</v>
      </c>
      <c r="C1148" s="1" t="s">
        <v>29</v>
      </c>
      <c r="D1148" s="1" t="s">
        <v>57</v>
      </c>
      <c r="E1148" s="1" t="s">
        <v>31</v>
      </c>
      <c r="F1148" s="1" t="s">
        <v>53</v>
      </c>
      <c r="G1148" s="1" t="s">
        <v>58</v>
      </c>
      <c r="H1148" s="1" t="s">
        <v>27</v>
      </c>
      <c r="I1148" s="1">
        <v>1</v>
      </c>
      <c r="J1148" s="3">
        <v>15429</v>
      </c>
      <c r="K1148" s="4">
        <v>11742.19</v>
      </c>
      <c r="L1148" s="5">
        <v>0</v>
      </c>
      <c r="M1148" s="3">
        <f t="shared" si="68"/>
        <v>15429</v>
      </c>
      <c r="N1148" s="3">
        <f t="shared" si="69"/>
        <v>11742.19</v>
      </c>
      <c r="O1148" s="3">
        <f t="shared" si="70"/>
        <v>3686.8099999999995</v>
      </c>
      <c r="P1148" s="6">
        <f t="shared" si="71"/>
        <v>0.23895326981657913</v>
      </c>
    </row>
    <row r="1149" spans="1:16" x14ac:dyDescent="0.35">
      <c r="A1149" s="1" t="s">
        <v>1213</v>
      </c>
      <c r="B1149" s="2">
        <v>45826</v>
      </c>
      <c r="C1149" s="1" t="s">
        <v>36</v>
      </c>
      <c r="D1149" s="1" t="s">
        <v>63</v>
      </c>
      <c r="E1149" s="1" t="s">
        <v>31</v>
      </c>
      <c r="F1149" s="1" t="s">
        <v>45</v>
      </c>
      <c r="G1149" s="1" t="s">
        <v>39</v>
      </c>
      <c r="H1149" s="1" t="s">
        <v>21</v>
      </c>
      <c r="I1149" s="1">
        <v>5</v>
      </c>
      <c r="J1149" s="3">
        <v>3558</v>
      </c>
      <c r="K1149" s="4">
        <v>2810.37</v>
      </c>
      <c r="L1149" s="5">
        <v>0.15</v>
      </c>
      <c r="M1149" s="3">
        <f t="shared" si="68"/>
        <v>15121.5</v>
      </c>
      <c r="N1149" s="3">
        <f t="shared" si="69"/>
        <v>14051.849999999999</v>
      </c>
      <c r="O1149" s="3">
        <f t="shared" si="70"/>
        <v>1069.6500000000015</v>
      </c>
      <c r="P1149" s="6">
        <f t="shared" si="71"/>
        <v>7.0737030056542111E-2</v>
      </c>
    </row>
    <row r="1150" spans="1:16" x14ac:dyDescent="0.35">
      <c r="A1150" s="1" t="s">
        <v>1214</v>
      </c>
      <c r="B1150" s="2">
        <v>45826</v>
      </c>
      <c r="C1150" s="1" t="s">
        <v>29</v>
      </c>
      <c r="D1150" s="1" t="s">
        <v>57</v>
      </c>
      <c r="E1150" s="1" t="s">
        <v>18</v>
      </c>
      <c r="F1150" s="1" t="s">
        <v>51</v>
      </c>
      <c r="G1150" s="1" t="s">
        <v>58</v>
      </c>
      <c r="H1150" s="1" t="s">
        <v>27</v>
      </c>
      <c r="I1150" s="1">
        <v>1</v>
      </c>
      <c r="J1150" s="3">
        <v>786</v>
      </c>
      <c r="K1150" s="4">
        <v>620.23</v>
      </c>
      <c r="L1150" s="5">
        <v>0.05</v>
      </c>
      <c r="M1150" s="3">
        <f t="shared" si="68"/>
        <v>746.69999999999993</v>
      </c>
      <c r="N1150" s="3">
        <f t="shared" si="69"/>
        <v>620.23</v>
      </c>
      <c r="O1150" s="3">
        <f t="shared" si="70"/>
        <v>126.46999999999991</v>
      </c>
      <c r="P1150" s="6">
        <f t="shared" si="71"/>
        <v>0.16937190304004276</v>
      </c>
    </row>
    <row r="1151" spans="1:16" x14ac:dyDescent="0.35">
      <c r="A1151" s="1" t="s">
        <v>1215</v>
      </c>
      <c r="B1151" s="2">
        <v>45826</v>
      </c>
      <c r="C1151" s="1" t="s">
        <v>36</v>
      </c>
      <c r="D1151" s="1" t="s">
        <v>76</v>
      </c>
      <c r="E1151" s="1" t="s">
        <v>18</v>
      </c>
      <c r="F1151" s="1" t="s">
        <v>38</v>
      </c>
      <c r="G1151" s="1" t="s">
        <v>39</v>
      </c>
      <c r="H1151" s="1" t="s">
        <v>21</v>
      </c>
      <c r="I1151" s="1">
        <v>2</v>
      </c>
      <c r="J1151" s="3">
        <v>339</v>
      </c>
      <c r="K1151" s="4">
        <v>260.16000000000003</v>
      </c>
      <c r="L1151" s="5">
        <v>0</v>
      </c>
      <c r="M1151" s="3">
        <f t="shared" si="68"/>
        <v>678</v>
      </c>
      <c r="N1151" s="3">
        <f t="shared" si="69"/>
        <v>520.32000000000005</v>
      </c>
      <c r="O1151" s="3">
        <f t="shared" si="70"/>
        <v>157.67999999999995</v>
      </c>
      <c r="P1151" s="6">
        <f t="shared" si="71"/>
        <v>0.23256637168141586</v>
      </c>
    </row>
    <row r="1152" spans="1:16" x14ac:dyDescent="0.35">
      <c r="A1152" s="1" t="s">
        <v>1216</v>
      </c>
      <c r="B1152" s="2">
        <v>45826</v>
      </c>
      <c r="C1152" s="1" t="s">
        <v>29</v>
      </c>
      <c r="D1152" s="1" t="s">
        <v>72</v>
      </c>
      <c r="E1152" s="1" t="s">
        <v>18</v>
      </c>
      <c r="F1152" s="1" t="s">
        <v>38</v>
      </c>
      <c r="G1152" s="1" t="s">
        <v>33</v>
      </c>
      <c r="H1152" s="1" t="s">
        <v>21</v>
      </c>
      <c r="I1152" s="1">
        <v>5</v>
      </c>
      <c r="J1152" s="3">
        <v>364</v>
      </c>
      <c r="K1152" s="4">
        <v>281.95999999999998</v>
      </c>
      <c r="L1152" s="5">
        <v>0</v>
      </c>
      <c r="M1152" s="3">
        <f t="shared" si="68"/>
        <v>1820</v>
      </c>
      <c r="N1152" s="3">
        <f t="shared" si="69"/>
        <v>1409.8</v>
      </c>
      <c r="O1152" s="3">
        <f t="shared" si="70"/>
        <v>410.20000000000005</v>
      </c>
      <c r="P1152" s="6">
        <f t="shared" si="71"/>
        <v>0.22538461538461541</v>
      </c>
    </row>
    <row r="1153" spans="1:16" x14ac:dyDescent="0.35">
      <c r="A1153" s="1" t="s">
        <v>1217</v>
      </c>
      <c r="B1153" s="2">
        <v>45826</v>
      </c>
      <c r="C1153" s="1" t="s">
        <v>29</v>
      </c>
      <c r="D1153" s="1" t="s">
        <v>57</v>
      </c>
      <c r="E1153" s="1" t="s">
        <v>18</v>
      </c>
      <c r="F1153" s="1" t="s">
        <v>51</v>
      </c>
      <c r="G1153" s="1" t="s">
        <v>58</v>
      </c>
      <c r="H1153" s="1" t="s">
        <v>21</v>
      </c>
      <c r="I1153" s="1">
        <v>7</v>
      </c>
      <c r="J1153" s="3">
        <v>773</v>
      </c>
      <c r="K1153" s="4">
        <v>621.42999999999995</v>
      </c>
      <c r="L1153" s="5">
        <v>0.1</v>
      </c>
      <c r="M1153" s="3">
        <f t="shared" si="68"/>
        <v>4869.9000000000005</v>
      </c>
      <c r="N1153" s="3">
        <f t="shared" si="69"/>
        <v>4350.0099999999993</v>
      </c>
      <c r="O1153" s="3">
        <f t="shared" si="70"/>
        <v>519.89000000000124</v>
      </c>
      <c r="P1153" s="6">
        <f t="shared" si="71"/>
        <v>0.10675578553974438</v>
      </c>
    </row>
    <row r="1154" spans="1:16" x14ac:dyDescent="0.35">
      <c r="A1154" s="1" t="s">
        <v>1218</v>
      </c>
      <c r="B1154" s="2">
        <v>45827</v>
      </c>
      <c r="C1154" s="1" t="s">
        <v>36</v>
      </c>
      <c r="D1154" s="1" t="s">
        <v>76</v>
      </c>
      <c r="E1154" s="1" t="s">
        <v>79</v>
      </c>
      <c r="F1154" s="1" t="s">
        <v>91</v>
      </c>
      <c r="G1154" s="1" t="s">
        <v>69</v>
      </c>
      <c r="H1154" s="1" t="s">
        <v>21</v>
      </c>
      <c r="I1154" s="1">
        <v>2</v>
      </c>
      <c r="J1154" s="3">
        <v>11512</v>
      </c>
      <c r="K1154" s="4">
        <v>6983.89</v>
      </c>
      <c r="L1154" s="5">
        <v>0.15</v>
      </c>
      <c r="M1154" s="3">
        <f t="shared" ref="M1154:M1217" si="72">I1154*J1154*(1-L1154)</f>
        <v>19570.399999999998</v>
      </c>
      <c r="N1154" s="3">
        <f t="shared" ref="N1154:N1217" si="73">I1154*K1154</f>
        <v>13967.78</v>
      </c>
      <c r="O1154" s="3">
        <f t="shared" ref="O1154:O1217" si="74">M1154-N1154</f>
        <v>5602.6199999999972</v>
      </c>
      <c r="P1154" s="6">
        <f t="shared" ref="P1154:P1217" si="75">O1154/M1154</f>
        <v>0.28628030086252698</v>
      </c>
    </row>
    <row r="1155" spans="1:16" x14ac:dyDescent="0.35">
      <c r="A1155" s="1" t="s">
        <v>1219</v>
      </c>
      <c r="B1155" s="2">
        <v>45827</v>
      </c>
      <c r="C1155" s="1" t="s">
        <v>36</v>
      </c>
      <c r="D1155" s="1" t="s">
        <v>76</v>
      </c>
      <c r="E1155" s="1" t="s">
        <v>31</v>
      </c>
      <c r="F1155" s="1" t="s">
        <v>32</v>
      </c>
      <c r="G1155" s="1" t="s">
        <v>39</v>
      </c>
      <c r="H1155" s="1" t="s">
        <v>21</v>
      </c>
      <c r="I1155" s="1">
        <v>4</v>
      </c>
      <c r="J1155" s="3">
        <v>1145</v>
      </c>
      <c r="K1155" s="4">
        <v>887.1</v>
      </c>
      <c r="L1155" s="5">
        <v>0.05</v>
      </c>
      <c r="M1155" s="3">
        <f t="shared" si="72"/>
        <v>4351</v>
      </c>
      <c r="N1155" s="3">
        <f t="shared" si="73"/>
        <v>3548.4</v>
      </c>
      <c r="O1155" s="3">
        <f t="shared" si="74"/>
        <v>802.59999999999991</v>
      </c>
      <c r="P1155" s="6">
        <f t="shared" si="75"/>
        <v>0.18446334176051479</v>
      </c>
    </row>
    <row r="1156" spans="1:16" x14ac:dyDescent="0.35">
      <c r="A1156" s="1" t="s">
        <v>1220</v>
      </c>
      <c r="B1156" s="2">
        <v>45827</v>
      </c>
      <c r="C1156" s="1" t="s">
        <v>36</v>
      </c>
      <c r="D1156" s="1" t="s">
        <v>76</v>
      </c>
      <c r="E1156" s="1" t="s">
        <v>79</v>
      </c>
      <c r="F1156" s="1" t="s">
        <v>80</v>
      </c>
      <c r="G1156" s="1" t="s">
        <v>39</v>
      </c>
      <c r="H1156" s="1" t="s">
        <v>21</v>
      </c>
      <c r="I1156" s="1">
        <v>3</v>
      </c>
      <c r="J1156" s="3">
        <v>8119</v>
      </c>
      <c r="K1156" s="4">
        <v>5078.6099999999997</v>
      </c>
      <c r="L1156" s="5">
        <v>0</v>
      </c>
      <c r="M1156" s="3">
        <f t="shared" si="72"/>
        <v>24357</v>
      </c>
      <c r="N1156" s="3">
        <f t="shared" si="73"/>
        <v>15235.829999999998</v>
      </c>
      <c r="O1156" s="3">
        <f t="shared" si="74"/>
        <v>9121.1700000000019</v>
      </c>
      <c r="P1156" s="6">
        <f t="shared" si="75"/>
        <v>0.3744783840374431</v>
      </c>
    </row>
    <row r="1157" spans="1:16" x14ac:dyDescent="0.35">
      <c r="A1157" s="1" t="s">
        <v>1221</v>
      </c>
      <c r="B1157" s="2">
        <v>45827</v>
      </c>
      <c r="C1157" s="1" t="s">
        <v>41</v>
      </c>
      <c r="D1157" s="1" t="s">
        <v>42</v>
      </c>
      <c r="E1157" s="1" t="s">
        <v>18</v>
      </c>
      <c r="F1157" s="1" t="s">
        <v>19</v>
      </c>
      <c r="G1157" s="1" t="s">
        <v>46</v>
      </c>
      <c r="H1157" s="1" t="s">
        <v>27</v>
      </c>
      <c r="I1157" s="1">
        <v>4</v>
      </c>
      <c r="J1157" s="3">
        <v>944</v>
      </c>
      <c r="K1157" s="4">
        <v>717.84</v>
      </c>
      <c r="L1157" s="5">
        <v>0.1</v>
      </c>
      <c r="M1157" s="3">
        <f t="shared" si="72"/>
        <v>3398.4</v>
      </c>
      <c r="N1157" s="3">
        <f t="shared" si="73"/>
        <v>2871.36</v>
      </c>
      <c r="O1157" s="3">
        <f t="shared" si="74"/>
        <v>527.04</v>
      </c>
      <c r="P1157" s="6">
        <f t="shared" si="75"/>
        <v>0.15508474576271186</v>
      </c>
    </row>
    <row r="1158" spans="1:16" x14ac:dyDescent="0.35">
      <c r="A1158" s="1" t="s">
        <v>1222</v>
      </c>
      <c r="B1158" s="2">
        <v>45827</v>
      </c>
      <c r="C1158" s="1" t="s">
        <v>36</v>
      </c>
      <c r="D1158" s="1" t="s">
        <v>78</v>
      </c>
      <c r="E1158" s="1" t="s">
        <v>24</v>
      </c>
      <c r="F1158" s="1" t="s">
        <v>61</v>
      </c>
      <c r="G1158" s="1" t="s">
        <v>39</v>
      </c>
      <c r="H1158" s="1" t="s">
        <v>34</v>
      </c>
      <c r="I1158" s="1">
        <v>7</v>
      </c>
      <c r="J1158" s="3">
        <v>2132</v>
      </c>
      <c r="K1158" s="4">
        <v>1070.74</v>
      </c>
      <c r="L1158" s="5">
        <v>0</v>
      </c>
      <c r="M1158" s="3">
        <f t="shared" si="72"/>
        <v>14924</v>
      </c>
      <c r="N1158" s="3">
        <f t="shared" si="73"/>
        <v>7495.18</v>
      </c>
      <c r="O1158" s="3">
        <f t="shared" si="74"/>
        <v>7428.82</v>
      </c>
      <c r="P1158" s="6">
        <f t="shared" si="75"/>
        <v>0.49777673545966228</v>
      </c>
    </row>
    <row r="1159" spans="1:16" x14ac:dyDescent="0.35">
      <c r="A1159" s="1" t="s">
        <v>1223</v>
      </c>
      <c r="B1159" s="2">
        <v>45827</v>
      </c>
      <c r="C1159" s="1" t="s">
        <v>29</v>
      </c>
      <c r="D1159" s="1" t="s">
        <v>30</v>
      </c>
      <c r="E1159" s="1" t="s">
        <v>79</v>
      </c>
      <c r="F1159" s="1" t="s">
        <v>96</v>
      </c>
      <c r="G1159" s="1" t="s">
        <v>33</v>
      </c>
      <c r="H1159" s="1" t="s">
        <v>21</v>
      </c>
      <c r="I1159" s="1">
        <v>7</v>
      </c>
      <c r="J1159" s="3">
        <v>6634</v>
      </c>
      <c r="K1159" s="4">
        <v>3983.05</v>
      </c>
      <c r="L1159" s="5">
        <v>0.1</v>
      </c>
      <c r="M1159" s="3">
        <f t="shared" si="72"/>
        <v>41794.200000000004</v>
      </c>
      <c r="N1159" s="3">
        <f t="shared" si="73"/>
        <v>27881.350000000002</v>
      </c>
      <c r="O1159" s="3">
        <f t="shared" si="74"/>
        <v>13912.850000000002</v>
      </c>
      <c r="P1159" s="6">
        <f t="shared" si="75"/>
        <v>0.33288949184336586</v>
      </c>
    </row>
    <row r="1160" spans="1:16" x14ac:dyDescent="0.35">
      <c r="A1160" s="1" t="s">
        <v>1224</v>
      </c>
      <c r="B1160" s="2">
        <v>45828</v>
      </c>
      <c r="C1160" s="1" t="s">
        <v>41</v>
      </c>
      <c r="D1160" s="1" t="s">
        <v>50</v>
      </c>
      <c r="E1160" s="1" t="s">
        <v>18</v>
      </c>
      <c r="F1160" s="1" t="s">
        <v>19</v>
      </c>
      <c r="G1160" s="1" t="s">
        <v>46</v>
      </c>
      <c r="H1160" s="1" t="s">
        <v>21</v>
      </c>
      <c r="I1160" s="1">
        <v>1</v>
      </c>
      <c r="J1160" s="3">
        <v>907</v>
      </c>
      <c r="K1160" s="4">
        <v>748.42</v>
      </c>
      <c r="L1160" s="5">
        <v>0.1</v>
      </c>
      <c r="M1160" s="3">
        <f t="shared" si="72"/>
        <v>816.30000000000007</v>
      </c>
      <c r="N1160" s="3">
        <f t="shared" si="73"/>
        <v>748.42</v>
      </c>
      <c r="O1160" s="3">
        <f t="shared" si="74"/>
        <v>67.880000000000109</v>
      </c>
      <c r="P1160" s="6">
        <f t="shared" si="75"/>
        <v>8.3155702560333333E-2</v>
      </c>
    </row>
    <row r="1161" spans="1:16" x14ac:dyDescent="0.35">
      <c r="A1161" s="1" t="s">
        <v>1225</v>
      </c>
      <c r="B1161" s="2">
        <v>45828</v>
      </c>
      <c r="C1161" s="1" t="s">
        <v>41</v>
      </c>
      <c r="D1161" s="1" t="s">
        <v>55</v>
      </c>
      <c r="E1161" s="1" t="s">
        <v>18</v>
      </c>
      <c r="F1161" s="1" t="s">
        <v>51</v>
      </c>
      <c r="G1161" s="1" t="s">
        <v>43</v>
      </c>
      <c r="H1161" s="1" t="s">
        <v>21</v>
      </c>
      <c r="I1161" s="1">
        <v>1</v>
      </c>
      <c r="J1161" s="3">
        <v>767</v>
      </c>
      <c r="K1161" s="4">
        <v>624.89</v>
      </c>
      <c r="L1161" s="5">
        <v>0</v>
      </c>
      <c r="M1161" s="3">
        <f t="shared" si="72"/>
        <v>767</v>
      </c>
      <c r="N1161" s="3">
        <f t="shared" si="73"/>
        <v>624.89</v>
      </c>
      <c r="O1161" s="3">
        <f t="shared" si="74"/>
        <v>142.11000000000001</v>
      </c>
      <c r="P1161" s="6">
        <f t="shared" si="75"/>
        <v>0.18528031290743158</v>
      </c>
    </row>
    <row r="1162" spans="1:16" x14ac:dyDescent="0.35">
      <c r="A1162" s="1" t="s">
        <v>1226</v>
      </c>
      <c r="B1162" s="2">
        <v>45828</v>
      </c>
      <c r="C1162" s="1" t="s">
        <v>41</v>
      </c>
      <c r="D1162" s="1" t="s">
        <v>55</v>
      </c>
      <c r="E1162" s="1" t="s">
        <v>18</v>
      </c>
      <c r="F1162" s="1" t="s">
        <v>51</v>
      </c>
      <c r="G1162" s="1" t="s">
        <v>46</v>
      </c>
      <c r="H1162" s="1" t="s">
        <v>34</v>
      </c>
      <c r="I1162" s="1">
        <v>2</v>
      </c>
      <c r="J1162" s="3">
        <v>744</v>
      </c>
      <c r="K1162" s="4">
        <v>585.76</v>
      </c>
      <c r="L1162" s="5">
        <v>0.05</v>
      </c>
      <c r="M1162" s="3">
        <f t="shared" si="72"/>
        <v>1413.6</v>
      </c>
      <c r="N1162" s="3">
        <f t="shared" si="73"/>
        <v>1171.52</v>
      </c>
      <c r="O1162" s="3">
        <f t="shared" si="74"/>
        <v>242.07999999999993</v>
      </c>
      <c r="P1162" s="6">
        <f t="shared" si="75"/>
        <v>0.1712507074136955</v>
      </c>
    </row>
    <row r="1163" spans="1:16" x14ac:dyDescent="0.35">
      <c r="A1163" s="1" t="s">
        <v>1227</v>
      </c>
      <c r="B1163" s="2">
        <v>45828</v>
      </c>
      <c r="C1163" s="1" t="s">
        <v>29</v>
      </c>
      <c r="D1163" s="1" t="s">
        <v>30</v>
      </c>
      <c r="E1163" s="1" t="s">
        <v>79</v>
      </c>
      <c r="F1163" s="1" t="s">
        <v>91</v>
      </c>
      <c r="G1163" s="1" t="s">
        <v>33</v>
      </c>
      <c r="H1163" s="1" t="s">
        <v>34</v>
      </c>
      <c r="I1163" s="1">
        <v>3</v>
      </c>
      <c r="J1163" s="3">
        <v>11854</v>
      </c>
      <c r="K1163" s="4">
        <v>7367.37</v>
      </c>
      <c r="L1163" s="5">
        <v>0</v>
      </c>
      <c r="M1163" s="3">
        <f t="shared" si="72"/>
        <v>35562</v>
      </c>
      <c r="N1163" s="3">
        <f t="shared" si="73"/>
        <v>22102.11</v>
      </c>
      <c r="O1163" s="3">
        <f t="shared" si="74"/>
        <v>13459.89</v>
      </c>
      <c r="P1163" s="6">
        <f t="shared" si="75"/>
        <v>0.3784908047916315</v>
      </c>
    </row>
    <row r="1164" spans="1:16" x14ac:dyDescent="0.35">
      <c r="A1164" s="1" t="s">
        <v>1228</v>
      </c>
      <c r="B1164" s="2">
        <v>45828</v>
      </c>
      <c r="C1164" s="1" t="s">
        <v>41</v>
      </c>
      <c r="D1164" s="1" t="s">
        <v>55</v>
      </c>
      <c r="E1164" s="1" t="s">
        <v>24</v>
      </c>
      <c r="F1164" s="1" t="s">
        <v>25</v>
      </c>
      <c r="G1164" s="1" t="s">
        <v>43</v>
      </c>
      <c r="H1164" s="1" t="s">
        <v>27</v>
      </c>
      <c r="I1164" s="1">
        <v>5</v>
      </c>
      <c r="J1164" s="3">
        <v>622</v>
      </c>
      <c r="K1164" s="4">
        <v>328.82</v>
      </c>
      <c r="L1164" s="5">
        <v>0.15</v>
      </c>
      <c r="M1164" s="3">
        <f t="shared" si="72"/>
        <v>2643.5</v>
      </c>
      <c r="N1164" s="3">
        <f t="shared" si="73"/>
        <v>1644.1</v>
      </c>
      <c r="O1164" s="3">
        <f t="shared" si="74"/>
        <v>999.40000000000009</v>
      </c>
      <c r="P1164" s="6">
        <f t="shared" si="75"/>
        <v>0.37805939095895597</v>
      </c>
    </row>
    <row r="1165" spans="1:16" x14ac:dyDescent="0.35">
      <c r="A1165" s="1" t="s">
        <v>1229</v>
      </c>
      <c r="B1165" s="2">
        <v>45828</v>
      </c>
      <c r="C1165" s="1" t="s">
        <v>16</v>
      </c>
      <c r="D1165" s="1" t="s">
        <v>23</v>
      </c>
      <c r="E1165" s="1" t="s">
        <v>31</v>
      </c>
      <c r="F1165" s="1" t="s">
        <v>53</v>
      </c>
      <c r="G1165" s="1" t="s">
        <v>20</v>
      </c>
      <c r="H1165" s="1" t="s">
        <v>21</v>
      </c>
      <c r="I1165" s="1">
        <v>7</v>
      </c>
      <c r="J1165" s="3">
        <v>14900</v>
      </c>
      <c r="K1165" s="4">
        <v>10768.06</v>
      </c>
      <c r="L1165" s="5">
        <v>0</v>
      </c>
      <c r="M1165" s="3">
        <f t="shared" si="72"/>
        <v>104300</v>
      </c>
      <c r="N1165" s="3">
        <f t="shared" si="73"/>
        <v>75376.42</v>
      </c>
      <c r="O1165" s="3">
        <f t="shared" si="74"/>
        <v>28923.58</v>
      </c>
      <c r="P1165" s="6">
        <f t="shared" si="75"/>
        <v>0.27731140939597315</v>
      </c>
    </row>
    <row r="1166" spans="1:16" x14ac:dyDescent="0.35">
      <c r="A1166" s="1" t="s">
        <v>1230</v>
      </c>
      <c r="B1166" s="2">
        <v>45828</v>
      </c>
      <c r="C1166" s="1" t="s">
        <v>36</v>
      </c>
      <c r="D1166" s="1" t="s">
        <v>37</v>
      </c>
      <c r="E1166" s="1" t="s">
        <v>18</v>
      </c>
      <c r="F1166" s="1" t="s">
        <v>19</v>
      </c>
      <c r="G1166" s="1" t="s">
        <v>69</v>
      </c>
      <c r="H1166" s="1" t="s">
        <v>34</v>
      </c>
      <c r="I1166" s="1">
        <v>8</v>
      </c>
      <c r="J1166" s="3">
        <v>881</v>
      </c>
      <c r="K1166" s="4">
        <v>682.04</v>
      </c>
      <c r="L1166" s="5">
        <v>0</v>
      </c>
      <c r="M1166" s="3">
        <f t="shared" si="72"/>
        <v>7048</v>
      </c>
      <c r="N1166" s="3">
        <f t="shared" si="73"/>
        <v>5456.32</v>
      </c>
      <c r="O1166" s="3">
        <f t="shared" si="74"/>
        <v>1591.6800000000003</v>
      </c>
      <c r="P1166" s="6">
        <f t="shared" si="75"/>
        <v>0.22583427922814986</v>
      </c>
    </row>
    <row r="1167" spans="1:16" x14ac:dyDescent="0.35">
      <c r="A1167" s="1" t="s">
        <v>1231</v>
      </c>
      <c r="B1167" s="2">
        <v>45828</v>
      </c>
      <c r="C1167" s="1" t="s">
        <v>29</v>
      </c>
      <c r="D1167" s="1" t="s">
        <v>30</v>
      </c>
      <c r="E1167" s="1" t="s">
        <v>79</v>
      </c>
      <c r="F1167" s="1" t="s">
        <v>80</v>
      </c>
      <c r="G1167" s="1" t="s">
        <v>58</v>
      </c>
      <c r="H1167" s="1" t="s">
        <v>27</v>
      </c>
      <c r="I1167" s="1">
        <v>3</v>
      </c>
      <c r="J1167" s="3">
        <v>7959</v>
      </c>
      <c r="K1167" s="4">
        <v>5054.5600000000004</v>
      </c>
      <c r="L1167" s="5">
        <v>0</v>
      </c>
      <c r="M1167" s="3">
        <f t="shared" si="72"/>
        <v>23877</v>
      </c>
      <c r="N1167" s="3">
        <f t="shared" si="73"/>
        <v>15163.68</v>
      </c>
      <c r="O1167" s="3">
        <f t="shared" si="74"/>
        <v>8713.32</v>
      </c>
      <c r="P1167" s="6">
        <f t="shared" si="75"/>
        <v>0.36492524186455583</v>
      </c>
    </row>
    <row r="1168" spans="1:16" x14ac:dyDescent="0.35">
      <c r="A1168" s="1" t="s">
        <v>1232</v>
      </c>
      <c r="B1168" s="2">
        <v>45828</v>
      </c>
      <c r="C1168" s="1" t="s">
        <v>16</v>
      </c>
      <c r="D1168" s="1" t="s">
        <v>23</v>
      </c>
      <c r="E1168" s="1" t="s">
        <v>79</v>
      </c>
      <c r="F1168" s="1" t="s">
        <v>80</v>
      </c>
      <c r="G1168" s="1" t="s">
        <v>26</v>
      </c>
      <c r="H1168" s="1" t="s">
        <v>34</v>
      </c>
      <c r="I1168" s="1">
        <v>3</v>
      </c>
      <c r="J1168" s="3">
        <v>7614</v>
      </c>
      <c r="K1168" s="4">
        <v>4558.91</v>
      </c>
      <c r="L1168" s="5">
        <v>0.05</v>
      </c>
      <c r="M1168" s="3">
        <f t="shared" si="72"/>
        <v>21699.899999999998</v>
      </c>
      <c r="N1168" s="3">
        <f t="shared" si="73"/>
        <v>13676.73</v>
      </c>
      <c r="O1168" s="3">
        <f t="shared" si="74"/>
        <v>8023.1699999999983</v>
      </c>
      <c r="P1168" s="6">
        <f t="shared" si="75"/>
        <v>0.36973304024442505</v>
      </c>
    </row>
    <row r="1169" spans="1:16" x14ac:dyDescent="0.35">
      <c r="A1169" s="1" t="s">
        <v>1233</v>
      </c>
      <c r="B1169" s="2">
        <v>45829</v>
      </c>
      <c r="C1169" s="1" t="s">
        <v>36</v>
      </c>
      <c r="D1169" s="1" t="s">
        <v>63</v>
      </c>
      <c r="E1169" s="1" t="s">
        <v>79</v>
      </c>
      <c r="F1169" s="1" t="s">
        <v>109</v>
      </c>
      <c r="G1169" s="1" t="s">
        <v>39</v>
      </c>
      <c r="H1169" s="1" t="s">
        <v>21</v>
      </c>
      <c r="I1169" s="1">
        <v>2</v>
      </c>
      <c r="J1169" s="3">
        <v>4510</v>
      </c>
      <c r="K1169" s="4">
        <v>2864.72</v>
      </c>
      <c r="L1169" s="5">
        <v>0</v>
      </c>
      <c r="M1169" s="3">
        <f t="shared" si="72"/>
        <v>9020</v>
      </c>
      <c r="N1169" s="3">
        <f t="shared" si="73"/>
        <v>5729.44</v>
      </c>
      <c r="O1169" s="3">
        <f t="shared" si="74"/>
        <v>3290.5600000000004</v>
      </c>
      <c r="P1169" s="6">
        <f t="shared" si="75"/>
        <v>0.36480709534368078</v>
      </c>
    </row>
    <row r="1170" spans="1:16" x14ac:dyDescent="0.35">
      <c r="A1170" s="1" t="s">
        <v>1234</v>
      </c>
      <c r="B1170" s="2">
        <v>45829</v>
      </c>
      <c r="C1170" s="1" t="s">
        <v>36</v>
      </c>
      <c r="D1170" s="1" t="s">
        <v>78</v>
      </c>
      <c r="E1170" s="1" t="s">
        <v>79</v>
      </c>
      <c r="F1170" s="1" t="s">
        <v>109</v>
      </c>
      <c r="G1170" s="1" t="s">
        <v>39</v>
      </c>
      <c r="H1170" s="1" t="s">
        <v>34</v>
      </c>
      <c r="I1170" s="1">
        <v>1</v>
      </c>
      <c r="J1170" s="3">
        <v>4388</v>
      </c>
      <c r="K1170" s="4">
        <v>2630.8</v>
      </c>
      <c r="L1170" s="5">
        <v>0.15</v>
      </c>
      <c r="M1170" s="3">
        <f t="shared" si="72"/>
        <v>3729.7999999999997</v>
      </c>
      <c r="N1170" s="3">
        <f t="shared" si="73"/>
        <v>2630.8</v>
      </c>
      <c r="O1170" s="3">
        <f t="shared" si="74"/>
        <v>1098.9999999999995</v>
      </c>
      <c r="P1170" s="6">
        <f t="shared" si="75"/>
        <v>0.29465386884015221</v>
      </c>
    </row>
    <row r="1171" spans="1:16" x14ac:dyDescent="0.35">
      <c r="A1171" s="1" t="s">
        <v>1235</v>
      </c>
      <c r="B1171" s="2">
        <v>45829</v>
      </c>
      <c r="C1171" s="1" t="s">
        <v>41</v>
      </c>
      <c r="D1171" s="1" t="s">
        <v>42</v>
      </c>
      <c r="E1171" s="1" t="s">
        <v>18</v>
      </c>
      <c r="F1171" s="1" t="s">
        <v>38</v>
      </c>
      <c r="G1171" s="1" t="s">
        <v>46</v>
      </c>
      <c r="H1171" s="1" t="s">
        <v>27</v>
      </c>
      <c r="I1171" s="1">
        <v>4</v>
      </c>
      <c r="J1171" s="3">
        <v>359</v>
      </c>
      <c r="K1171" s="4">
        <v>294.95</v>
      </c>
      <c r="L1171" s="5">
        <v>0.05</v>
      </c>
      <c r="M1171" s="3">
        <f t="shared" si="72"/>
        <v>1364.2</v>
      </c>
      <c r="N1171" s="3">
        <f t="shared" si="73"/>
        <v>1179.8</v>
      </c>
      <c r="O1171" s="3">
        <f t="shared" si="74"/>
        <v>184.40000000000009</v>
      </c>
      <c r="P1171" s="6">
        <f t="shared" si="75"/>
        <v>0.13517079607095739</v>
      </c>
    </row>
    <row r="1172" spans="1:16" x14ac:dyDescent="0.35">
      <c r="A1172" s="1" t="s">
        <v>1236</v>
      </c>
      <c r="B1172" s="2">
        <v>45829</v>
      </c>
      <c r="C1172" s="1" t="s">
        <v>41</v>
      </c>
      <c r="D1172" s="1" t="s">
        <v>42</v>
      </c>
      <c r="E1172" s="1" t="s">
        <v>31</v>
      </c>
      <c r="F1172" s="1" t="s">
        <v>45</v>
      </c>
      <c r="G1172" s="1" t="s">
        <v>46</v>
      </c>
      <c r="H1172" s="1" t="s">
        <v>34</v>
      </c>
      <c r="I1172" s="1">
        <v>7</v>
      </c>
      <c r="J1172" s="3">
        <v>3577</v>
      </c>
      <c r="K1172" s="4">
        <v>2661.24</v>
      </c>
      <c r="L1172" s="5">
        <v>0.15</v>
      </c>
      <c r="M1172" s="3">
        <f t="shared" si="72"/>
        <v>21283.149999999998</v>
      </c>
      <c r="N1172" s="3">
        <f t="shared" si="73"/>
        <v>18628.68</v>
      </c>
      <c r="O1172" s="3">
        <f t="shared" si="74"/>
        <v>2654.4699999999975</v>
      </c>
      <c r="P1172" s="6">
        <f t="shared" si="75"/>
        <v>0.1247216694897136</v>
      </c>
    </row>
    <row r="1173" spans="1:16" x14ac:dyDescent="0.35">
      <c r="A1173" s="1" t="s">
        <v>1237</v>
      </c>
      <c r="B1173" s="2">
        <v>45829</v>
      </c>
      <c r="C1173" s="1" t="s">
        <v>29</v>
      </c>
      <c r="D1173" s="1" t="s">
        <v>72</v>
      </c>
      <c r="E1173" s="1" t="s">
        <v>31</v>
      </c>
      <c r="F1173" s="1" t="s">
        <v>32</v>
      </c>
      <c r="G1173" s="1" t="s">
        <v>58</v>
      </c>
      <c r="H1173" s="1" t="s">
        <v>27</v>
      </c>
      <c r="I1173" s="1">
        <v>8</v>
      </c>
      <c r="J1173" s="3">
        <v>1215</v>
      </c>
      <c r="K1173" s="4">
        <v>949.18</v>
      </c>
      <c r="L1173" s="5">
        <v>0</v>
      </c>
      <c r="M1173" s="3">
        <f t="shared" si="72"/>
        <v>9720</v>
      </c>
      <c r="N1173" s="3">
        <f t="shared" si="73"/>
        <v>7593.44</v>
      </c>
      <c r="O1173" s="3">
        <f t="shared" si="74"/>
        <v>2126.5600000000004</v>
      </c>
      <c r="P1173" s="6">
        <f t="shared" si="75"/>
        <v>0.21878189300411527</v>
      </c>
    </row>
    <row r="1174" spans="1:16" x14ac:dyDescent="0.35">
      <c r="A1174" s="1" t="s">
        <v>1238</v>
      </c>
      <c r="B1174" s="2">
        <v>45829</v>
      </c>
      <c r="C1174" s="1" t="s">
        <v>41</v>
      </c>
      <c r="D1174" s="1" t="s">
        <v>50</v>
      </c>
      <c r="E1174" s="1" t="s">
        <v>24</v>
      </c>
      <c r="F1174" s="1" t="s">
        <v>61</v>
      </c>
      <c r="G1174" s="1" t="s">
        <v>46</v>
      </c>
      <c r="H1174" s="1" t="s">
        <v>34</v>
      </c>
      <c r="I1174" s="1">
        <v>3</v>
      </c>
      <c r="J1174" s="3">
        <v>2140</v>
      </c>
      <c r="K1174" s="4">
        <v>1148.32</v>
      </c>
      <c r="L1174" s="5">
        <v>0</v>
      </c>
      <c r="M1174" s="3">
        <f t="shared" si="72"/>
        <v>6420</v>
      </c>
      <c r="N1174" s="3">
        <f t="shared" si="73"/>
        <v>3444.96</v>
      </c>
      <c r="O1174" s="3">
        <f t="shared" si="74"/>
        <v>2975.04</v>
      </c>
      <c r="P1174" s="6">
        <f t="shared" si="75"/>
        <v>0.46340186915887849</v>
      </c>
    </row>
    <row r="1175" spans="1:16" x14ac:dyDescent="0.35">
      <c r="A1175" s="1" t="s">
        <v>1239</v>
      </c>
      <c r="B1175" s="2">
        <v>45830</v>
      </c>
      <c r="C1175" s="1" t="s">
        <v>41</v>
      </c>
      <c r="D1175" s="1" t="s">
        <v>50</v>
      </c>
      <c r="E1175" s="1" t="s">
        <v>24</v>
      </c>
      <c r="F1175" s="1" t="s">
        <v>64</v>
      </c>
      <c r="G1175" s="1" t="s">
        <v>46</v>
      </c>
      <c r="H1175" s="1" t="s">
        <v>34</v>
      </c>
      <c r="I1175" s="1">
        <v>8</v>
      </c>
      <c r="J1175" s="3">
        <v>1456</v>
      </c>
      <c r="K1175" s="4">
        <v>717.79</v>
      </c>
      <c r="L1175" s="5">
        <v>0.15</v>
      </c>
      <c r="M1175" s="3">
        <f t="shared" si="72"/>
        <v>9900.7999999999993</v>
      </c>
      <c r="N1175" s="3">
        <f t="shared" si="73"/>
        <v>5742.32</v>
      </c>
      <c r="O1175" s="3">
        <f t="shared" si="74"/>
        <v>4158.4799999999996</v>
      </c>
      <c r="P1175" s="6">
        <f t="shared" si="75"/>
        <v>0.42001454427925017</v>
      </c>
    </row>
    <row r="1176" spans="1:16" x14ac:dyDescent="0.35">
      <c r="A1176" s="1" t="s">
        <v>1240</v>
      </c>
      <c r="B1176" s="2">
        <v>45830</v>
      </c>
      <c r="C1176" s="1" t="s">
        <v>41</v>
      </c>
      <c r="D1176" s="1" t="s">
        <v>50</v>
      </c>
      <c r="E1176" s="1" t="s">
        <v>79</v>
      </c>
      <c r="F1176" s="1" t="s">
        <v>80</v>
      </c>
      <c r="G1176" s="1" t="s">
        <v>43</v>
      </c>
      <c r="H1176" s="1" t="s">
        <v>21</v>
      </c>
      <c r="I1176" s="1">
        <v>5</v>
      </c>
      <c r="J1176" s="3">
        <v>7775</v>
      </c>
      <c r="K1176" s="4">
        <v>4569.74</v>
      </c>
      <c r="L1176" s="5">
        <v>0</v>
      </c>
      <c r="M1176" s="3">
        <f t="shared" si="72"/>
        <v>38875</v>
      </c>
      <c r="N1176" s="3">
        <f t="shared" si="73"/>
        <v>22848.699999999997</v>
      </c>
      <c r="O1176" s="3">
        <f t="shared" si="74"/>
        <v>16026.300000000003</v>
      </c>
      <c r="P1176" s="6">
        <f t="shared" si="75"/>
        <v>0.41225209003215441</v>
      </c>
    </row>
    <row r="1177" spans="1:16" x14ac:dyDescent="0.35">
      <c r="A1177" s="1" t="s">
        <v>1241</v>
      </c>
      <c r="B1177" s="2">
        <v>45830</v>
      </c>
      <c r="C1177" s="1" t="s">
        <v>16</v>
      </c>
      <c r="D1177" s="1" t="s">
        <v>48</v>
      </c>
      <c r="E1177" s="1" t="s">
        <v>18</v>
      </c>
      <c r="F1177" s="1" t="s">
        <v>51</v>
      </c>
      <c r="G1177" s="1" t="s">
        <v>20</v>
      </c>
      <c r="H1177" s="1" t="s">
        <v>34</v>
      </c>
      <c r="I1177" s="1">
        <v>4</v>
      </c>
      <c r="J1177" s="3">
        <v>738</v>
      </c>
      <c r="K1177" s="4">
        <v>574.86</v>
      </c>
      <c r="L1177" s="5">
        <v>0</v>
      </c>
      <c r="M1177" s="3">
        <f t="shared" si="72"/>
        <v>2952</v>
      </c>
      <c r="N1177" s="3">
        <f t="shared" si="73"/>
        <v>2299.44</v>
      </c>
      <c r="O1177" s="3">
        <f t="shared" si="74"/>
        <v>652.55999999999995</v>
      </c>
      <c r="P1177" s="6">
        <f t="shared" si="75"/>
        <v>0.22105691056910567</v>
      </c>
    </row>
    <row r="1178" spans="1:16" x14ac:dyDescent="0.35">
      <c r="A1178" s="1" t="s">
        <v>1242</v>
      </c>
      <c r="B1178" s="2">
        <v>45830</v>
      </c>
      <c r="C1178" s="1" t="s">
        <v>36</v>
      </c>
      <c r="D1178" s="1" t="s">
        <v>76</v>
      </c>
      <c r="E1178" s="1" t="s">
        <v>24</v>
      </c>
      <c r="F1178" s="1" t="s">
        <v>131</v>
      </c>
      <c r="G1178" s="1" t="s">
        <v>39</v>
      </c>
      <c r="H1178" s="1" t="s">
        <v>21</v>
      </c>
      <c r="I1178" s="1">
        <v>7</v>
      </c>
      <c r="J1178" s="3">
        <v>2812</v>
      </c>
      <c r="K1178" s="4">
        <v>1441.39</v>
      </c>
      <c r="L1178" s="5">
        <v>0.15</v>
      </c>
      <c r="M1178" s="3">
        <f t="shared" si="72"/>
        <v>16731.399999999998</v>
      </c>
      <c r="N1178" s="3">
        <f t="shared" si="73"/>
        <v>10089.730000000001</v>
      </c>
      <c r="O1178" s="3">
        <f t="shared" si="74"/>
        <v>6641.6699999999964</v>
      </c>
      <c r="P1178" s="6">
        <f t="shared" si="75"/>
        <v>0.39695841352188083</v>
      </c>
    </row>
    <row r="1179" spans="1:16" x14ac:dyDescent="0.35">
      <c r="A1179" s="1" t="s">
        <v>1243</v>
      </c>
      <c r="B1179" s="2">
        <v>45830</v>
      </c>
      <c r="C1179" s="1" t="s">
        <v>29</v>
      </c>
      <c r="D1179" s="1" t="s">
        <v>57</v>
      </c>
      <c r="E1179" s="1" t="s">
        <v>31</v>
      </c>
      <c r="F1179" s="1" t="s">
        <v>85</v>
      </c>
      <c r="G1179" s="1" t="s">
        <v>58</v>
      </c>
      <c r="H1179" s="1" t="s">
        <v>27</v>
      </c>
      <c r="I1179" s="1">
        <v>3</v>
      </c>
      <c r="J1179" s="3">
        <v>1876</v>
      </c>
      <c r="K1179" s="4">
        <v>1373.63</v>
      </c>
      <c r="L1179" s="5">
        <v>0.05</v>
      </c>
      <c r="M1179" s="3">
        <f t="shared" si="72"/>
        <v>5346.5999999999995</v>
      </c>
      <c r="N1179" s="3">
        <f t="shared" si="73"/>
        <v>4120.8900000000003</v>
      </c>
      <c r="O1179" s="3">
        <f t="shared" si="74"/>
        <v>1225.7099999999991</v>
      </c>
      <c r="P1179" s="6">
        <f t="shared" si="75"/>
        <v>0.22925036471776442</v>
      </c>
    </row>
    <row r="1180" spans="1:16" x14ac:dyDescent="0.35">
      <c r="A1180" s="1" t="s">
        <v>1244</v>
      </c>
      <c r="B1180" s="2">
        <v>45830</v>
      </c>
      <c r="C1180" s="1" t="s">
        <v>36</v>
      </c>
      <c r="D1180" s="1" t="s">
        <v>78</v>
      </c>
      <c r="E1180" s="1" t="s">
        <v>18</v>
      </c>
      <c r="F1180" s="1" t="s">
        <v>51</v>
      </c>
      <c r="G1180" s="1" t="s">
        <v>69</v>
      </c>
      <c r="H1180" s="1" t="s">
        <v>34</v>
      </c>
      <c r="I1180" s="1">
        <v>3</v>
      </c>
      <c r="J1180" s="3">
        <v>763</v>
      </c>
      <c r="K1180" s="4">
        <v>591.63</v>
      </c>
      <c r="L1180" s="5">
        <v>0</v>
      </c>
      <c r="M1180" s="3">
        <f t="shared" si="72"/>
        <v>2289</v>
      </c>
      <c r="N1180" s="3">
        <f t="shared" si="73"/>
        <v>1774.8899999999999</v>
      </c>
      <c r="O1180" s="3">
        <f t="shared" si="74"/>
        <v>514.11000000000013</v>
      </c>
      <c r="P1180" s="6">
        <f t="shared" si="75"/>
        <v>0.22460026212319795</v>
      </c>
    </row>
    <row r="1181" spans="1:16" x14ac:dyDescent="0.35">
      <c r="A1181" s="1" t="s">
        <v>1245</v>
      </c>
      <c r="B1181" s="2">
        <v>45830</v>
      </c>
      <c r="C1181" s="1" t="s">
        <v>41</v>
      </c>
      <c r="D1181" s="1" t="s">
        <v>103</v>
      </c>
      <c r="E1181" s="1" t="s">
        <v>18</v>
      </c>
      <c r="F1181" s="1" t="s">
        <v>19</v>
      </c>
      <c r="G1181" s="1" t="s">
        <v>46</v>
      </c>
      <c r="H1181" s="1" t="s">
        <v>34</v>
      </c>
      <c r="I1181" s="1">
        <v>3</v>
      </c>
      <c r="J1181" s="3">
        <v>867</v>
      </c>
      <c r="K1181" s="4">
        <v>690.88</v>
      </c>
      <c r="L1181" s="5">
        <v>0.15</v>
      </c>
      <c r="M1181" s="3">
        <f t="shared" si="72"/>
        <v>2210.85</v>
      </c>
      <c r="N1181" s="3">
        <f t="shared" si="73"/>
        <v>2072.64</v>
      </c>
      <c r="O1181" s="3">
        <f t="shared" si="74"/>
        <v>138.21000000000004</v>
      </c>
      <c r="P1181" s="6">
        <f t="shared" si="75"/>
        <v>6.2514417531718589E-2</v>
      </c>
    </row>
    <row r="1182" spans="1:16" x14ac:dyDescent="0.35">
      <c r="A1182" s="1" t="s">
        <v>1246</v>
      </c>
      <c r="B1182" s="2">
        <v>45831</v>
      </c>
      <c r="C1182" s="1" t="s">
        <v>36</v>
      </c>
      <c r="D1182" s="1" t="s">
        <v>37</v>
      </c>
      <c r="E1182" s="1" t="s">
        <v>31</v>
      </c>
      <c r="F1182" s="1" t="s">
        <v>85</v>
      </c>
      <c r="G1182" s="1" t="s">
        <v>69</v>
      </c>
      <c r="H1182" s="1" t="s">
        <v>34</v>
      </c>
      <c r="I1182" s="1">
        <v>2</v>
      </c>
      <c r="J1182" s="3">
        <v>1776</v>
      </c>
      <c r="K1182" s="4">
        <v>1368.46</v>
      </c>
      <c r="L1182" s="5">
        <v>0</v>
      </c>
      <c r="M1182" s="3">
        <f t="shared" si="72"/>
        <v>3552</v>
      </c>
      <c r="N1182" s="3">
        <f t="shared" si="73"/>
        <v>2736.92</v>
      </c>
      <c r="O1182" s="3">
        <f t="shared" si="74"/>
        <v>815.07999999999993</v>
      </c>
      <c r="P1182" s="6">
        <f t="shared" si="75"/>
        <v>0.22947072072072069</v>
      </c>
    </row>
    <row r="1183" spans="1:16" x14ac:dyDescent="0.35">
      <c r="A1183" s="1" t="s">
        <v>1247</v>
      </c>
      <c r="B1183" s="2">
        <v>45831</v>
      </c>
      <c r="C1183" s="1" t="s">
        <v>41</v>
      </c>
      <c r="D1183" s="1" t="s">
        <v>103</v>
      </c>
      <c r="E1183" s="1" t="s">
        <v>24</v>
      </c>
      <c r="F1183" s="1" t="s">
        <v>64</v>
      </c>
      <c r="G1183" s="1" t="s">
        <v>46</v>
      </c>
      <c r="H1183" s="1" t="s">
        <v>21</v>
      </c>
      <c r="I1183" s="1">
        <v>3</v>
      </c>
      <c r="J1183" s="3">
        <v>1451</v>
      </c>
      <c r="K1183" s="4">
        <v>671.54</v>
      </c>
      <c r="L1183" s="5">
        <v>0</v>
      </c>
      <c r="M1183" s="3">
        <f t="shared" si="72"/>
        <v>4353</v>
      </c>
      <c r="N1183" s="3">
        <f t="shared" si="73"/>
        <v>2014.62</v>
      </c>
      <c r="O1183" s="3">
        <f t="shared" si="74"/>
        <v>2338.38</v>
      </c>
      <c r="P1183" s="6">
        <f t="shared" si="75"/>
        <v>0.53718814610613375</v>
      </c>
    </row>
    <row r="1184" spans="1:16" x14ac:dyDescent="0.35">
      <c r="A1184" s="1" t="s">
        <v>1248</v>
      </c>
      <c r="B1184" s="2">
        <v>45831</v>
      </c>
      <c r="C1184" s="1" t="s">
        <v>41</v>
      </c>
      <c r="D1184" s="1" t="s">
        <v>42</v>
      </c>
      <c r="E1184" s="1" t="s">
        <v>31</v>
      </c>
      <c r="F1184" s="1" t="s">
        <v>32</v>
      </c>
      <c r="G1184" s="1" t="s">
        <v>43</v>
      </c>
      <c r="H1184" s="1" t="s">
        <v>27</v>
      </c>
      <c r="I1184" s="1">
        <v>3</v>
      </c>
      <c r="J1184" s="3">
        <v>1153</v>
      </c>
      <c r="K1184" s="4">
        <v>839.78</v>
      </c>
      <c r="L1184" s="5">
        <v>0</v>
      </c>
      <c r="M1184" s="3">
        <f t="shared" si="72"/>
        <v>3459</v>
      </c>
      <c r="N1184" s="3">
        <f t="shared" si="73"/>
        <v>2519.34</v>
      </c>
      <c r="O1184" s="3">
        <f t="shared" si="74"/>
        <v>939.65999999999985</v>
      </c>
      <c r="P1184" s="6">
        <f t="shared" si="75"/>
        <v>0.27165654813529916</v>
      </c>
    </row>
    <row r="1185" spans="1:16" x14ac:dyDescent="0.35">
      <c r="A1185" s="1" t="s">
        <v>1249</v>
      </c>
      <c r="B1185" s="2">
        <v>45831</v>
      </c>
      <c r="C1185" s="1" t="s">
        <v>41</v>
      </c>
      <c r="D1185" s="1" t="s">
        <v>42</v>
      </c>
      <c r="E1185" s="1" t="s">
        <v>18</v>
      </c>
      <c r="F1185" s="1" t="s">
        <v>68</v>
      </c>
      <c r="G1185" s="1" t="s">
        <v>43</v>
      </c>
      <c r="H1185" s="1" t="s">
        <v>27</v>
      </c>
      <c r="I1185" s="1">
        <v>4</v>
      </c>
      <c r="J1185" s="3">
        <v>435</v>
      </c>
      <c r="K1185" s="4">
        <v>359.72</v>
      </c>
      <c r="L1185" s="5">
        <v>0.05</v>
      </c>
      <c r="M1185" s="3">
        <f t="shared" si="72"/>
        <v>1653</v>
      </c>
      <c r="N1185" s="3">
        <f t="shared" si="73"/>
        <v>1438.88</v>
      </c>
      <c r="O1185" s="3">
        <f t="shared" si="74"/>
        <v>214.11999999999989</v>
      </c>
      <c r="P1185" s="6">
        <f t="shared" si="75"/>
        <v>0.12953418027828184</v>
      </c>
    </row>
    <row r="1186" spans="1:16" x14ac:dyDescent="0.35">
      <c r="A1186" s="1" t="s">
        <v>1250</v>
      </c>
      <c r="B1186" s="2">
        <v>45831</v>
      </c>
      <c r="C1186" s="1" t="s">
        <v>36</v>
      </c>
      <c r="D1186" s="1" t="s">
        <v>76</v>
      </c>
      <c r="E1186" s="1" t="s">
        <v>31</v>
      </c>
      <c r="F1186" s="1" t="s">
        <v>45</v>
      </c>
      <c r="G1186" s="1" t="s">
        <v>69</v>
      </c>
      <c r="H1186" s="1" t="s">
        <v>21</v>
      </c>
      <c r="I1186" s="1">
        <v>4</v>
      </c>
      <c r="J1186" s="3">
        <v>3456</v>
      </c>
      <c r="K1186" s="4">
        <v>2601.8000000000002</v>
      </c>
      <c r="L1186" s="5">
        <v>0</v>
      </c>
      <c r="M1186" s="3">
        <f t="shared" si="72"/>
        <v>13824</v>
      </c>
      <c r="N1186" s="3">
        <f t="shared" si="73"/>
        <v>10407.200000000001</v>
      </c>
      <c r="O1186" s="3">
        <f t="shared" si="74"/>
        <v>3416.7999999999993</v>
      </c>
      <c r="P1186" s="6">
        <f t="shared" si="75"/>
        <v>0.24716435185185179</v>
      </c>
    </row>
    <row r="1187" spans="1:16" x14ac:dyDescent="0.35">
      <c r="A1187" s="1" t="s">
        <v>1251</v>
      </c>
      <c r="B1187" s="2">
        <v>45832</v>
      </c>
      <c r="C1187" s="1" t="s">
        <v>36</v>
      </c>
      <c r="D1187" s="1" t="s">
        <v>78</v>
      </c>
      <c r="E1187" s="1" t="s">
        <v>24</v>
      </c>
      <c r="F1187" s="1" t="s">
        <v>61</v>
      </c>
      <c r="G1187" s="1" t="s">
        <v>69</v>
      </c>
      <c r="H1187" s="1" t="s">
        <v>34</v>
      </c>
      <c r="I1187" s="1">
        <v>3</v>
      </c>
      <c r="J1187" s="3">
        <v>2290</v>
      </c>
      <c r="K1187" s="4">
        <v>1159.78</v>
      </c>
      <c r="L1187" s="5">
        <v>0.15</v>
      </c>
      <c r="M1187" s="3">
        <f t="shared" si="72"/>
        <v>5839.5</v>
      </c>
      <c r="N1187" s="3">
        <f t="shared" si="73"/>
        <v>3479.34</v>
      </c>
      <c r="O1187" s="3">
        <f t="shared" si="74"/>
        <v>2360.16</v>
      </c>
      <c r="P1187" s="6">
        <f t="shared" si="75"/>
        <v>0.40417159003339326</v>
      </c>
    </row>
    <row r="1188" spans="1:16" x14ac:dyDescent="0.35">
      <c r="A1188" s="1" t="s">
        <v>1252</v>
      </c>
      <c r="B1188" s="2">
        <v>45832</v>
      </c>
      <c r="C1188" s="1" t="s">
        <v>41</v>
      </c>
      <c r="D1188" s="1" t="s">
        <v>50</v>
      </c>
      <c r="E1188" s="1" t="s">
        <v>18</v>
      </c>
      <c r="F1188" s="1" t="s">
        <v>19</v>
      </c>
      <c r="G1188" s="1" t="s">
        <v>46</v>
      </c>
      <c r="H1188" s="1" t="s">
        <v>34</v>
      </c>
      <c r="I1188" s="1">
        <v>2</v>
      </c>
      <c r="J1188" s="3">
        <v>937</v>
      </c>
      <c r="K1188" s="4">
        <v>750.23</v>
      </c>
      <c r="L1188" s="5">
        <v>0.1</v>
      </c>
      <c r="M1188" s="3">
        <f t="shared" si="72"/>
        <v>1686.6000000000001</v>
      </c>
      <c r="N1188" s="3">
        <f t="shared" si="73"/>
        <v>1500.46</v>
      </c>
      <c r="O1188" s="3">
        <f t="shared" si="74"/>
        <v>186.1400000000001</v>
      </c>
      <c r="P1188" s="6">
        <f t="shared" si="75"/>
        <v>0.11036404600972376</v>
      </c>
    </row>
    <row r="1189" spans="1:16" x14ac:dyDescent="0.35">
      <c r="A1189" s="1" t="s">
        <v>1253</v>
      </c>
      <c r="B1189" s="2">
        <v>45832</v>
      </c>
      <c r="C1189" s="1" t="s">
        <v>29</v>
      </c>
      <c r="D1189" s="1" t="s">
        <v>66</v>
      </c>
      <c r="E1189" s="1" t="s">
        <v>24</v>
      </c>
      <c r="F1189" s="1" t="s">
        <v>64</v>
      </c>
      <c r="G1189" s="1" t="s">
        <v>33</v>
      </c>
      <c r="H1189" s="1" t="s">
        <v>27</v>
      </c>
      <c r="I1189" s="1">
        <v>8</v>
      </c>
      <c r="J1189" s="3">
        <v>1464</v>
      </c>
      <c r="K1189" s="4">
        <v>712.33</v>
      </c>
      <c r="L1189" s="5">
        <v>0</v>
      </c>
      <c r="M1189" s="3">
        <f t="shared" si="72"/>
        <v>11712</v>
      </c>
      <c r="N1189" s="3">
        <f t="shared" si="73"/>
        <v>5698.64</v>
      </c>
      <c r="O1189" s="3">
        <f t="shared" si="74"/>
        <v>6013.36</v>
      </c>
      <c r="P1189" s="6">
        <f t="shared" si="75"/>
        <v>0.51343579234972669</v>
      </c>
    </row>
    <row r="1190" spans="1:16" x14ac:dyDescent="0.35">
      <c r="A1190" s="1" t="s">
        <v>1254</v>
      </c>
      <c r="B1190" s="2">
        <v>45832</v>
      </c>
      <c r="C1190" s="1" t="s">
        <v>41</v>
      </c>
      <c r="D1190" s="1" t="s">
        <v>103</v>
      </c>
      <c r="E1190" s="1" t="s">
        <v>31</v>
      </c>
      <c r="F1190" s="1" t="s">
        <v>85</v>
      </c>
      <c r="G1190" s="1" t="s">
        <v>46</v>
      </c>
      <c r="H1190" s="1" t="s">
        <v>27</v>
      </c>
      <c r="I1190" s="1">
        <v>2</v>
      </c>
      <c r="J1190" s="3">
        <v>1836</v>
      </c>
      <c r="K1190" s="4">
        <v>1316.69</v>
      </c>
      <c r="L1190" s="5">
        <v>0</v>
      </c>
      <c r="M1190" s="3">
        <f t="shared" si="72"/>
        <v>3672</v>
      </c>
      <c r="N1190" s="3">
        <f t="shared" si="73"/>
        <v>2633.38</v>
      </c>
      <c r="O1190" s="3">
        <f t="shared" si="74"/>
        <v>1038.6199999999999</v>
      </c>
      <c r="P1190" s="6">
        <f t="shared" si="75"/>
        <v>0.28284858387799561</v>
      </c>
    </row>
    <row r="1191" spans="1:16" x14ac:dyDescent="0.35">
      <c r="A1191" s="1" t="s">
        <v>1255</v>
      </c>
      <c r="B1191" s="2">
        <v>45832</v>
      </c>
      <c r="C1191" s="1" t="s">
        <v>29</v>
      </c>
      <c r="D1191" s="1" t="s">
        <v>72</v>
      </c>
      <c r="E1191" s="1" t="s">
        <v>24</v>
      </c>
      <c r="F1191" s="1" t="s">
        <v>131</v>
      </c>
      <c r="G1191" s="1" t="s">
        <v>33</v>
      </c>
      <c r="H1191" s="1" t="s">
        <v>34</v>
      </c>
      <c r="I1191" s="1">
        <v>1</v>
      </c>
      <c r="J1191" s="3">
        <v>2938</v>
      </c>
      <c r="K1191" s="4">
        <v>1430.85</v>
      </c>
      <c r="L1191" s="5">
        <v>0</v>
      </c>
      <c r="M1191" s="3">
        <f t="shared" si="72"/>
        <v>2938</v>
      </c>
      <c r="N1191" s="3">
        <f t="shared" si="73"/>
        <v>1430.85</v>
      </c>
      <c r="O1191" s="3">
        <f t="shared" si="74"/>
        <v>1507.15</v>
      </c>
      <c r="P1191" s="6">
        <f t="shared" si="75"/>
        <v>0.51298502382573186</v>
      </c>
    </row>
    <row r="1192" spans="1:16" x14ac:dyDescent="0.35">
      <c r="A1192" s="1" t="s">
        <v>1256</v>
      </c>
      <c r="B1192" s="2">
        <v>45832</v>
      </c>
      <c r="C1192" s="1" t="s">
        <v>36</v>
      </c>
      <c r="D1192" s="1" t="s">
        <v>76</v>
      </c>
      <c r="E1192" s="1" t="s">
        <v>31</v>
      </c>
      <c r="F1192" s="1" t="s">
        <v>85</v>
      </c>
      <c r="G1192" s="1" t="s">
        <v>69</v>
      </c>
      <c r="H1192" s="1" t="s">
        <v>34</v>
      </c>
      <c r="I1192" s="1">
        <v>4</v>
      </c>
      <c r="J1192" s="3">
        <v>1846</v>
      </c>
      <c r="K1192" s="4">
        <v>1429.98</v>
      </c>
      <c r="L1192" s="5">
        <v>0.1</v>
      </c>
      <c r="M1192" s="3">
        <f t="shared" si="72"/>
        <v>6645.6</v>
      </c>
      <c r="N1192" s="3">
        <f t="shared" si="73"/>
        <v>5719.92</v>
      </c>
      <c r="O1192" s="3">
        <f t="shared" si="74"/>
        <v>925.68000000000029</v>
      </c>
      <c r="P1192" s="6">
        <f t="shared" si="75"/>
        <v>0.13929216323582524</v>
      </c>
    </row>
    <row r="1193" spans="1:16" x14ac:dyDescent="0.35">
      <c r="A1193" s="1" t="s">
        <v>1257</v>
      </c>
      <c r="B1193" s="2">
        <v>45833</v>
      </c>
      <c r="C1193" s="1" t="s">
        <v>16</v>
      </c>
      <c r="D1193" s="1" t="s">
        <v>17</v>
      </c>
      <c r="E1193" s="1" t="s">
        <v>18</v>
      </c>
      <c r="F1193" s="1" t="s">
        <v>51</v>
      </c>
      <c r="G1193" s="1" t="s">
        <v>26</v>
      </c>
      <c r="H1193" s="1" t="s">
        <v>34</v>
      </c>
      <c r="I1193" s="1">
        <v>1</v>
      </c>
      <c r="J1193" s="3">
        <v>745</v>
      </c>
      <c r="K1193" s="4">
        <v>619.5</v>
      </c>
      <c r="L1193" s="5">
        <v>0.15</v>
      </c>
      <c r="M1193" s="3">
        <f t="shared" si="72"/>
        <v>633.25</v>
      </c>
      <c r="N1193" s="3">
        <f t="shared" si="73"/>
        <v>619.5</v>
      </c>
      <c r="O1193" s="3">
        <f t="shared" si="74"/>
        <v>13.75</v>
      </c>
      <c r="P1193" s="6">
        <f t="shared" si="75"/>
        <v>2.1713383339913146E-2</v>
      </c>
    </row>
    <row r="1194" spans="1:16" x14ac:dyDescent="0.35">
      <c r="A1194" s="1" t="s">
        <v>1258</v>
      </c>
      <c r="B1194" s="2">
        <v>45833</v>
      </c>
      <c r="C1194" s="1" t="s">
        <v>41</v>
      </c>
      <c r="D1194" s="1" t="s">
        <v>42</v>
      </c>
      <c r="E1194" s="1" t="s">
        <v>18</v>
      </c>
      <c r="F1194" s="1" t="s">
        <v>38</v>
      </c>
      <c r="G1194" s="1" t="s">
        <v>43</v>
      </c>
      <c r="H1194" s="1" t="s">
        <v>27</v>
      </c>
      <c r="I1194" s="1">
        <v>3</v>
      </c>
      <c r="J1194" s="3">
        <v>346</v>
      </c>
      <c r="K1194" s="4">
        <v>266.14999999999998</v>
      </c>
      <c r="L1194" s="5">
        <v>0.1</v>
      </c>
      <c r="M1194" s="3">
        <f t="shared" si="72"/>
        <v>934.2</v>
      </c>
      <c r="N1194" s="3">
        <f t="shared" si="73"/>
        <v>798.44999999999993</v>
      </c>
      <c r="O1194" s="3">
        <f t="shared" si="74"/>
        <v>135.75000000000011</v>
      </c>
      <c r="P1194" s="6">
        <f t="shared" si="75"/>
        <v>0.14531149646756594</v>
      </c>
    </row>
    <row r="1195" spans="1:16" x14ac:dyDescent="0.35">
      <c r="A1195" s="1" t="s">
        <v>1259</v>
      </c>
      <c r="B1195" s="2">
        <v>45833</v>
      </c>
      <c r="C1195" s="1" t="s">
        <v>36</v>
      </c>
      <c r="D1195" s="1" t="s">
        <v>63</v>
      </c>
      <c r="E1195" s="1" t="s">
        <v>24</v>
      </c>
      <c r="F1195" s="1" t="s">
        <v>25</v>
      </c>
      <c r="G1195" s="1" t="s">
        <v>39</v>
      </c>
      <c r="H1195" s="1" t="s">
        <v>34</v>
      </c>
      <c r="I1195" s="1">
        <v>2</v>
      </c>
      <c r="J1195" s="3">
        <v>606</v>
      </c>
      <c r="K1195" s="4">
        <v>306.7</v>
      </c>
      <c r="L1195" s="5">
        <v>0.05</v>
      </c>
      <c r="M1195" s="3">
        <f t="shared" si="72"/>
        <v>1151.3999999999999</v>
      </c>
      <c r="N1195" s="3">
        <f t="shared" si="73"/>
        <v>613.4</v>
      </c>
      <c r="O1195" s="3">
        <f t="shared" si="74"/>
        <v>537.99999999999989</v>
      </c>
      <c r="P1195" s="6">
        <f t="shared" si="75"/>
        <v>0.46725725204099355</v>
      </c>
    </row>
    <row r="1196" spans="1:16" x14ac:dyDescent="0.35">
      <c r="A1196" s="1" t="s">
        <v>1260</v>
      </c>
      <c r="B1196" s="2">
        <v>45833</v>
      </c>
      <c r="C1196" s="1" t="s">
        <v>41</v>
      </c>
      <c r="D1196" s="1" t="s">
        <v>103</v>
      </c>
      <c r="E1196" s="1" t="s">
        <v>31</v>
      </c>
      <c r="F1196" s="1" t="s">
        <v>45</v>
      </c>
      <c r="G1196" s="1" t="s">
        <v>43</v>
      </c>
      <c r="H1196" s="1" t="s">
        <v>21</v>
      </c>
      <c r="I1196" s="1">
        <v>7</v>
      </c>
      <c r="J1196" s="3">
        <v>3500</v>
      </c>
      <c r="K1196" s="4">
        <v>2705.73</v>
      </c>
      <c r="L1196" s="5">
        <v>0</v>
      </c>
      <c r="M1196" s="3">
        <f t="shared" si="72"/>
        <v>24500</v>
      </c>
      <c r="N1196" s="3">
        <f t="shared" si="73"/>
        <v>18940.11</v>
      </c>
      <c r="O1196" s="3">
        <f t="shared" si="74"/>
        <v>5559.8899999999994</v>
      </c>
      <c r="P1196" s="6">
        <f t="shared" si="75"/>
        <v>0.2269342857142857</v>
      </c>
    </row>
    <row r="1197" spans="1:16" x14ac:dyDescent="0.35">
      <c r="A1197" s="1" t="s">
        <v>1261</v>
      </c>
      <c r="B1197" s="2">
        <v>45834</v>
      </c>
      <c r="C1197" s="1" t="s">
        <v>16</v>
      </c>
      <c r="D1197" s="1" t="s">
        <v>23</v>
      </c>
      <c r="E1197" s="1" t="s">
        <v>31</v>
      </c>
      <c r="F1197" s="1" t="s">
        <v>53</v>
      </c>
      <c r="G1197" s="1" t="s">
        <v>20</v>
      </c>
      <c r="H1197" s="1" t="s">
        <v>34</v>
      </c>
      <c r="I1197" s="1">
        <v>6</v>
      </c>
      <c r="J1197" s="3">
        <v>14254</v>
      </c>
      <c r="K1197" s="4">
        <v>10418.290000000001</v>
      </c>
      <c r="L1197" s="5">
        <v>0</v>
      </c>
      <c r="M1197" s="3">
        <f t="shared" si="72"/>
        <v>85524</v>
      </c>
      <c r="N1197" s="3">
        <f t="shared" si="73"/>
        <v>62509.740000000005</v>
      </c>
      <c r="O1197" s="3">
        <f t="shared" si="74"/>
        <v>23014.259999999995</v>
      </c>
      <c r="P1197" s="6">
        <f t="shared" si="75"/>
        <v>0.26909709555212563</v>
      </c>
    </row>
    <row r="1198" spans="1:16" x14ac:dyDescent="0.35">
      <c r="A1198" s="1" t="s">
        <v>1262</v>
      </c>
      <c r="B1198" s="2">
        <v>45834</v>
      </c>
      <c r="C1198" s="1" t="s">
        <v>36</v>
      </c>
      <c r="D1198" s="1" t="s">
        <v>76</v>
      </c>
      <c r="E1198" s="1" t="s">
        <v>24</v>
      </c>
      <c r="F1198" s="1" t="s">
        <v>131</v>
      </c>
      <c r="G1198" s="1" t="s">
        <v>69</v>
      </c>
      <c r="H1198" s="1" t="s">
        <v>27</v>
      </c>
      <c r="I1198" s="1">
        <v>3</v>
      </c>
      <c r="J1198" s="3">
        <v>2808</v>
      </c>
      <c r="K1198" s="4">
        <v>1382.7</v>
      </c>
      <c r="L1198" s="5">
        <v>0.1</v>
      </c>
      <c r="M1198" s="3">
        <f t="shared" si="72"/>
        <v>7581.6</v>
      </c>
      <c r="N1198" s="3">
        <f t="shared" si="73"/>
        <v>4148.1000000000004</v>
      </c>
      <c r="O1198" s="3">
        <f t="shared" si="74"/>
        <v>3433.5</v>
      </c>
      <c r="P1198" s="6">
        <f t="shared" si="75"/>
        <v>0.45287274453941118</v>
      </c>
    </row>
    <row r="1199" spans="1:16" x14ac:dyDescent="0.35">
      <c r="A1199" s="1" t="s">
        <v>1263</v>
      </c>
      <c r="B1199" s="2">
        <v>45834</v>
      </c>
      <c r="C1199" s="1" t="s">
        <v>29</v>
      </c>
      <c r="D1199" s="1" t="s">
        <v>66</v>
      </c>
      <c r="E1199" s="1" t="s">
        <v>24</v>
      </c>
      <c r="F1199" s="1" t="s">
        <v>131</v>
      </c>
      <c r="G1199" s="1" t="s">
        <v>58</v>
      </c>
      <c r="H1199" s="1" t="s">
        <v>34</v>
      </c>
      <c r="I1199" s="1">
        <v>1</v>
      </c>
      <c r="J1199" s="3">
        <v>2763</v>
      </c>
      <c r="K1199" s="4">
        <v>1281.81</v>
      </c>
      <c r="L1199" s="5">
        <v>0</v>
      </c>
      <c r="M1199" s="3">
        <f t="shared" si="72"/>
        <v>2763</v>
      </c>
      <c r="N1199" s="3">
        <f t="shared" si="73"/>
        <v>1281.81</v>
      </c>
      <c r="O1199" s="3">
        <f t="shared" si="74"/>
        <v>1481.19</v>
      </c>
      <c r="P1199" s="6">
        <f t="shared" si="75"/>
        <v>0.5360803474484257</v>
      </c>
    </row>
    <row r="1200" spans="1:16" x14ac:dyDescent="0.35">
      <c r="A1200" s="1" t="s">
        <v>1264</v>
      </c>
      <c r="B1200" s="2">
        <v>45834</v>
      </c>
      <c r="C1200" s="1" t="s">
        <v>36</v>
      </c>
      <c r="D1200" s="1" t="s">
        <v>37</v>
      </c>
      <c r="E1200" s="1" t="s">
        <v>24</v>
      </c>
      <c r="F1200" s="1" t="s">
        <v>64</v>
      </c>
      <c r="G1200" s="1" t="s">
        <v>39</v>
      </c>
      <c r="H1200" s="1" t="s">
        <v>21</v>
      </c>
      <c r="I1200" s="1">
        <v>3</v>
      </c>
      <c r="J1200" s="3">
        <v>1486</v>
      </c>
      <c r="K1200" s="4">
        <v>712.14</v>
      </c>
      <c r="L1200" s="5">
        <v>0.1</v>
      </c>
      <c r="M1200" s="3">
        <f t="shared" si="72"/>
        <v>4012.2000000000003</v>
      </c>
      <c r="N1200" s="3">
        <f t="shared" si="73"/>
        <v>2136.42</v>
      </c>
      <c r="O1200" s="3">
        <f t="shared" si="74"/>
        <v>1875.7800000000002</v>
      </c>
      <c r="P1200" s="6">
        <f t="shared" si="75"/>
        <v>0.46751906684611938</v>
      </c>
    </row>
    <row r="1201" spans="1:16" x14ac:dyDescent="0.35">
      <c r="A1201" s="1" t="s">
        <v>1265</v>
      </c>
      <c r="B1201" s="2">
        <v>45834</v>
      </c>
      <c r="C1201" s="1" t="s">
        <v>41</v>
      </c>
      <c r="D1201" s="1" t="s">
        <v>42</v>
      </c>
      <c r="E1201" s="1" t="s">
        <v>31</v>
      </c>
      <c r="F1201" s="1" t="s">
        <v>45</v>
      </c>
      <c r="G1201" s="1" t="s">
        <v>46</v>
      </c>
      <c r="H1201" s="1" t="s">
        <v>34</v>
      </c>
      <c r="I1201" s="1">
        <v>1</v>
      </c>
      <c r="J1201" s="3">
        <v>3606</v>
      </c>
      <c r="K1201" s="4">
        <v>2828.01</v>
      </c>
      <c r="L1201" s="5">
        <v>0.05</v>
      </c>
      <c r="M1201" s="3">
        <f t="shared" si="72"/>
        <v>3425.7</v>
      </c>
      <c r="N1201" s="3">
        <f t="shared" si="73"/>
        <v>2828.01</v>
      </c>
      <c r="O1201" s="3">
        <f t="shared" si="74"/>
        <v>597.6899999999996</v>
      </c>
      <c r="P1201" s="6">
        <f t="shared" si="75"/>
        <v>0.17447237061038609</v>
      </c>
    </row>
    <row r="1202" spans="1:16" x14ac:dyDescent="0.35">
      <c r="A1202" s="1" t="s">
        <v>1266</v>
      </c>
      <c r="B1202" s="2">
        <v>45834</v>
      </c>
      <c r="C1202" s="1" t="s">
        <v>29</v>
      </c>
      <c r="D1202" s="1" t="s">
        <v>30</v>
      </c>
      <c r="E1202" s="1" t="s">
        <v>24</v>
      </c>
      <c r="F1202" s="1" t="s">
        <v>131</v>
      </c>
      <c r="G1202" s="1" t="s">
        <v>58</v>
      </c>
      <c r="H1202" s="1" t="s">
        <v>21</v>
      </c>
      <c r="I1202" s="1">
        <v>4</v>
      </c>
      <c r="J1202" s="3">
        <v>2929</v>
      </c>
      <c r="K1202" s="4">
        <v>1498.19</v>
      </c>
      <c r="L1202" s="5">
        <v>0.1</v>
      </c>
      <c r="M1202" s="3">
        <f t="shared" si="72"/>
        <v>10544.4</v>
      </c>
      <c r="N1202" s="3">
        <f t="shared" si="73"/>
        <v>5992.76</v>
      </c>
      <c r="O1202" s="3">
        <f t="shared" si="74"/>
        <v>4551.6399999999994</v>
      </c>
      <c r="P1202" s="6">
        <f t="shared" si="75"/>
        <v>0.43166420090284885</v>
      </c>
    </row>
    <row r="1203" spans="1:16" x14ac:dyDescent="0.35">
      <c r="A1203" s="1" t="s">
        <v>1267</v>
      </c>
      <c r="B1203" s="2">
        <v>45835</v>
      </c>
      <c r="C1203" s="1" t="s">
        <v>16</v>
      </c>
      <c r="D1203" s="1" t="s">
        <v>84</v>
      </c>
      <c r="E1203" s="1" t="s">
        <v>18</v>
      </c>
      <c r="F1203" s="1" t="s">
        <v>19</v>
      </c>
      <c r="G1203" s="1" t="s">
        <v>26</v>
      </c>
      <c r="H1203" s="1" t="s">
        <v>34</v>
      </c>
      <c r="I1203" s="1">
        <v>2</v>
      </c>
      <c r="J1203" s="3">
        <v>903</v>
      </c>
      <c r="K1203" s="4">
        <v>690.92</v>
      </c>
      <c r="L1203" s="5">
        <v>0</v>
      </c>
      <c r="M1203" s="3">
        <f t="shared" si="72"/>
        <v>1806</v>
      </c>
      <c r="N1203" s="3">
        <f t="shared" si="73"/>
        <v>1381.84</v>
      </c>
      <c r="O1203" s="3">
        <f t="shared" si="74"/>
        <v>424.16000000000008</v>
      </c>
      <c r="P1203" s="6">
        <f t="shared" si="75"/>
        <v>0.23486157253599119</v>
      </c>
    </row>
    <row r="1204" spans="1:16" x14ac:dyDescent="0.35">
      <c r="A1204" s="1" t="s">
        <v>1268</v>
      </c>
      <c r="B1204" s="2">
        <v>45835</v>
      </c>
      <c r="C1204" s="1" t="s">
        <v>41</v>
      </c>
      <c r="D1204" s="1" t="s">
        <v>42</v>
      </c>
      <c r="E1204" s="1" t="s">
        <v>18</v>
      </c>
      <c r="F1204" s="1" t="s">
        <v>38</v>
      </c>
      <c r="G1204" s="1" t="s">
        <v>43</v>
      </c>
      <c r="H1204" s="1" t="s">
        <v>27</v>
      </c>
      <c r="I1204" s="1">
        <v>3</v>
      </c>
      <c r="J1204" s="3">
        <v>358</v>
      </c>
      <c r="K1204" s="4">
        <v>287.02</v>
      </c>
      <c r="L1204" s="5">
        <v>0.15</v>
      </c>
      <c r="M1204" s="3">
        <f t="shared" si="72"/>
        <v>912.9</v>
      </c>
      <c r="N1204" s="3">
        <f t="shared" si="73"/>
        <v>861.06</v>
      </c>
      <c r="O1204" s="3">
        <f t="shared" si="74"/>
        <v>51.840000000000032</v>
      </c>
      <c r="P1204" s="6">
        <f t="shared" si="75"/>
        <v>5.678606638186004E-2</v>
      </c>
    </row>
    <row r="1205" spans="1:16" x14ac:dyDescent="0.35">
      <c r="A1205" s="1" t="s">
        <v>1269</v>
      </c>
      <c r="B1205" s="2">
        <v>45835</v>
      </c>
      <c r="C1205" s="1" t="s">
        <v>36</v>
      </c>
      <c r="D1205" s="1" t="s">
        <v>37</v>
      </c>
      <c r="E1205" s="1" t="s">
        <v>79</v>
      </c>
      <c r="F1205" s="1" t="s">
        <v>91</v>
      </c>
      <c r="G1205" s="1" t="s">
        <v>69</v>
      </c>
      <c r="H1205" s="1" t="s">
        <v>21</v>
      </c>
      <c r="I1205" s="1">
        <v>5</v>
      </c>
      <c r="J1205" s="3">
        <v>12308</v>
      </c>
      <c r="K1205" s="4">
        <v>7267.15</v>
      </c>
      <c r="L1205" s="5">
        <v>0.15</v>
      </c>
      <c r="M1205" s="3">
        <f t="shared" si="72"/>
        <v>52309</v>
      </c>
      <c r="N1205" s="3">
        <f t="shared" si="73"/>
        <v>36335.75</v>
      </c>
      <c r="O1205" s="3">
        <f t="shared" si="74"/>
        <v>15973.25</v>
      </c>
      <c r="P1205" s="6">
        <f t="shared" si="75"/>
        <v>0.30536332179930797</v>
      </c>
    </row>
    <row r="1206" spans="1:16" x14ac:dyDescent="0.35">
      <c r="A1206" s="1" t="s">
        <v>1270</v>
      </c>
      <c r="B1206" s="2">
        <v>45835</v>
      </c>
      <c r="C1206" s="1" t="s">
        <v>29</v>
      </c>
      <c r="D1206" s="1" t="s">
        <v>30</v>
      </c>
      <c r="E1206" s="1" t="s">
        <v>31</v>
      </c>
      <c r="F1206" s="1" t="s">
        <v>53</v>
      </c>
      <c r="G1206" s="1" t="s">
        <v>33</v>
      </c>
      <c r="H1206" s="1" t="s">
        <v>27</v>
      </c>
      <c r="I1206" s="1">
        <v>6</v>
      </c>
      <c r="J1206" s="3">
        <v>15483</v>
      </c>
      <c r="K1206" s="4">
        <v>11354.15</v>
      </c>
      <c r="L1206" s="5">
        <v>0.15</v>
      </c>
      <c r="M1206" s="3">
        <f t="shared" si="72"/>
        <v>78963.3</v>
      </c>
      <c r="N1206" s="3">
        <f t="shared" si="73"/>
        <v>68124.899999999994</v>
      </c>
      <c r="O1206" s="3">
        <f t="shared" si="74"/>
        <v>10838.400000000009</v>
      </c>
      <c r="P1206" s="6">
        <f t="shared" si="75"/>
        <v>0.13725870119409914</v>
      </c>
    </row>
    <row r="1207" spans="1:16" x14ac:dyDescent="0.35">
      <c r="A1207" s="1" t="s">
        <v>1271</v>
      </c>
      <c r="B1207" s="2">
        <v>45835</v>
      </c>
      <c r="C1207" s="1" t="s">
        <v>29</v>
      </c>
      <c r="D1207" s="1" t="s">
        <v>57</v>
      </c>
      <c r="E1207" s="1" t="s">
        <v>18</v>
      </c>
      <c r="F1207" s="1" t="s">
        <v>51</v>
      </c>
      <c r="G1207" s="1" t="s">
        <v>58</v>
      </c>
      <c r="H1207" s="1" t="s">
        <v>34</v>
      </c>
      <c r="I1207" s="1">
        <v>3</v>
      </c>
      <c r="J1207" s="3">
        <v>726</v>
      </c>
      <c r="K1207" s="4">
        <v>597.57000000000005</v>
      </c>
      <c r="L1207" s="5">
        <v>0.15</v>
      </c>
      <c r="M1207" s="3">
        <f t="shared" si="72"/>
        <v>1851.3</v>
      </c>
      <c r="N1207" s="3">
        <f t="shared" si="73"/>
        <v>1792.71</v>
      </c>
      <c r="O1207" s="3">
        <f t="shared" si="74"/>
        <v>58.589999999999918</v>
      </c>
      <c r="P1207" s="6">
        <f t="shared" si="75"/>
        <v>3.1648031113271712E-2</v>
      </c>
    </row>
    <row r="1208" spans="1:16" x14ac:dyDescent="0.35">
      <c r="A1208" s="1" t="s">
        <v>1272</v>
      </c>
      <c r="B1208" s="2">
        <v>45835</v>
      </c>
      <c r="C1208" s="1" t="s">
        <v>29</v>
      </c>
      <c r="D1208" s="1" t="s">
        <v>30</v>
      </c>
      <c r="E1208" s="1" t="s">
        <v>31</v>
      </c>
      <c r="F1208" s="1" t="s">
        <v>53</v>
      </c>
      <c r="G1208" s="1" t="s">
        <v>58</v>
      </c>
      <c r="H1208" s="1" t="s">
        <v>27</v>
      </c>
      <c r="I1208" s="1">
        <v>1</v>
      </c>
      <c r="J1208" s="3">
        <v>15253</v>
      </c>
      <c r="K1208" s="4">
        <v>11402.94</v>
      </c>
      <c r="L1208" s="5">
        <v>0</v>
      </c>
      <c r="M1208" s="3">
        <f t="shared" si="72"/>
        <v>15253</v>
      </c>
      <c r="N1208" s="3">
        <f t="shared" si="73"/>
        <v>11402.94</v>
      </c>
      <c r="O1208" s="3">
        <f t="shared" si="74"/>
        <v>3850.0599999999995</v>
      </c>
      <c r="P1208" s="6">
        <f t="shared" si="75"/>
        <v>0.2524132957450993</v>
      </c>
    </row>
    <row r="1209" spans="1:16" x14ac:dyDescent="0.35">
      <c r="A1209" s="1" t="s">
        <v>1273</v>
      </c>
      <c r="B1209" s="2">
        <v>45835</v>
      </c>
      <c r="C1209" s="1" t="s">
        <v>41</v>
      </c>
      <c r="D1209" s="1" t="s">
        <v>55</v>
      </c>
      <c r="E1209" s="1" t="s">
        <v>18</v>
      </c>
      <c r="F1209" s="1" t="s">
        <v>38</v>
      </c>
      <c r="G1209" s="1" t="s">
        <v>43</v>
      </c>
      <c r="H1209" s="1" t="s">
        <v>27</v>
      </c>
      <c r="I1209" s="1">
        <v>3</v>
      </c>
      <c r="J1209" s="3">
        <v>341</v>
      </c>
      <c r="K1209" s="4">
        <v>278.19</v>
      </c>
      <c r="L1209" s="5">
        <v>0.1</v>
      </c>
      <c r="M1209" s="3">
        <f t="shared" si="72"/>
        <v>920.7</v>
      </c>
      <c r="N1209" s="3">
        <f t="shared" si="73"/>
        <v>834.56999999999994</v>
      </c>
      <c r="O1209" s="3">
        <f t="shared" si="74"/>
        <v>86.130000000000109</v>
      </c>
      <c r="P1209" s="6">
        <f t="shared" si="75"/>
        <v>9.3548387096774308E-2</v>
      </c>
    </row>
    <row r="1210" spans="1:16" x14ac:dyDescent="0.35">
      <c r="A1210" s="1" t="s">
        <v>1274</v>
      </c>
      <c r="B1210" s="2">
        <v>45835</v>
      </c>
      <c r="C1210" s="1" t="s">
        <v>16</v>
      </c>
      <c r="D1210" s="1" t="s">
        <v>48</v>
      </c>
      <c r="E1210" s="1" t="s">
        <v>24</v>
      </c>
      <c r="F1210" s="1" t="s">
        <v>64</v>
      </c>
      <c r="G1210" s="1" t="s">
        <v>20</v>
      </c>
      <c r="H1210" s="1" t="s">
        <v>21</v>
      </c>
      <c r="I1210" s="1">
        <v>4</v>
      </c>
      <c r="J1210" s="3">
        <v>1526</v>
      </c>
      <c r="K1210" s="4">
        <v>743.46</v>
      </c>
      <c r="L1210" s="5">
        <v>0</v>
      </c>
      <c r="M1210" s="3">
        <f t="shared" si="72"/>
        <v>6104</v>
      </c>
      <c r="N1210" s="3">
        <f t="shared" si="73"/>
        <v>2973.84</v>
      </c>
      <c r="O1210" s="3">
        <f t="shared" si="74"/>
        <v>3130.16</v>
      </c>
      <c r="P1210" s="6">
        <f t="shared" si="75"/>
        <v>0.51280471821756224</v>
      </c>
    </row>
    <row r="1211" spans="1:16" x14ac:dyDescent="0.35">
      <c r="A1211" s="1" t="s">
        <v>1275</v>
      </c>
      <c r="B1211" s="2">
        <v>45836</v>
      </c>
      <c r="C1211" s="1" t="s">
        <v>41</v>
      </c>
      <c r="D1211" s="1" t="s">
        <v>42</v>
      </c>
      <c r="E1211" s="1" t="s">
        <v>31</v>
      </c>
      <c r="F1211" s="1" t="s">
        <v>45</v>
      </c>
      <c r="G1211" s="1" t="s">
        <v>46</v>
      </c>
      <c r="H1211" s="1" t="s">
        <v>27</v>
      </c>
      <c r="I1211" s="1">
        <v>4</v>
      </c>
      <c r="J1211" s="3">
        <v>3393</v>
      </c>
      <c r="K1211" s="4">
        <v>2551.87</v>
      </c>
      <c r="L1211" s="5">
        <v>0.1</v>
      </c>
      <c r="M1211" s="3">
        <f t="shared" si="72"/>
        <v>12214.800000000001</v>
      </c>
      <c r="N1211" s="3">
        <f t="shared" si="73"/>
        <v>10207.48</v>
      </c>
      <c r="O1211" s="3">
        <f t="shared" si="74"/>
        <v>2007.3200000000015</v>
      </c>
      <c r="P1211" s="6">
        <f t="shared" si="75"/>
        <v>0.1643350689327702</v>
      </c>
    </row>
    <row r="1212" spans="1:16" x14ac:dyDescent="0.35">
      <c r="A1212" s="1" t="s">
        <v>1276</v>
      </c>
      <c r="B1212" s="2">
        <v>45836</v>
      </c>
      <c r="C1212" s="1" t="s">
        <v>41</v>
      </c>
      <c r="D1212" s="1" t="s">
        <v>103</v>
      </c>
      <c r="E1212" s="1" t="s">
        <v>18</v>
      </c>
      <c r="F1212" s="1" t="s">
        <v>51</v>
      </c>
      <c r="G1212" s="1" t="s">
        <v>46</v>
      </c>
      <c r="H1212" s="1" t="s">
        <v>34</v>
      </c>
      <c r="I1212" s="1">
        <v>1</v>
      </c>
      <c r="J1212" s="3">
        <v>720</v>
      </c>
      <c r="K1212" s="4">
        <v>581.75</v>
      </c>
      <c r="L1212" s="5">
        <v>0.1</v>
      </c>
      <c r="M1212" s="3">
        <f t="shared" si="72"/>
        <v>648</v>
      </c>
      <c r="N1212" s="3">
        <f t="shared" si="73"/>
        <v>581.75</v>
      </c>
      <c r="O1212" s="3">
        <f t="shared" si="74"/>
        <v>66.25</v>
      </c>
      <c r="P1212" s="6">
        <f t="shared" si="75"/>
        <v>0.10223765432098765</v>
      </c>
    </row>
    <row r="1213" spans="1:16" x14ac:dyDescent="0.35">
      <c r="A1213" s="1" t="s">
        <v>1277</v>
      </c>
      <c r="B1213" s="2">
        <v>45836</v>
      </c>
      <c r="C1213" s="1" t="s">
        <v>41</v>
      </c>
      <c r="D1213" s="1" t="s">
        <v>55</v>
      </c>
      <c r="E1213" s="1" t="s">
        <v>79</v>
      </c>
      <c r="F1213" s="1" t="s">
        <v>96</v>
      </c>
      <c r="G1213" s="1" t="s">
        <v>43</v>
      </c>
      <c r="H1213" s="1" t="s">
        <v>34</v>
      </c>
      <c r="I1213" s="1">
        <v>6</v>
      </c>
      <c r="J1213" s="3">
        <v>6585</v>
      </c>
      <c r="K1213" s="4">
        <v>3923.6</v>
      </c>
      <c r="L1213" s="5">
        <v>0</v>
      </c>
      <c r="M1213" s="3">
        <f t="shared" si="72"/>
        <v>39510</v>
      </c>
      <c r="N1213" s="3">
        <f t="shared" si="73"/>
        <v>23541.599999999999</v>
      </c>
      <c r="O1213" s="3">
        <f t="shared" si="74"/>
        <v>15968.400000000001</v>
      </c>
      <c r="P1213" s="6">
        <f t="shared" si="75"/>
        <v>0.40416097190584666</v>
      </c>
    </row>
    <row r="1214" spans="1:16" x14ac:dyDescent="0.35">
      <c r="A1214" s="1" t="s">
        <v>1278</v>
      </c>
      <c r="B1214" s="2">
        <v>45836</v>
      </c>
      <c r="C1214" s="1" t="s">
        <v>41</v>
      </c>
      <c r="D1214" s="1" t="s">
        <v>103</v>
      </c>
      <c r="E1214" s="1" t="s">
        <v>31</v>
      </c>
      <c r="F1214" s="1" t="s">
        <v>32</v>
      </c>
      <c r="G1214" s="1" t="s">
        <v>43</v>
      </c>
      <c r="H1214" s="1" t="s">
        <v>27</v>
      </c>
      <c r="I1214" s="1">
        <v>2</v>
      </c>
      <c r="J1214" s="3">
        <v>1243</v>
      </c>
      <c r="K1214" s="4">
        <v>954.46</v>
      </c>
      <c r="L1214" s="5">
        <v>0</v>
      </c>
      <c r="M1214" s="3">
        <f t="shared" si="72"/>
        <v>2486</v>
      </c>
      <c r="N1214" s="3">
        <f t="shared" si="73"/>
        <v>1908.92</v>
      </c>
      <c r="O1214" s="3">
        <f t="shared" si="74"/>
        <v>577.07999999999993</v>
      </c>
      <c r="P1214" s="6">
        <f t="shared" si="75"/>
        <v>0.23213193885760255</v>
      </c>
    </row>
    <row r="1215" spans="1:16" x14ac:dyDescent="0.35">
      <c r="A1215" s="1" t="s">
        <v>1279</v>
      </c>
      <c r="B1215" s="2">
        <v>45836</v>
      </c>
      <c r="C1215" s="1" t="s">
        <v>16</v>
      </c>
      <c r="D1215" s="1" t="s">
        <v>48</v>
      </c>
      <c r="E1215" s="1" t="s">
        <v>18</v>
      </c>
      <c r="F1215" s="1" t="s">
        <v>68</v>
      </c>
      <c r="G1215" s="1" t="s">
        <v>26</v>
      </c>
      <c r="H1215" s="1" t="s">
        <v>21</v>
      </c>
      <c r="I1215" s="1">
        <v>4</v>
      </c>
      <c r="J1215" s="3">
        <v>463</v>
      </c>
      <c r="K1215" s="4">
        <v>378.56</v>
      </c>
      <c r="L1215" s="5">
        <v>0.1</v>
      </c>
      <c r="M1215" s="3">
        <f t="shared" si="72"/>
        <v>1666.8</v>
      </c>
      <c r="N1215" s="3">
        <f t="shared" si="73"/>
        <v>1514.24</v>
      </c>
      <c r="O1215" s="3">
        <f t="shared" si="74"/>
        <v>152.55999999999995</v>
      </c>
      <c r="P1215" s="6">
        <f t="shared" si="75"/>
        <v>9.1528677705783504E-2</v>
      </c>
    </row>
    <row r="1216" spans="1:16" x14ac:dyDescent="0.35">
      <c r="A1216" s="1" t="s">
        <v>1280</v>
      </c>
      <c r="B1216" s="2">
        <v>45836</v>
      </c>
      <c r="C1216" s="1" t="s">
        <v>36</v>
      </c>
      <c r="D1216" s="1" t="s">
        <v>76</v>
      </c>
      <c r="E1216" s="1" t="s">
        <v>18</v>
      </c>
      <c r="F1216" s="1" t="s">
        <v>51</v>
      </c>
      <c r="G1216" s="1" t="s">
        <v>69</v>
      </c>
      <c r="H1216" s="1" t="s">
        <v>34</v>
      </c>
      <c r="I1216" s="1">
        <v>1</v>
      </c>
      <c r="J1216" s="3">
        <v>756</v>
      </c>
      <c r="K1216" s="4">
        <v>594.79999999999995</v>
      </c>
      <c r="L1216" s="5">
        <v>0.05</v>
      </c>
      <c r="M1216" s="3">
        <f t="shared" si="72"/>
        <v>718.19999999999993</v>
      </c>
      <c r="N1216" s="3">
        <f t="shared" si="73"/>
        <v>594.79999999999995</v>
      </c>
      <c r="O1216" s="3">
        <f t="shared" si="74"/>
        <v>123.39999999999998</v>
      </c>
      <c r="P1216" s="6">
        <f t="shared" si="75"/>
        <v>0.1718184349763297</v>
      </c>
    </row>
    <row r="1217" spans="1:16" x14ac:dyDescent="0.35">
      <c r="A1217" s="1" t="s">
        <v>1281</v>
      </c>
      <c r="B1217" s="2">
        <v>45836</v>
      </c>
      <c r="C1217" s="1" t="s">
        <v>41</v>
      </c>
      <c r="D1217" s="1" t="s">
        <v>42</v>
      </c>
      <c r="E1217" s="1" t="s">
        <v>18</v>
      </c>
      <c r="F1217" s="1" t="s">
        <v>38</v>
      </c>
      <c r="G1217" s="1" t="s">
        <v>46</v>
      </c>
      <c r="H1217" s="1" t="s">
        <v>34</v>
      </c>
      <c r="I1217" s="1">
        <v>7</v>
      </c>
      <c r="J1217" s="3">
        <v>349</v>
      </c>
      <c r="K1217" s="4">
        <v>284.86</v>
      </c>
      <c r="L1217" s="5">
        <v>0</v>
      </c>
      <c r="M1217" s="3">
        <f t="shared" si="72"/>
        <v>2443</v>
      </c>
      <c r="N1217" s="3">
        <f t="shared" si="73"/>
        <v>1994.02</v>
      </c>
      <c r="O1217" s="3">
        <f t="shared" si="74"/>
        <v>448.98</v>
      </c>
      <c r="P1217" s="6">
        <f t="shared" si="75"/>
        <v>0.18378223495702006</v>
      </c>
    </row>
    <row r="1218" spans="1:16" x14ac:dyDescent="0.35">
      <c r="A1218" s="1" t="s">
        <v>1282</v>
      </c>
      <c r="B1218" s="2">
        <v>45836</v>
      </c>
      <c r="C1218" s="1" t="s">
        <v>36</v>
      </c>
      <c r="D1218" s="1" t="s">
        <v>78</v>
      </c>
      <c r="E1218" s="1" t="s">
        <v>18</v>
      </c>
      <c r="F1218" s="1" t="s">
        <v>19</v>
      </c>
      <c r="G1218" s="1" t="s">
        <v>69</v>
      </c>
      <c r="H1218" s="1" t="s">
        <v>21</v>
      </c>
      <c r="I1218" s="1">
        <v>5</v>
      </c>
      <c r="J1218" s="3">
        <v>890</v>
      </c>
      <c r="K1218" s="4">
        <v>719.81</v>
      </c>
      <c r="L1218" s="5">
        <v>0</v>
      </c>
      <c r="M1218" s="3">
        <f t="shared" ref="M1218:M1281" si="76">I1218*J1218*(1-L1218)</f>
        <v>4450</v>
      </c>
      <c r="N1218" s="3">
        <f t="shared" ref="N1218:N1281" si="77">I1218*K1218</f>
        <v>3599.0499999999997</v>
      </c>
      <c r="O1218" s="3">
        <f t="shared" ref="O1218:O1281" si="78">M1218-N1218</f>
        <v>850.95000000000027</v>
      </c>
      <c r="P1218" s="6">
        <f t="shared" ref="P1218:P1281" si="79">O1218/M1218</f>
        <v>0.19122471910112365</v>
      </c>
    </row>
    <row r="1219" spans="1:16" x14ac:dyDescent="0.35">
      <c r="A1219" s="1" t="s">
        <v>1283</v>
      </c>
      <c r="B1219" s="2">
        <v>45837</v>
      </c>
      <c r="C1219" s="1" t="s">
        <v>36</v>
      </c>
      <c r="D1219" s="1" t="s">
        <v>37</v>
      </c>
      <c r="E1219" s="1" t="s">
        <v>18</v>
      </c>
      <c r="F1219" s="1" t="s">
        <v>38</v>
      </c>
      <c r="G1219" s="1" t="s">
        <v>39</v>
      </c>
      <c r="H1219" s="1" t="s">
        <v>27</v>
      </c>
      <c r="I1219" s="1">
        <v>1</v>
      </c>
      <c r="J1219" s="3">
        <v>336</v>
      </c>
      <c r="K1219" s="4">
        <v>263.22000000000003</v>
      </c>
      <c r="L1219" s="5">
        <v>0</v>
      </c>
      <c r="M1219" s="3">
        <f t="shared" si="76"/>
        <v>336</v>
      </c>
      <c r="N1219" s="3">
        <f t="shared" si="77"/>
        <v>263.22000000000003</v>
      </c>
      <c r="O1219" s="3">
        <f t="shared" si="78"/>
        <v>72.779999999999973</v>
      </c>
      <c r="P1219" s="6">
        <f t="shared" si="79"/>
        <v>0.21660714285714278</v>
      </c>
    </row>
    <row r="1220" spans="1:16" x14ac:dyDescent="0.35">
      <c r="A1220" s="1" t="s">
        <v>1284</v>
      </c>
      <c r="B1220" s="2">
        <v>45837</v>
      </c>
      <c r="C1220" s="1" t="s">
        <v>41</v>
      </c>
      <c r="D1220" s="1" t="s">
        <v>55</v>
      </c>
      <c r="E1220" s="1" t="s">
        <v>18</v>
      </c>
      <c r="F1220" s="1" t="s">
        <v>68</v>
      </c>
      <c r="G1220" s="1" t="s">
        <v>46</v>
      </c>
      <c r="H1220" s="1" t="s">
        <v>21</v>
      </c>
      <c r="I1220" s="1">
        <v>4</v>
      </c>
      <c r="J1220" s="3">
        <v>436</v>
      </c>
      <c r="K1220" s="4">
        <v>359.79</v>
      </c>
      <c r="L1220" s="5">
        <v>0</v>
      </c>
      <c r="M1220" s="3">
        <f t="shared" si="76"/>
        <v>1744</v>
      </c>
      <c r="N1220" s="3">
        <f t="shared" si="77"/>
        <v>1439.16</v>
      </c>
      <c r="O1220" s="3">
        <f t="shared" si="78"/>
        <v>304.83999999999992</v>
      </c>
      <c r="P1220" s="6">
        <f t="shared" si="79"/>
        <v>0.17479357798165132</v>
      </c>
    </row>
    <row r="1221" spans="1:16" x14ac:dyDescent="0.35">
      <c r="A1221" s="1" t="s">
        <v>1285</v>
      </c>
      <c r="B1221" s="2">
        <v>45837</v>
      </c>
      <c r="C1221" s="1" t="s">
        <v>16</v>
      </c>
      <c r="D1221" s="1" t="s">
        <v>17</v>
      </c>
      <c r="E1221" s="1" t="s">
        <v>79</v>
      </c>
      <c r="F1221" s="1" t="s">
        <v>109</v>
      </c>
      <c r="G1221" s="1" t="s">
        <v>26</v>
      </c>
      <c r="H1221" s="1" t="s">
        <v>34</v>
      </c>
      <c r="I1221" s="1">
        <v>7</v>
      </c>
      <c r="J1221" s="3">
        <v>4463</v>
      </c>
      <c r="K1221" s="4">
        <v>2621.47</v>
      </c>
      <c r="L1221" s="5">
        <v>0</v>
      </c>
      <c r="M1221" s="3">
        <f t="shared" si="76"/>
        <v>31241</v>
      </c>
      <c r="N1221" s="3">
        <f t="shared" si="77"/>
        <v>18350.289999999997</v>
      </c>
      <c r="O1221" s="3">
        <f t="shared" si="78"/>
        <v>12890.710000000003</v>
      </c>
      <c r="P1221" s="6">
        <f t="shared" si="79"/>
        <v>0.41262155500784237</v>
      </c>
    </row>
    <row r="1222" spans="1:16" x14ac:dyDescent="0.35">
      <c r="A1222" s="1" t="s">
        <v>1286</v>
      </c>
      <c r="B1222" s="2">
        <v>45837</v>
      </c>
      <c r="C1222" s="1" t="s">
        <v>36</v>
      </c>
      <c r="D1222" s="1" t="s">
        <v>37</v>
      </c>
      <c r="E1222" s="1" t="s">
        <v>18</v>
      </c>
      <c r="F1222" s="1" t="s">
        <v>51</v>
      </c>
      <c r="G1222" s="1" t="s">
        <v>39</v>
      </c>
      <c r="H1222" s="1" t="s">
        <v>27</v>
      </c>
      <c r="I1222" s="1">
        <v>1</v>
      </c>
      <c r="J1222" s="3">
        <v>771</v>
      </c>
      <c r="K1222" s="4">
        <v>606.78</v>
      </c>
      <c r="L1222" s="5">
        <v>0.05</v>
      </c>
      <c r="M1222" s="3">
        <f t="shared" si="76"/>
        <v>732.44999999999993</v>
      </c>
      <c r="N1222" s="3">
        <f t="shared" si="77"/>
        <v>606.78</v>
      </c>
      <c r="O1222" s="3">
        <f t="shared" si="78"/>
        <v>125.66999999999996</v>
      </c>
      <c r="P1222" s="6">
        <f t="shared" si="79"/>
        <v>0.17157485152570137</v>
      </c>
    </row>
    <row r="1223" spans="1:16" x14ac:dyDescent="0.35">
      <c r="A1223" s="1" t="s">
        <v>1287</v>
      </c>
      <c r="B1223" s="2">
        <v>45837</v>
      </c>
      <c r="C1223" s="1" t="s">
        <v>36</v>
      </c>
      <c r="D1223" s="1" t="s">
        <v>78</v>
      </c>
      <c r="E1223" s="1" t="s">
        <v>31</v>
      </c>
      <c r="F1223" s="1" t="s">
        <v>85</v>
      </c>
      <c r="G1223" s="1" t="s">
        <v>69</v>
      </c>
      <c r="H1223" s="1" t="s">
        <v>34</v>
      </c>
      <c r="I1223" s="1">
        <v>4</v>
      </c>
      <c r="J1223" s="3">
        <v>1787</v>
      </c>
      <c r="K1223" s="4">
        <v>1389.79</v>
      </c>
      <c r="L1223" s="5">
        <v>0</v>
      </c>
      <c r="M1223" s="3">
        <f t="shared" si="76"/>
        <v>7148</v>
      </c>
      <c r="N1223" s="3">
        <f t="shared" si="77"/>
        <v>5559.16</v>
      </c>
      <c r="O1223" s="3">
        <f t="shared" si="78"/>
        <v>1588.8400000000001</v>
      </c>
      <c r="P1223" s="6">
        <f t="shared" si="79"/>
        <v>0.2222775601566872</v>
      </c>
    </row>
    <row r="1224" spans="1:16" x14ac:dyDescent="0.35">
      <c r="A1224" s="1" t="s">
        <v>1288</v>
      </c>
      <c r="B1224" s="2">
        <v>45837</v>
      </c>
      <c r="C1224" s="1" t="s">
        <v>29</v>
      </c>
      <c r="D1224" s="1" t="s">
        <v>66</v>
      </c>
      <c r="E1224" s="1" t="s">
        <v>24</v>
      </c>
      <c r="F1224" s="1" t="s">
        <v>64</v>
      </c>
      <c r="G1224" s="1" t="s">
        <v>58</v>
      </c>
      <c r="H1224" s="1" t="s">
        <v>21</v>
      </c>
      <c r="I1224" s="1">
        <v>6</v>
      </c>
      <c r="J1224" s="3">
        <v>1548</v>
      </c>
      <c r="K1224" s="4">
        <v>806.54</v>
      </c>
      <c r="L1224" s="5">
        <v>0.05</v>
      </c>
      <c r="M1224" s="3">
        <f t="shared" si="76"/>
        <v>8823.6</v>
      </c>
      <c r="N1224" s="3">
        <f t="shared" si="77"/>
        <v>4839.24</v>
      </c>
      <c r="O1224" s="3">
        <f t="shared" si="78"/>
        <v>3984.3600000000006</v>
      </c>
      <c r="P1224" s="6">
        <f t="shared" si="79"/>
        <v>0.45155718754249968</v>
      </c>
    </row>
    <row r="1225" spans="1:16" x14ac:dyDescent="0.35">
      <c r="A1225" s="1" t="s">
        <v>1289</v>
      </c>
      <c r="B1225" s="2">
        <v>45837</v>
      </c>
      <c r="C1225" s="1" t="s">
        <v>41</v>
      </c>
      <c r="D1225" s="1" t="s">
        <v>42</v>
      </c>
      <c r="E1225" s="1" t="s">
        <v>31</v>
      </c>
      <c r="F1225" s="1" t="s">
        <v>85</v>
      </c>
      <c r="G1225" s="1" t="s">
        <v>46</v>
      </c>
      <c r="H1225" s="1" t="s">
        <v>27</v>
      </c>
      <c r="I1225" s="1">
        <v>3</v>
      </c>
      <c r="J1225" s="3">
        <v>1848</v>
      </c>
      <c r="K1225" s="4">
        <v>1349.64</v>
      </c>
      <c r="L1225" s="5">
        <v>0</v>
      </c>
      <c r="M1225" s="3">
        <f t="shared" si="76"/>
        <v>5544</v>
      </c>
      <c r="N1225" s="3">
        <f t="shared" si="77"/>
        <v>4048.92</v>
      </c>
      <c r="O1225" s="3">
        <f t="shared" si="78"/>
        <v>1495.08</v>
      </c>
      <c r="P1225" s="6">
        <f t="shared" si="79"/>
        <v>0.26967532467532468</v>
      </c>
    </row>
    <row r="1226" spans="1:16" x14ac:dyDescent="0.35">
      <c r="A1226" s="1" t="s">
        <v>1290</v>
      </c>
      <c r="B1226" s="2">
        <v>45837</v>
      </c>
      <c r="C1226" s="1" t="s">
        <v>16</v>
      </c>
      <c r="D1226" s="1" t="s">
        <v>84</v>
      </c>
      <c r="E1226" s="1" t="s">
        <v>24</v>
      </c>
      <c r="F1226" s="1" t="s">
        <v>61</v>
      </c>
      <c r="G1226" s="1" t="s">
        <v>26</v>
      </c>
      <c r="H1226" s="1" t="s">
        <v>34</v>
      </c>
      <c r="I1226" s="1">
        <v>5</v>
      </c>
      <c r="J1226" s="3">
        <v>2228</v>
      </c>
      <c r="K1226" s="4">
        <v>1111.3699999999999</v>
      </c>
      <c r="L1226" s="5">
        <v>0.1</v>
      </c>
      <c r="M1226" s="3">
        <f t="shared" si="76"/>
        <v>10026</v>
      </c>
      <c r="N1226" s="3">
        <f t="shared" si="77"/>
        <v>5556.8499999999995</v>
      </c>
      <c r="O1226" s="3">
        <f t="shared" si="78"/>
        <v>4469.1500000000005</v>
      </c>
      <c r="P1226" s="6">
        <f t="shared" si="79"/>
        <v>0.44575603431079197</v>
      </c>
    </row>
    <row r="1227" spans="1:16" x14ac:dyDescent="0.35">
      <c r="A1227" s="1" t="s">
        <v>1291</v>
      </c>
      <c r="B1227" s="2">
        <v>45837</v>
      </c>
      <c r="C1227" s="1" t="s">
        <v>29</v>
      </c>
      <c r="D1227" s="1" t="s">
        <v>72</v>
      </c>
      <c r="E1227" s="1" t="s">
        <v>18</v>
      </c>
      <c r="F1227" s="1" t="s">
        <v>51</v>
      </c>
      <c r="G1227" s="1" t="s">
        <v>58</v>
      </c>
      <c r="H1227" s="1" t="s">
        <v>21</v>
      </c>
      <c r="I1227" s="1">
        <v>6</v>
      </c>
      <c r="J1227" s="3">
        <v>721</v>
      </c>
      <c r="K1227" s="4">
        <v>565.5</v>
      </c>
      <c r="L1227" s="5">
        <v>0.1</v>
      </c>
      <c r="M1227" s="3">
        <f t="shared" si="76"/>
        <v>3893.4</v>
      </c>
      <c r="N1227" s="3">
        <f t="shared" si="77"/>
        <v>3393</v>
      </c>
      <c r="O1227" s="3">
        <f t="shared" si="78"/>
        <v>500.40000000000009</v>
      </c>
      <c r="P1227" s="6">
        <f t="shared" si="79"/>
        <v>0.12852519648636154</v>
      </c>
    </row>
    <row r="1228" spans="1:16" x14ac:dyDescent="0.35">
      <c r="A1228" s="1" t="s">
        <v>1292</v>
      </c>
      <c r="B1228" s="2">
        <v>45837</v>
      </c>
      <c r="C1228" s="1" t="s">
        <v>29</v>
      </c>
      <c r="D1228" s="1" t="s">
        <v>57</v>
      </c>
      <c r="E1228" s="1" t="s">
        <v>79</v>
      </c>
      <c r="F1228" s="1" t="s">
        <v>80</v>
      </c>
      <c r="G1228" s="1" t="s">
        <v>33</v>
      </c>
      <c r="H1228" s="1" t="s">
        <v>21</v>
      </c>
      <c r="I1228" s="1">
        <v>2</v>
      </c>
      <c r="J1228" s="3">
        <v>7926</v>
      </c>
      <c r="K1228" s="4">
        <v>4731.4799999999996</v>
      </c>
      <c r="L1228" s="5">
        <v>0.15</v>
      </c>
      <c r="M1228" s="3">
        <f t="shared" si="76"/>
        <v>13474.199999999999</v>
      </c>
      <c r="N1228" s="3">
        <f t="shared" si="77"/>
        <v>9462.9599999999991</v>
      </c>
      <c r="O1228" s="3">
        <f t="shared" si="78"/>
        <v>4011.24</v>
      </c>
      <c r="P1228" s="6">
        <f t="shared" si="79"/>
        <v>0.29769782250523225</v>
      </c>
    </row>
    <row r="1229" spans="1:16" x14ac:dyDescent="0.35">
      <c r="A1229" s="1" t="s">
        <v>1293</v>
      </c>
      <c r="B1229" s="2">
        <v>45837</v>
      </c>
      <c r="C1229" s="1" t="s">
        <v>29</v>
      </c>
      <c r="D1229" s="1" t="s">
        <v>72</v>
      </c>
      <c r="E1229" s="1" t="s">
        <v>24</v>
      </c>
      <c r="F1229" s="1" t="s">
        <v>64</v>
      </c>
      <c r="G1229" s="1" t="s">
        <v>58</v>
      </c>
      <c r="H1229" s="1" t="s">
        <v>27</v>
      </c>
      <c r="I1229" s="1">
        <v>3</v>
      </c>
      <c r="J1229" s="3">
        <v>1516</v>
      </c>
      <c r="K1229" s="4">
        <v>703.12</v>
      </c>
      <c r="L1229" s="5">
        <v>0</v>
      </c>
      <c r="M1229" s="3">
        <f t="shared" si="76"/>
        <v>4548</v>
      </c>
      <c r="N1229" s="3">
        <f t="shared" si="77"/>
        <v>2109.36</v>
      </c>
      <c r="O1229" s="3">
        <f t="shared" si="78"/>
        <v>2438.64</v>
      </c>
      <c r="P1229" s="6">
        <f t="shared" si="79"/>
        <v>0.53620052770448545</v>
      </c>
    </row>
    <row r="1230" spans="1:16" x14ac:dyDescent="0.35">
      <c r="A1230" s="1" t="s">
        <v>1294</v>
      </c>
      <c r="B1230" s="2">
        <v>45838</v>
      </c>
      <c r="C1230" s="1" t="s">
        <v>36</v>
      </c>
      <c r="D1230" s="1" t="s">
        <v>37</v>
      </c>
      <c r="E1230" s="1" t="s">
        <v>18</v>
      </c>
      <c r="F1230" s="1" t="s">
        <v>68</v>
      </c>
      <c r="G1230" s="1" t="s">
        <v>39</v>
      </c>
      <c r="H1230" s="1" t="s">
        <v>34</v>
      </c>
      <c r="I1230" s="1">
        <v>7</v>
      </c>
      <c r="J1230" s="3">
        <v>472</v>
      </c>
      <c r="K1230" s="4">
        <v>380.73</v>
      </c>
      <c r="L1230" s="5">
        <v>0</v>
      </c>
      <c r="M1230" s="3">
        <f t="shared" si="76"/>
        <v>3304</v>
      </c>
      <c r="N1230" s="3">
        <f t="shared" si="77"/>
        <v>2665.11</v>
      </c>
      <c r="O1230" s="3">
        <f t="shared" si="78"/>
        <v>638.88999999999987</v>
      </c>
      <c r="P1230" s="6">
        <f t="shared" si="79"/>
        <v>0.19336864406779658</v>
      </c>
    </row>
    <row r="1231" spans="1:16" x14ac:dyDescent="0.35">
      <c r="A1231" s="1" t="s">
        <v>1295</v>
      </c>
      <c r="B1231" s="2">
        <v>45838</v>
      </c>
      <c r="C1231" s="1" t="s">
        <v>29</v>
      </c>
      <c r="D1231" s="1" t="s">
        <v>57</v>
      </c>
      <c r="E1231" s="1" t="s">
        <v>18</v>
      </c>
      <c r="F1231" s="1" t="s">
        <v>68</v>
      </c>
      <c r="G1231" s="1" t="s">
        <v>58</v>
      </c>
      <c r="H1231" s="1" t="s">
        <v>34</v>
      </c>
      <c r="I1231" s="1">
        <v>4</v>
      </c>
      <c r="J1231" s="3">
        <v>432</v>
      </c>
      <c r="K1231" s="4">
        <v>346.37</v>
      </c>
      <c r="L1231" s="5">
        <v>0</v>
      </c>
      <c r="M1231" s="3">
        <f t="shared" si="76"/>
        <v>1728</v>
      </c>
      <c r="N1231" s="3">
        <f t="shared" si="77"/>
        <v>1385.48</v>
      </c>
      <c r="O1231" s="3">
        <f t="shared" si="78"/>
        <v>342.52</v>
      </c>
      <c r="P1231" s="6">
        <f t="shared" si="79"/>
        <v>0.19821759259259258</v>
      </c>
    </row>
    <row r="1232" spans="1:16" x14ac:dyDescent="0.35">
      <c r="A1232" s="1" t="s">
        <v>1296</v>
      </c>
      <c r="B1232" s="2">
        <v>45838</v>
      </c>
      <c r="C1232" s="1" t="s">
        <v>41</v>
      </c>
      <c r="D1232" s="1" t="s">
        <v>55</v>
      </c>
      <c r="E1232" s="1" t="s">
        <v>79</v>
      </c>
      <c r="F1232" s="1" t="s">
        <v>96</v>
      </c>
      <c r="G1232" s="1" t="s">
        <v>46</v>
      </c>
      <c r="H1232" s="1" t="s">
        <v>21</v>
      </c>
      <c r="I1232" s="1">
        <v>2</v>
      </c>
      <c r="J1232" s="3">
        <v>6366</v>
      </c>
      <c r="K1232" s="4">
        <v>4085.6</v>
      </c>
      <c r="L1232" s="5">
        <v>0</v>
      </c>
      <c r="M1232" s="3">
        <f t="shared" si="76"/>
        <v>12732</v>
      </c>
      <c r="N1232" s="3">
        <f t="shared" si="77"/>
        <v>8171.2</v>
      </c>
      <c r="O1232" s="3">
        <f t="shared" si="78"/>
        <v>4560.8</v>
      </c>
      <c r="P1232" s="6">
        <f t="shared" si="79"/>
        <v>0.358215519949733</v>
      </c>
    </row>
    <row r="1233" spans="1:16" x14ac:dyDescent="0.35">
      <c r="A1233" s="1" t="s">
        <v>1297</v>
      </c>
      <c r="B1233" s="2">
        <v>45838</v>
      </c>
      <c r="C1233" s="1" t="s">
        <v>41</v>
      </c>
      <c r="D1233" s="1" t="s">
        <v>103</v>
      </c>
      <c r="E1233" s="1" t="s">
        <v>18</v>
      </c>
      <c r="F1233" s="1" t="s">
        <v>19</v>
      </c>
      <c r="G1233" s="1" t="s">
        <v>46</v>
      </c>
      <c r="H1233" s="1" t="s">
        <v>27</v>
      </c>
      <c r="I1233" s="1">
        <v>1</v>
      </c>
      <c r="J1233" s="3">
        <v>881</v>
      </c>
      <c r="K1233" s="4">
        <v>679.52</v>
      </c>
      <c r="L1233" s="5">
        <v>0.05</v>
      </c>
      <c r="M1233" s="3">
        <f t="shared" si="76"/>
        <v>836.94999999999993</v>
      </c>
      <c r="N1233" s="3">
        <f t="shared" si="77"/>
        <v>679.52</v>
      </c>
      <c r="O1233" s="3">
        <f t="shared" si="78"/>
        <v>157.42999999999995</v>
      </c>
      <c r="P1233" s="6">
        <f t="shared" si="79"/>
        <v>0.18809964752972097</v>
      </c>
    </row>
    <row r="1234" spans="1:16" x14ac:dyDescent="0.35">
      <c r="A1234" s="1" t="s">
        <v>1298</v>
      </c>
      <c r="B1234" s="2">
        <v>45839</v>
      </c>
      <c r="C1234" s="1" t="s">
        <v>16</v>
      </c>
      <c r="D1234" s="1" t="s">
        <v>23</v>
      </c>
      <c r="E1234" s="1" t="s">
        <v>31</v>
      </c>
      <c r="F1234" s="1" t="s">
        <v>53</v>
      </c>
      <c r="G1234" s="1" t="s">
        <v>26</v>
      </c>
      <c r="H1234" s="1" t="s">
        <v>34</v>
      </c>
      <c r="I1234" s="1">
        <v>4</v>
      </c>
      <c r="J1234" s="3">
        <v>14936</v>
      </c>
      <c r="K1234" s="4">
        <v>11103.67</v>
      </c>
      <c r="L1234" s="5">
        <v>0</v>
      </c>
      <c r="M1234" s="3">
        <f t="shared" si="76"/>
        <v>59744</v>
      </c>
      <c r="N1234" s="3">
        <f t="shared" si="77"/>
        <v>44414.68</v>
      </c>
      <c r="O1234" s="3">
        <f t="shared" si="78"/>
        <v>15329.32</v>
      </c>
      <c r="P1234" s="6">
        <f t="shared" si="79"/>
        <v>0.25658342260310657</v>
      </c>
    </row>
    <row r="1235" spans="1:16" x14ac:dyDescent="0.35">
      <c r="A1235" s="1" t="s">
        <v>1299</v>
      </c>
      <c r="B1235" s="2">
        <v>45839</v>
      </c>
      <c r="C1235" s="1" t="s">
        <v>29</v>
      </c>
      <c r="D1235" s="1" t="s">
        <v>57</v>
      </c>
      <c r="E1235" s="1" t="s">
        <v>24</v>
      </c>
      <c r="F1235" s="1" t="s">
        <v>25</v>
      </c>
      <c r="G1235" s="1" t="s">
        <v>33</v>
      </c>
      <c r="H1235" s="1" t="s">
        <v>34</v>
      </c>
      <c r="I1235" s="1">
        <v>3</v>
      </c>
      <c r="J1235" s="3">
        <v>601</v>
      </c>
      <c r="K1235" s="4">
        <v>287.06</v>
      </c>
      <c r="L1235" s="5">
        <v>0.15</v>
      </c>
      <c r="M1235" s="3">
        <f t="shared" si="76"/>
        <v>1532.55</v>
      </c>
      <c r="N1235" s="3">
        <f t="shared" si="77"/>
        <v>861.18000000000006</v>
      </c>
      <c r="O1235" s="3">
        <f t="shared" si="78"/>
        <v>671.36999999999989</v>
      </c>
      <c r="P1235" s="6">
        <f t="shared" si="79"/>
        <v>0.43807379857100903</v>
      </c>
    </row>
    <row r="1236" spans="1:16" x14ac:dyDescent="0.35">
      <c r="A1236" s="1" t="s">
        <v>1300</v>
      </c>
      <c r="B1236" s="2">
        <v>45839</v>
      </c>
      <c r="C1236" s="1" t="s">
        <v>36</v>
      </c>
      <c r="D1236" s="1" t="s">
        <v>76</v>
      </c>
      <c r="E1236" s="1" t="s">
        <v>18</v>
      </c>
      <c r="F1236" s="1" t="s">
        <v>38</v>
      </c>
      <c r="G1236" s="1" t="s">
        <v>69</v>
      </c>
      <c r="H1236" s="1" t="s">
        <v>34</v>
      </c>
      <c r="I1236" s="1">
        <v>7</v>
      </c>
      <c r="J1236" s="3">
        <v>361</v>
      </c>
      <c r="K1236" s="4">
        <v>300.27</v>
      </c>
      <c r="L1236" s="5">
        <v>0.05</v>
      </c>
      <c r="M1236" s="3">
        <f t="shared" si="76"/>
        <v>2400.65</v>
      </c>
      <c r="N1236" s="3">
        <f t="shared" si="77"/>
        <v>2101.89</v>
      </c>
      <c r="O1236" s="3">
        <f t="shared" si="78"/>
        <v>298.76000000000022</v>
      </c>
      <c r="P1236" s="6">
        <f t="shared" si="79"/>
        <v>0.12444962822568896</v>
      </c>
    </row>
    <row r="1237" spans="1:16" x14ac:dyDescent="0.35">
      <c r="A1237" s="1" t="s">
        <v>1301</v>
      </c>
      <c r="B1237" s="2">
        <v>45839</v>
      </c>
      <c r="C1237" s="1" t="s">
        <v>29</v>
      </c>
      <c r="D1237" s="1" t="s">
        <v>66</v>
      </c>
      <c r="E1237" s="1" t="s">
        <v>31</v>
      </c>
      <c r="F1237" s="1" t="s">
        <v>85</v>
      </c>
      <c r="G1237" s="1" t="s">
        <v>58</v>
      </c>
      <c r="H1237" s="1" t="s">
        <v>34</v>
      </c>
      <c r="I1237" s="1">
        <v>5</v>
      </c>
      <c r="J1237" s="3">
        <v>1783</v>
      </c>
      <c r="K1237" s="4">
        <v>1374.78</v>
      </c>
      <c r="L1237" s="5">
        <v>0.1</v>
      </c>
      <c r="M1237" s="3">
        <f t="shared" si="76"/>
        <v>8023.5</v>
      </c>
      <c r="N1237" s="3">
        <f t="shared" si="77"/>
        <v>6873.9</v>
      </c>
      <c r="O1237" s="3">
        <f t="shared" si="78"/>
        <v>1149.6000000000004</v>
      </c>
      <c r="P1237" s="6">
        <f t="shared" si="79"/>
        <v>0.14327911759207332</v>
      </c>
    </row>
    <row r="1238" spans="1:16" x14ac:dyDescent="0.35">
      <c r="A1238" s="1" t="s">
        <v>1302</v>
      </c>
      <c r="B1238" s="2">
        <v>45839</v>
      </c>
      <c r="C1238" s="1" t="s">
        <v>36</v>
      </c>
      <c r="D1238" s="1" t="s">
        <v>76</v>
      </c>
      <c r="E1238" s="1" t="s">
        <v>18</v>
      </c>
      <c r="F1238" s="1" t="s">
        <v>68</v>
      </c>
      <c r="G1238" s="1" t="s">
        <v>69</v>
      </c>
      <c r="H1238" s="1" t="s">
        <v>21</v>
      </c>
      <c r="I1238" s="1">
        <v>8</v>
      </c>
      <c r="J1238" s="3">
        <v>453</v>
      </c>
      <c r="K1238" s="4">
        <v>356.77</v>
      </c>
      <c r="L1238" s="5">
        <v>0.15</v>
      </c>
      <c r="M1238" s="3">
        <f t="shared" si="76"/>
        <v>3080.4</v>
      </c>
      <c r="N1238" s="3">
        <f t="shared" si="77"/>
        <v>2854.16</v>
      </c>
      <c r="O1238" s="3">
        <f t="shared" si="78"/>
        <v>226.24000000000024</v>
      </c>
      <c r="P1238" s="6">
        <f t="shared" si="79"/>
        <v>7.3445007141929697E-2</v>
      </c>
    </row>
    <row r="1239" spans="1:16" x14ac:dyDescent="0.35">
      <c r="A1239" s="1" t="s">
        <v>1303</v>
      </c>
      <c r="B1239" s="2">
        <v>45839</v>
      </c>
      <c r="C1239" s="1" t="s">
        <v>16</v>
      </c>
      <c r="D1239" s="1" t="s">
        <v>17</v>
      </c>
      <c r="E1239" s="1" t="s">
        <v>31</v>
      </c>
      <c r="F1239" s="1" t="s">
        <v>85</v>
      </c>
      <c r="G1239" s="1" t="s">
        <v>26</v>
      </c>
      <c r="H1239" s="1" t="s">
        <v>27</v>
      </c>
      <c r="I1239" s="1">
        <v>4</v>
      </c>
      <c r="J1239" s="3">
        <v>1848</v>
      </c>
      <c r="K1239" s="4">
        <v>1431.42</v>
      </c>
      <c r="L1239" s="5">
        <v>0</v>
      </c>
      <c r="M1239" s="3">
        <f t="shared" si="76"/>
        <v>7392</v>
      </c>
      <c r="N1239" s="3">
        <f t="shared" si="77"/>
        <v>5725.68</v>
      </c>
      <c r="O1239" s="3">
        <f t="shared" si="78"/>
        <v>1666.3199999999997</v>
      </c>
      <c r="P1239" s="6">
        <f t="shared" si="79"/>
        <v>0.22542207792207788</v>
      </c>
    </row>
    <row r="1240" spans="1:16" x14ac:dyDescent="0.35">
      <c r="A1240" s="1" t="s">
        <v>1304</v>
      </c>
      <c r="B1240" s="2">
        <v>45839</v>
      </c>
      <c r="C1240" s="1" t="s">
        <v>29</v>
      </c>
      <c r="D1240" s="1" t="s">
        <v>57</v>
      </c>
      <c r="E1240" s="1" t="s">
        <v>24</v>
      </c>
      <c r="F1240" s="1" t="s">
        <v>25</v>
      </c>
      <c r="G1240" s="1" t="s">
        <v>33</v>
      </c>
      <c r="H1240" s="1" t="s">
        <v>21</v>
      </c>
      <c r="I1240" s="1">
        <v>3</v>
      </c>
      <c r="J1240" s="3">
        <v>584</v>
      </c>
      <c r="K1240" s="4">
        <v>305.83999999999997</v>
      </c>
      <c r="L1240" s="5">
        <v>0</v>
      </c>
      <c r="M1240" s="3">
        <f t="shared" si="76"/>
        <v>1752</v>
      </c>
      <c r="N1240" s="3">
        <f t="shared" si="77"/>
        <v>917.52</v>
      </c>
      <c r="O1240" s="3">
        <f t="shared" si="78"/>
        <v>834.48</v>
      </c>
      <c r="P1240" s="6">
        <f t="shared" si="79"/>
        <v>0.47630136986301369</v>
      </c>
    </row>
    <row r="1241" spans="1:16" x14ac:dyDescent="0.35">
      <c r="A1241" s="1" t="s">
        <v>1305</v>
      </c>
      <c r="B1241" s="2">
        <v>45840</v>
      </c>
      <c r="C1241" s="1" t="s">
        <v>16</v>
      </c>
      <c r="D1241" s="1" t="s">
        <v>23</v>
      </c>
      <c r="E1241" s="1" t="s">
        <v>18</v>
      </c>
      <c r="F1241" s="1" t="s">
        <v>51</v>
      </c>
      <c r="G1241" s="1" t="s">
        <v>20</v>
      </c>
      <c r="H1241" s="1" t="s">
        <v>21</v>
      </c>
      <c r="I1241" s="1">
        <v>1</v>
      </c>
      <c r="J1241" s="3">
        <v>713</v>
      </c>
      <c r="K1241" s="4">
        <v>590.49</v>
      </c>
      <c r="L1241" s="5">
        <v>0.05</v>
      </c>
      <c r="M1241" s="3">
        <f t="shared" si="76"/>
        <v>677.35</v>
      </c>
      <c r="N1241" s="3">
        <f t="shared" si="77"/>
        <v>590.49</v>
      </c>
      <c r="O1241" s="3">
        <f t="shared" si="78"/>
        <v>86.860000000000014</v>
      </c>
      <c r="P1241" s="6">
        <f t="shared" si="79"/>
        <v>0.12823503358677199</v>
      </c>
    </row>
    <row r="1242" spans="1:16" x14ac:dyDescent="0.35">
      <c r="A1242" s="1" t="s">
        <v>1306</v>
      </c>
      <c r="B1242" s="2">
        <v>45840</v>
      </c>
      <c r="C1242" s="1" t="s">
        <v>36</v>
      </c>
      <c r="D1242" s="1" t="s">
        <v>78</v>
      </c>
      <c r="E1242" s="1" t="s">
        <v>18</v>
      </c>
      <c r="F1242" s="1" t="s">
        <v>68</v>
      </c>
      <c r="G1242" s="1" t="s">
        <v>39</v>
      </c>
      <c r="H1242" s="1" t="s">
        <v>21</v>
      </c>
      <c r="I1242" s="1">
        <v>1</v>
      </c>
      <c r="J1242" s="3">
        <v>450</v>
      </c>
      <c r="K1242" s="4">
        <v>344.7</v>
      </c>
      <c r="L1242" s="5">
        <v>0.15</v>
      </c>
      <c r="M1242" s="3">
        <f t="shared" si="76"/>
        <v>382.5</v>
      </c>
      <c r="N1242" s="3">
        <f t="shared" si="77"/>
        <v>344.7</v>
      </c>
      <c r="O1242" s="3">
        <f t="shared" si="78"/>
        <v>37.800000000000011</v>
      </c>
      <c r="P1242" s="6">
        <f t="shared" si="79"/>
        <v>9.8823529411764741E-2</v>
      </c>
    </row>
    <row r="1243" spans="1:16" x14ac:dyDescent="0.35">
      <c r="A1243" s="1" t="s">
        <v>1307</v>
      </c>
      <c r="B1243" s="2">
        <v>45840</v>
      </c>
      <c r="C1243" s="1" t="s">
        <v>36</v>
      </c>
      <c r="D1243" s="1" t="s">
        <v>76</v>
      </c>
      <c r="E1243" s="1" t="s">
        <v>24</v>
      </c>
      <c r="F1243" s="1" t="s">
        <v>64</v>
      </c>
      <c r="G1243" s="1" t="s">
        <v>39</v>
      </c>
      <c r="H1243" s="1" t="s">
        <v>21</v>
      </c>
      <c r="I1243" s="1">
        <v>8</v>
      </c>
      <c r="J1243" s="3">
        <v>1517</v>
      </c>
      <c r="K1243" s="4">
        <v>731.71</v>
      </c>
      <c r="L1243" s="5">
        <v>0</v>
      </c>
      <c r="M1243" s="3">
        <f t="shared" si="76"/>
        <v>12136</v>
      </c>
      <c r="N1243" s="3">
        <f t="shared" si="77"/>
        <v>5853.68</v>
      </c>
      <c r="O1243" s="3">
        <f t="shared" si="78"/>
        <v>6282.32</v>
      </c>
      <c r="P1243" s="6">
        <f t="shared" si="79"/>
        <v>0.51765985497692812</v>
      </c>
    </row>
    <row r="1244" spans="1:16" x14ac:dyDescent="0.35">
      <c r="A1244" s="1" t="s">
        <v>1308</v>
      </c>
      <c r="B1244" s="2">
        <v>45841</v>
      </c>
      <c r="C1244" s="1" t="s">
        <v>16</v>
      </c>
      <c r="D1244" s="1" t="s">
        <v>23</v>
      </c>
      <c r="E1244" s="1" t="s">
        <v>18</v>
      </c>
      <c r="F1244" s="1" t="s">
        <v>19</v>
      </c>
      <c r="G1244" s="1" t="s">
        <v>26</v>
      </c>
      <c r="H1244" s="1" t="s">
        <v>21</v>
      </c>
      <c r="I1244" s="1">
        <v>6</v>
      </c>
      <c r="J1244" s="3">
        <v>933</v>
      </c>
      <c r="K1244" s="4">
        <v>779.94</v>
      </c>
      <c r="L1244" s="5">
        <v>0.15</v>
      </c>
      <c r="M1244" s="3">
        <f t="shared" si="76"/>
        <v>4758.3</v>
      </c>
      <c r="N1244" s="3">
        <f t="shared" si="77"/>
        <v>4679.6400000000003</v>
      </c>
      <c r="O1244" s="3">
        <f t="shared" si="78"/>
        <v>78.659999999999854</v>
      </c>
      <c r="P1244" s="6">
        <f t="shared" si="79"/>
        <v>1.6531114053338347E-2</v>
      </c>
    </row>
    <row r="1245" spans="1:16" x14ac:dyDescent="0.35">
      <c r="A1245" s="1" t="s">
        <v>1309</v>
      </c>
      <c r="B1245" s="2">
        <v>45841</v>
      </c>
      <c r="C1245" s="1" t="s">
        <v>41</v>
      </c>
      <c r="D1245" s="1" t="s">
        <v>42</v>
      </c>
      <c r="E1245" s="1" t="s">
        <v>24</v>
      </c>
      <c r="F1245" s="1" t="s">
        <v>131</v>
      </c>
      <c r="G1245" s="1" t="s">
        <v>43</v>
      </c>
      <c r="H1245" s="1" t="s">
        <v>21</v>
      </c>
      <c r="I1245" s="1">
        <v>1</v>
      </c>
      <c r="J1245" s="3">
        <v>2665</v>
      </c>
      <c r="K1245" s="4">
        <v>1331.49</v>
      </c>
      <c r="L1245" s="5">
        <v>0.05</v>
      </c>
      <c r="M1245" s="3">
        <f t="shared" si="76"/>
        <v>2531.75</v>
      </c>
      <c r="N1245" s="3">
        <f t="shared" si="77"/>
        <v>1331.49</v>
      </c>
      <c r="O1245" s="3">
        <f t="shared" si="78"/>
        <v>1200.26</v>
      </c>
      <c r="P1245" s="6">
        <f t="shared" si="79"/>
        <v>0.47408314407030711</v>
      </c>
    </row>
    <row r="1246" spans="1:16" x14ac:dyDescent="0.35">
      <c r="A1246" s="1" t="s">
        <v>1310</v>
      </c>
      <c r="B1246" s="2">
        <v>45841</v>
      </c>
      <c r="C1246" s="1" t="s">
        <v>16</v>
      </c>
      <c r="D1246" s="1" t="s">
        <v>84</v>
      </c>
      <c r="E1246" s="1" t="s">
        <v>18</v>
      </c>
      <c r="F1246" s="1" t="s">
        <v>68</v>
      </c>
      <c r="G1246" s="1" t="s">
        <v>20</v>
      </c>
      <c r="H1246" s="1" t="s">
        <v>21</v>
      </c>
      <c r="I1246" s="1">
        <v>2</v>
      </c>
      <c r="J1246" s="3">
        <v>462</v>
      </c>
      <c r="K1246" s="4">
        <v>366.33</v>
      </c>
      <c r="L1246" s="5">
        <v>0</v>
      </c>
      <c r="M1246" s="3">
        <f t="shared" si="76"/>
        <v>924</v>
      </c>
      <c r="N1246" s="3">
        <f t="shared" si="77"/>
        <v>732.66</v>
      </c>
      <c r="O1246" s="3">
        <f t="shared" si="78"/>
        <v>191.34000000000003</v>
      </c>
      <c r="P1246" s="6">
        <f t="shared" si="79"/>
        <v>0.20707792207792211</v>
      </c>
    </row>
    <row r="1247" spans="1:16" x14ac:dyDescent="0.35">
      <c r="A1247" s="1" t="s">
        <v>1311</v>
      </c>
      <c r="B1247" s="2">
        <v>45841</v>
      </c>
      <c r="C1247" s="1" t="s">
        <v>16</v>
      </c>
      <c r="D1247" s="1" t="s">
        <v>48</v>
      </c>
      <c r="E1247" s="1" t="s">
        <v>18</v>
      </c>
      <c r="F1247" s="1" t="s">
        <v>68</v>
      </c>
      <c r="G1247" s="1" t="s">
        <v>20</v>
      </c>
      <c r="H1247" s="1" t="s">
        <v>21</v>
      </c>
      <c r="I1247" s="1">
        <v>7</v>
      </c>
      <c r="J1247" s="3">
        <v>469</v>
      </c>
      <c r="K1247" s="4">
        <v>391.07</v>
      </c>
      <c r="L1247" s="5">
        <v>0</v>
      </c>
      <c r="M1247" s="3">
        <f t="shared" si="76"/>
        <v>3283</v>
      </c>
      <c r="N1247" s="3">
        <f t="shared" si="77"/>
        <v>2737.49</v>
      </c>
      <c r="O1247" s="3">
        <f t="shared" si="78"/>
        <v>545.51000000000022</v>
      </c>
      <c r="P1247" s="6">
        <f t="shared" si="79"/>
        <v>0.16616204690831562</v>
      </c>
    </row>
    <row r="1248" spans="1:16" x14ac:dyDescent="0.35">
      <c r="A1248" s="1" t="s">
        <v>1312</v>
      </c>
      <c r="B1248" s="2">
        <v>45841</v>
      </c>
      <c r="C1248" s="1" t="s">
        <v>29</v>
      </c>
      <c r="D1248" s="1" t="s">
        <v>66</v>
      </c>
      <c r="E1248" s="1" t="s">
        <v>31</v>
      </c>
      <c r="F1248" s="1" t="s">
        <v>85</v>
      </c>
      <c r="G1248" s="1" t="s">
        <v>58</v>
      </c>
      <c r="H1248" s="1" t="s">
        <v>27</v>
      </c>
      <c r="I1248" s="1">
        <v>3</v>
      </c>
      <c r="J1248" s="3">
        <v>1746</v>
      </c>
      <c r="K1248" s="4">
        <v>1303.06</v>
      </c>
      <c r="L1248" s="5">
        <v>0</v>
      </c>
      <c r="M1248" s="3">
        <f t="shared" si="76"/>
        <v>5238</v>
      </c>
      <c r="N1248" s="3">
        <f t="shared" si="77"/>
        <v>3909.18</v>
      </c>
      <c r="O1248" s="3">
        <f t="shared" si="78"/>
        <v>1328.8200000000002</v>
      </c>
      <c r="P1248" s="6">
        <f t="shared" si="79"/>
        <v>0.25368843069874003</v>
      </c>
    </row>
    <row r="1249" spans="1:16" x14ac:dyDescent="0.35">
      <c r="A1249" s="1" t="s">
        <v>1313</v>
      </c>
      <c r="B1249" s="2">
        <v>45841</v>
      </c>
      <c r="C1249" s="1" t="s">
        <v>41</v>
      </c>
      <c r="D1249" s="1" t="s">
        <v>103</v>
      </c>
      <c r="E1249" s="1" t="s">
        <v>79</v>
      </c>
      <c r="F1249" s="1" t="s">
        <v>91</v>
      </c>
      <c r="G1249" s="1" t="s">
        <v>46</v>
      </c>
      <c r="H1249" s="1" t="s">
        <v>21</v>
      </c>
      <c r="I1249" s="1">
        <v>3</v>
      </c>
      <c r="J1249" s="3">
        <v>11530</v>
      </c>
      <c r="K1249" s="4">
        <v>7189.82</v>
      </c>
      <c r="L1249" s="5">
        <v>0</v>
      </c>
      <c r="M1249" s="3">
        <f t="shared" si="76"/>
        <v>34590</v>
      </c>
      <c r="N1249" s="3">
        <f t="shared" si="77"/>
        <v>21569.46</v>
      </c>
      <c r="O1249" s="3">
        <f t="shared" si="78"/>
        <v>13020.54</v>
      </c>
      <c r="P1249" s="6">
        <f t="shared" si="79"/>
        <v>0.37642497831743282</v>
      </c>
    </row>
    <row r="1250" spans="1:16" x14ac:dyDescent="0.35">
      <c r="A1250" s="1" t="s">
        <v>1314</v>
      </c>
      <c r="B1250" s="2">
        <v>45842</v>
      </c>
      <c r="C1250" s="1" t="s">
        <v>36</v>
      </c>
      <c r="D1250" s="1" t="s">
        <v>78</v>
      </c>
      <c r="E1250" s="1" t="s">
        <v>31</v>
      </c>
      <c r="F1250" s="1" t="s">
        <v>85</v>
      </c>
      <c r="G1250" s="1" t="s">
        <v>39</v>
      </c>
      <c r="H1250" s="1" t="s">
        <v>21</v>
      </c>
      <c r="I1250" s="1">
        <v>8</v>
      </c>
      <c r="J1250" s="3">
        <v>1710</v>
      </c>
      <c r="K1250" s="4">
        <v>1229.51</v>
      </c>
      <c r="L1250" s="5">
        <v>0.05</v>
      </c>
      <c r="M1250" s="3">
        <f t="shared" si="76"/>
        <v>12996</v>
      </c>
      <c r="N1250" s="3">
        <f t="shared" si="77"/>
        <v>9836.08</v>
      </c>
      <c r="O1250" s="3">
        <f t="shared" si="78"/>
        <v>3159.92</v>
      </c>
      <c r="P1250" s="6">
        <f t="shared" si="79"/>
        <v>0.24314558325638658</v>
      </c>
    </row>
    <row r="1251" spans="1:16" x14ac:dyDescent="0.35">
      <c r="A1251" s="1" t="s">
        <v>1315</v>
      </c>
      <c r="B1251" s="2">
        <v>45842</v>
      </c>
      <c r="C1251" s="1" t="s">
        <v>16</v>
      </c>
      <c r="D1251" s="1" t="s">
        <v>48</v>
      </c>
      <c r="E1251" s="1" t="s">
        <v>24</v>
      </c>
      <c r="F1251" s="1" t="s">
        <v>131</v>
      </c>
      <c r="G1251" s="1" t="s">
        <v>20</v>
      </c>
      <c r="H1251" s="1" t="s">
        <v>27</v>
      </c>
      <c r="I1251" s="1">
        <v>5</v>
      </c>
      <c r="J1251" s="3">
        <v>2765</v>
      </c>
      <c r="K1251" s="4">
        <v>1314.01</v>
      </c>
      <c r="L1251" s="5">
        <v>0.05</v>
      </c>
      <c r="M1251" s="3">
        <f t="shared" si="76"/>
        <v>13133.75</v>
      </c>
      <c r="N1251" s="3">
        <f t="shared" si="77"/>
        <v>6570.05</v>
      </c>
      <c r="O1251" s="3">
        <f t="shared" si="78"/>
        <v>6563.7</v>
      </c>
      <c r="P1251" s="6">
        <f t="shared" si="79"/>
        <v>0.49975825640049487</v>
      </c>
    </row>
    <row r="1252" spans="1:16" x14ac:dyDescent="0.35">
      <c r="A1252" s="1" t="s">
        <v>1316</v>
      </c>
      <c r="B1252" s="2">
        <v>45842</v>
      </c>
      <c r="C1252" s="1" t="s">
        <v>36</v>
      </c>
      <c r="D1252" s="1" t="s">
        <v>37</v>
      </c>
      <c r="E1252" s="1" t="s">
        <v>18</v>
      </c>
      <c r="F1252" s="1" t="s">
        <v>19</v>
      </c>
      <c r="G1252" s="1" t="s">
        <v>39</v>
      </c>
      <c r="H1252" s="1" t="s">
        <v>34</v>
      </c>
      <c r="I1252" s="1">
        <v>1</v>
      </c>
      <c r="J1252" s="3">
        <v>933</v>
      </c>
      <c r="K1252" s="4">
        <v>733.19</v>
      </c>
      <c r="L1252" s="5">
        <v>0</v>
      </c>
      <c r="M1252" s="3">
        <f t="shared" si="76"/>
        <v>933</v>
      </c>
      <c r="N1252" s="3">
        <f t="shared" si="77"/>
        <v>733.19</v>
      </c>
      <c r="O1252" s="3">
        <f t="shared" si="78"/>
        <v>199.80999999999995</v>
      </c>
      <c r="P1252" s="6">
        <f t="shared" si="79"/>
        <v>0.21415862808145761</v>
      </c>
    </row>
    <row r="1253" spans="1:16" x14ac:dyDescent="0.35">
      <c r="A1253" s="1" t="s">
        <v>1317</v>
      </c>
      <c r="B1253" s="2">
        <v>45842</v>
      </c>
      <c r="C1253" s="1" t="s">
        <v>36</v>
      </c>
      <c r="D1253" s="1" t="s">
        <v>63</v>
      </c>
      <c r="E1253" s="1" t="s">
        <v>24</v>
      </c>
      <c r="F1253" s="1" t="s">
        <v>131</v>
      </c>
      <c r="G1253" s="1" t="s">
        <v>69</v>
      </c>
      <c r="H1253" s="1" t="s">
        <v>27</v>
      </c>
      <c r="I1253" s="1">
        <v>8</v>
      </c>
      <c r="J1253" s="3">
        <v>2939</v>
      </c>
      <c r="K1253" s="4">
        <v>1407.55</v>
      </c>
      <c r="L1253" s="5">
        <v>0</v>
      </c>
      <c r="M1253" s="3">
        <f t="shared" si="76"/>
        <v>23512</v>
      </c>
      <c r="N1253" s="3">
        <f t="shared" si="77"/>
        <v>11260.4</v>
      </c>
      <c r="O1253" s="3">
        <f t="shared" si="78"/>
        <v>12251.6</v>
      </c>
      <c r="P1253" s="6">
        <f t="shared" si="79"/>
        <v>0.52107859816264035</v>
      </c>
    </row>
    <row r="1254" spans="1:16" x14ac:dyDescent="0.35">
      <c r="A1254" s="1" t="s">
        <v>1318</v>
      </c>
      <c r="B1254" s="2">
        <v>45842</v>
      </c>
      <c r="C1254" s="1" t="s">
        <v>36</v>
      </c>
      <c r="D1254" s="1" t="s">
        <v>78</v>
      </c>
      <c r="E1254" s="1" t="s">
        <v>18</v>
      </c>
      <c r="F1254" s="1" t="s">
        <v>68</v>
      </c>
      <c r="G1254" s="1" t="s">
        <v>69</v>
      </c>
      <c r="H1254" s="1" t="s">
        <v>21</v>
      </c>
      <c r="I1254" s="1">
        <v>1</v>
      </c>
      <c r="J1254" s="3">
        <v>461</v>
      </c>
      <c r="K1254" s="4">
        <v>368.79</v>
      </c>
      <c r="L1254" s="5">
        <v>0.1</v>
      </c>
      <c r="M1254" s="3">
        <f t="shared" si="76"/>
        <v>414.90000000000003</v>
      </c>
      <c r="N1254" s="3">
        <f t="shared" si="77"/>
        <v>368.79</v>
      </c>
      <c r="O1254" s="3">
        <f t="shared" si="78"/>
        <v>46.110000000000014</v>
      </c>
      <c r="P1254" s="6">
        <f t="shared" si="79"/>
        <v>0.11113521330441073</v>
      </c>
    </row>
    <row r="1255" spans="1:16" x14ac:dyDescent="0.35">
      <c r="A1255" s="1" t="s">
        <v>1319</v>
      </c>
      <c r="B1255" s="2">
        <v>45842</v>
      </c>
      <c r="C1255" s="1" t="s">
        <v>41</v>
      </c>
      <c r="D1255" s="1" t="s">
        <v>50</v>
      </c>
      <c r="E1255" s="1" t="s">
        <v>24</v>
      </c>
      <c r="F1255" s="1" t="s">
        <v>61</v>
      </c>
      <c r="G1255" s="1" t="s">
        <v>46</v>
      </c>
      <c r="H1255" s="1" t="s">
        <v>27</v>
      </c>
      <c r="I1255" s="1">
        <v>7</v>
      </c>
      <c r="J1255" s="3">
        <v>2287</v>
      </c>
      <c r="K1255" s="4">
        <v>1159.78</v>
      </c>
      <c r="L1255" s="5">
        <v>0</v>
      </c>
      <c r="M1255" s="3">
        <f t="shared" si="76"/>
        <v>16009</v>
      </c>
      <c r="N1255" s="3">
        <f t="shared" si="77"/>
        <v>8118.46</v>
      </c>
      <c r="O1255" s="3">
        <f t="shared" si="78"/>
        <v>7890.54</v>
      </c>
      <c r="P1255" s="6">
        <f t="shared" si="79"/>
        <v>0.49288150415391341</v>
      </c>
    </row>
    <row r="1256" spans="1:16" x14ac:dyDescent="0.35">
      <c r="A1256" s="1" t="s">
        <v>1320</v>
      </c>
      <c r="B1256" s="2">
        <v>45842</v>
      </c>
      <c r="C1256" s="1" t="s">
        <v>41</v>
      </c>
      <c r="D1256" s="1" t="s">
        <v>103</v>
      </c>
      <c r="E1256" s="1" t="s">
        <v>24</v>
      </c>
      <c r="F1256" s="1" t="s">
        <v>131</v>
      </c>
      <c r="G1256" s="1" t="s">
        <v>46</v>
      </c>
      <c r="H1256" s="1" t="s">
        <v>27</v>
      </c>
      <c r="I1256" s="1">
        <v>4</v>
      </c>
      <c r="J1256" s="3">
        <v>2866</v>
      </c>
      <c r="K1256" s="4">
        <v>1431.01</v>
      </c>
      <c r="L1256" s="5">
        <v>0.15</v>
      </c>
      <c r="M1256" s="3">
        <f t="shared" si="76"/>
        <v>9744.4</v>
      </c>
      <c r="N1256" s="3">
        <f t="shared" si="77"/>
        <v>5724.04</v>
      </c>
      <c r="O1256" s="3">
        <f t="shared" si="78"/>
        <v>4020.3599999999997</v>
      </c>
      <c r="P1256" s="6">
        <f t="shared" si="79"/>
        <v>0.41258158532079964</v>
      </c>
    </row>
    <row r="1257" spans="1:16" x14ac:dyDescent="0.35">
      <c r="A1257" s="1" t="s">
        <v>1321</v>
      </c>
      <c r="B1257" s="2">
        <v>45842</v>
      </c>
      <c r="C1257" s="1" t="s">
        <v>41</v>
      </c>
      <c r="D1257" s="1" t="s">
        <v>50</v>
      </c>
      <c r="E1257" s="1" t="s">
        <v>18</v>
      </c>
      <c r="F1257" s="1" t="s">
        <v>19</v>
      </c>
      <c r="G1257" s="1" t="s">
        <v>43</v>
      </c>
      <c r="H1257" s="1" t="s">
        <v>21</v>
      </c>
      <c r="I1257" s="1">
        <v>8</v>
      </c>
      <c r="J1257" s="3">
        <v>904</v>
      </c>
      <c r="K1257" s="4">
        <v>759.06</v>
      </c>
      <c r="L1257" s="5">
        <v>0.05</v>
      </c>
      <c r="M1257" s="3">
        <f t="shared" si="76"/>
        <v>6870.4</v>
      </c>
      <c r="N1257" s="3">
        <f t="shared" si="77"/>
        <v>6072.48</v>
      </c>
      <c r="O1257" s="3">
        <f t="shared" si="78"/>
        <v>797.92000000000007</v>
      </c>
      <c r="P1257" s="6">
        <f t="shared" si="79"/>
        <v>0.11613879832324175</v>
      </c>
    </row>
    <row r="1258" spans="1:16" x14ac:dyDescent="0.35">
      <c r="A1258" s="1" t="s">
        <v>1322</v>
      </c>
      <c r="B1258" s="2">
        <v>45843</v>
      </c>
      <c r="C1258" s="1" t="s">
        <v>36</v>
      </c>
      <c r="D1258" s="1" t="s">
        <v>37</v>
      </c>
      <c r="E1258" s="1" t="s">
        <v>24</v>
      </c>
      <c r="F1258" s="1" t="s">
        <v>61</v>
      </c>
      <c r="G1258" s="1" t="s">
        <v>39</v>
      </c>
      <c r="H1258" s="1" t="s">
        <v>34</v>
      </c>
      <c r="I1258" s="1">
        <v>1</v>
      </c>
      <c r="J1258" s="3">
        <v>2179</v>
      </c>
      <c r="K1258" s="4">
        <v>1163.95</v>
      </c>
      <c r="L1258" s="5">
        <v>0</v>
      </c>
      <c r="M1258" s="3">
        <f t="shared" si="76"/>
        <v>2179</v>
      </c>
      <c r="N1258" s="3">
        <f t="shared" si="77"/>
        <v>1163.95</v>
      </c>
      <c r="O1258" s="3">
        <f t="shared" si="78"/>
        <v>1015.05</v>
      </c>
      <c r="P1258" s="6">
        <f t="shared" si="79"/>
        <v>0.4658329508949059</v>
      </c>
    </row>
    <row r="1259" spans="1:16" x14ac:dyDescent="0.35">
      <c r="A1259" s="1" t="s">
        <v>1323</v>
      </c>
      <c r="B1259" s="2">
        <v>45843</v>
      </c>
      <c r="C1259" s="1" t="s">
        <v>16</v>
      </c>
      <c r="D1259" s="1" t="s">
        <v>48</v>
      </c>
      <c r="E1259" s="1" t="s">
        <v>18</v>
      </c>
      <c r="F1259" s="1" t="s">
        <v>68</v>
      </c>
      <c r="G1259" s="1" t="s">
        <v>20</v>
      </c>
      <c r="H1259" s="1" t="s">
        <v>21</v>
      </c>
      <c r="I1259" s="1">
        <v>7</v>
      </c>
      <c r="J1259" s="3">
        <v>438</v>
      </c>
      <c r="K1259" s="4">
        <v>347.07</v>
      </c>
      <c r="L1259" s="5">
        <v>0</v>
      </c>
      <c r="M1259" s="3">
        <f t="shared" si="76"/>
        <v>3066</v>
      </c>
      <c r="N1259" s="3">
        <f t="shared" si="77"/>
        <v>2429.4899999999998</v>
      </c>
      <c r="O1259" s="3">
        <f t="shared" si="78"/>
        <v>636.51000000000022</v>
      </c>
      <c r="P1259" s="6">
        <f t="shared" si="79"/>
        <v>0.20760273972602747</v>
      </c>
    </row>
    <row r="1260" spans="1:16" x14ac:dyDescent="0.35">
      <c r="A1260" s="1" t="s">
        <v>1324</v>
      </c>
      <c r="B1260" s="2">
        <v>45843</v>
      </c>
      <c r="C1260" s="1" t="s">
        <v>41</v>
      </c>
      <c r="D1260" s="1" t="s">
        <v>55</v>
      </c>
      <c r="E1260" s="1" t="s">
        <v>31</v>
      </c>
      <c r="F1260" s="1" t="s">
        <v>85</v>
      </c>
      <c r="G1260" s="1" t="s">
        <v>46</v>
      </c>
      <c r="H1260" s="1" t="s">
        <v>27</v>
      </c>
      <c r="I1260" s="1">
        <v>6</v>
      </c>
      <c r="J1260" s="3">
        <v>1742</v>
      </c>
      <c r="K1260" s="4">
        <v>1324.5</v>
      </c>
      <c r="L1260" s="5">
        <v>0</v>
      </c>
      <c r="M1260" s="3">
        <f t="shared" si="76"/>
        <v>10452</v>
      </c>
      <c r="N1260" s="3">
        <f t="shared" si="77"/>
        <v>7947</v>
      </c>
      <c r="O1260" s="3">
        <f t="shared" si="78"/>
        <v>2505</v>
      </c>
      <c r="P1260" s="6">
        <f t="shared" si="79"/>
        <v>0.23966704936854191</v>
      </c>
    </row>
    <row r="1261" spans="1:16" x14ac:dyDescent="0.35">
      <c r="A1261" s="1" t="s">
        <v>1325</v>
      </c>
      <c r="B1261" s="2">
        <v>45843</v>
      </c>
      <c r="C1261" s="1" t="s">
        <v>36</v>
      </c>
      <c r="D1261" s="1" t="s">
        <v>78</v>
      </c>
      <c r="E1261" s="1" t="s">
        <v>18</v>
      </c>
      <c r="F1261" s="1" t="s">
        <v>68</v>
      </c>
      <c r="G1261" s="1" t="s">
        <v>69</v>
      </c>
      <c r="H1261" s="1" t="s">
        <v>34</v>
      </c>
      <c r="I1261" s="1">
        <v>3</v>
      </c>
      <c r="J1261" s="3">
        <v>470</v>
      </c>
      <c r="K1261" s="4">
        <v>383.02</v>
      </c>
      <c r="L1261" s="5">
        <v>0.05</v>
      </c>
      <c r="M1261" s="3">
        <f t="shared" si="76"/>
        <v>1339.5</v>
      </c>
      <c r="N1261" s="3">
        <f t="shared" si="77"/>
        <v>1149.06</v>
      </c>
      <c r="O1261" s="3">
        <f t="shared" si="78"/>
        <v>190.44000000000005</v>
      </c>
      <c r="P1261" s="6">
        <f t="shared" si="79"/>
        <v>0.14217245240761484</v>
      </c>
    </row>
    <row r="1262" spans="1:16" x14ac:dyDescent="0.35">
      <c r="A1262" s="1" t="s">
        <v>1326</v>
      </c>
      <c r="B1262" s="2">
        <v>45843</v>
      </c>
      <c r="C1262" s="1" t="s">
        <v>36</v>
      </c>
      <c r="D1262" s="1" t="s">
        <v>76</v>
      </c>
      <c r="E1262" s="1" t="s">
        <v>18</v>
      </c>
      <c r="F1262" s="1" t="s">
        <v>19</v>
      </c>
      <c r="G1262" s="1" t="s">
        <v>39</v>
      </c>
      <c r="H1262" s="1" t="s">
        <v>21</v>
      </c>
      <c r="I1262" s="1">
        <v>7</v>
      </c>
      <c r="J1262" s="3">
        <v>884</v>
      </c>
      <c r="K1262" s="4">
        <v>699.98</v>
      </c>
      <c r="L1262" s="5">
        <v>0.05</v>
      </c>
      <c r="M1262" s="3">
        <f t="shared" si="76"/>
        <v>5878.5999999999995</v>
      </c>
      <c r="N1262" s="3">
        <f t="shared" si="77"/>
        <v>4899.8600000000006</v>
      </c>
      <c r="O1262" s="3">
        <f t="shared" si="78"/>
        <v>978.73999999999887</v>
      </c>
      <c r="P1262" s="6">
        <f t="shared" si="79"/>
        <v>0.16649202190997839</v>
      </c>
    </row>
    <row r="1263" spans="1:16" x14ac:dyDescent="0.35">
      <c r="A1263" s="1" t="s">
        <v>1327</v>
      </c>
      <c r="B1263" s="2">
        <v>45844</v>
      </c>
      <c r="C1263" s="1" t="s">
        <v>29</v>
      </c>
      <c r="D1263" s="1" t="s">
        <v>57</v>
      </c>
      <c r="E1263" s="1" t="s">
        <v>18</v>
      </c>
      <c r="F1263" s="1" t="s">
        <v>51</v>
      </c>
      <c r="G1263" s="1" t="s">
        <v>33</v>
      </c>
      <c r="H1263" s="1" t="s">
        <v>34</v>
      </c>
      <c r="I1263" s="1">
        <v>4</v>
      </c>
      <c r="J1263" s="3">
        <v>784</v>
      </c>
      <c r="K1263" s="4">
        <v>603.79999999999995</v>
      </c>
      <c r="L1263" s="5">
        <v>0</v>
      </c>
      <c r="M1263" s="3">
        <f t="shared" si="76"/>
        <v>3136</v>
      </c>
      <c r="N1263" s="3">
        <f t="shared" si="77"/>
        <v>2415.1999999999998</v>
      </c>
      <c r="O1263" s="3">
        <f t="shared" si="78"/>
        <v>720.80000000000018</v>
      </c>
      <c r="P1263" s="6">
        <f t="shared" si="79"/>
        <v>0.22984693877551027</v>
      </c>
    </row>
    <row r="1264" spans="1:16" x14ac:dyDescent="0.35">
      <c r="A1264" s="1" t="s">
        <v>1328</v>
      </c>
      <c r="B1264" s="2">
        <v>45844</v>
      </c>
      <c r="C1264" s="1" t="s">
        <v>16</v>
      </c>
      <c r="D1264" s="1" t="s">
        <v>17</v>
      </c>
      <c r="E1264" s="1" t="s">
        <v>18</v>
      </c>
      <c r="F1264" s="1" t="s">
        <v>38</v>
      </c>
      <c r="G1264" s="1" t="s">
        <v>20</v>
      </c>
      <c r="H1264" s="1" t="s">
        <v>34</v>
      </c>
      <c r="I1264" s="1">
        <v>2</v>
      </c>
      <c r="J1264" s="3">
        <v>350</v>
      </c>
      <c r="K1264" s="4">
        <v>274.17</v>
      </c>
      <c r="L1264" s="5">
        <v>0</v>
      </c>
      <c r="M1264" s="3">
        <f t="shared" si="76"/>
        <v>700</v>
      </c>
      <c r="N1264" s="3">
        <f t="shared" si="77"/>
        <v>548.34</v>
      </c>
      <c r="O1264" s="3">
        <f t="shared" si="78"/>
        <v>151.65999999999997</v>
      </c>
      <c r="P1264" s="6">
        <f t="shared" si="79"/>
        <v>0.2166571428571428</v>
      </c>
    </row>
    <row r="1265" spans="1:16" x14ac:dyDescent="0.35">
      <c r="A1265" s="1" t="s">
        <v>1329</v>
      </c>
      <c r="B1265" s="2">
        <v>45844</v>
      </c>
      <c r="C1265" s="1" t="s">
        <v>36</v>
      </c>
      <c r="D1265" s="1" t="s">
        <v>37</v>
      </c>
      <c r="E1265" s="1" t="s">
        <v>79</v>
      </c>
      <c r="F1265" s="1" t="s">
        <v>91</v>
      </c>
      <c r="G1265" s="1" t="s">
        <v>69</v>
      </c>
      <c r="H1265" s="1" t="s">
        <v>27</v>
      </c>
      <c r="I1265" s="1">
        <v>3</v>
      </c>
      <c r="J1265" s="3">
        <v>12151</v>
      </c>
      <c r="K1265" s="4">
        <v>7540.94</v>
      </c>
      <c r="L1265" s="5">
        <v>0</v>
      </c>
      <c r="M1265" s="3">
        <f t="shared" si="76"/>
        <v>36453</v>
      </c>
      <c r="N1265" s="3">
        <f t="shared" si="77"/>
        <v>22622.82</v>
      </c>
      <c r="O1265" s="3">
        <f t="shared" si="78"/>
        <v>13830.18</v>
      </c>
      <c r="P1265" s="6">
        <f t="shared" si="79"/>
        <v>0.37939758044605382</v>
      </c>
    </row>
    <row r="1266" spans="1:16" x14ac:dyDescent="0.35">
      <c r="A1266" s="1" t="s">
        <v>1330</v>
      </c>
      <c r="B1266" s="2">
        <v>45844</v>
      </c>
      <c r="C1266" s="1" t="s">
        <v>41</v>
      </c>
      <c r="D1266" s="1" t="s">
        <v>55</v>
      </c>
      <c r="E1266" s="1" t="s">
        <v>18</v>
      </c>
      <c r="F1266" s="1" t="s">
        <v>68</v>
      </c>
      <c r="G1266" s="1" t="s">
        <v>46</v>
      </c>
      <c r="H1266" s="1" t="s">
        <v>34</v>
      </c>
      <c r="I1266" s="1">
        <v>8</v>
      </c>
      <c r="J1266" s="3">
        <v>448</v>
      </c>
      <c r="K1266" s="4">
        <v>357.6</v>
      </c>
      <c r="L1266" s="5">
        <v>0.1</v>
      </c>
      <c r="M1266" s="3">
        <f t="shared" si="76"/>
        <v>3225.6</v>
      </c>
      <c r="N1266" s="3">
        <f t="shared" si="77"/>
        <v>2860.8</v>
      </c>
      <c r="O1266" s="3">
        <f t="shared" si="78"/>
        <v>364.79999999999973</v>
      </c>
      <c r="P1266" s="6">
        <f t="shared" si="79"/>
        <v>0.11309523809523801</v>
      </c>
    </row>
    <row r="1267" spans="1:16" x14ac:dyDescent="0.35">
      <c r="A1267" s="1" t="s">
        <v>1331</v>
      </c>
      <c r="B1267" s="2">
        <v>45844</v>
      </c>
      <c r="C1267" s="1" t="s">
        <v>29</v>
      </c>
      <c r="D1267" s="1" t="s">
        <v>30</v>
      </c>
      <c r="E1267" s="1" t="s">
        <v>24</v>
      </c>
      <c r="F1267" s="1" t="s">
        <v>64</v>
      </c>
      <c r="G1267" s="1" t="s">
        <v>58</v>
      </c>
      <c r="H1267" s="1" t="s">
        <v>34</v>
      </c>
      <c r="I1267" s="1">
        <v>8</v>
      </c>
      <c r="J1267" s="3">
        <v>1570</v>
      </c>
      <c r="K1267" s="4">
        <v>730.17</v>
      </c>
      <c r="L1267" s="5">
        <v>0.15</v>
      </c>
      <c r="M1267" s="3">
        <f t="shared" si="76"/>
        <v>10676</v>
      </c>
      <c r="N1267" s="3">
        <f t="shared" si="77"/>
        <v>5841.36</v>
      </c>
      <c r="O1267" s="3">
        <f t="shared" si="78"/>
        <v>4834.6400000000003</v>
      </c>
      <c r="P1267" s="6">
        <f t="shared" si="79"/>
        <v>0.45285125515174224</v>
      </c>
    </row>
    <row r="1268" spans="1:16" x14ac:dyDescent="0.35">
      <c r="A1268" s="1" t="s">
        <v>1332</v>
      </c>
      <c r="B1268" s="2">
        <v>45845</v>
      </c>
      <c r="C1268" s="1" t="s">
        <v>16</v>
      </c>
      <c r="D1268" s="1" t="s">
        <v>84</v>
      </c>
      <c r="E1268" s="1" t="s">
        <v>24</v>
      </c>
      <c r="F1268" s="1" t="s">
        <v>61</v>
      </c>
      <c r="G1268" s="1" t="s">
        <v>20</v>
      </c>
      <c r="H1268" s="1" t="s">
        <v>34</v>
      </c>
      <c r="I1268" s="1">
        <v>4</v>
      </c>
      <c r="J1268" s="3">
        <v>2201</v>
      </c>
      <c r="K1268" s="4">
        <v>1138.98</v>
      </c>
      <c r="L1268" s="5">
        <v>0</v>
      </c>
      <c r="M1268" s="3">
        <f t="shared" si="76"/>
        <v>8804</v>
      </c>
      <c r="N1268" s="3">
        <f t="shared" si="77"/>
        <v>4555.92</v>
      </c>
      <c r="O1268" s="3">
        <f t="shared" si="78"/>
        <v>4248.08</v>
      </c>
      <c r="P1268" s="6">
        <f t="shared" si="79"/>
        <v>0.48251703771013177</v>
      </c>
    </row>
    <row r="1269" spans="1:16" x14ac:dyDescent="0.35">
      <c r="A1269" s="1" t="s">
        <v>1333</v>
      </c>
      <c r="B1269" s="2">
        <v>45845</v>
      </c>
      <c r="C1269" s="1" t="s">
        <v>16</v>
      </c>
      <c r="D1269" s="1" t="s">
        <v>48</v>
      </c>
      <c r="E1269" s="1" t="s">
        <v>18</v>
      </c>
      <c r="F1269" s="1" t="s">
        <v>51</v>
      </c>
      <c r="G1269" s="1" t="s">
        <v>20</v>
      </c>
      <c r="H1269" s="1" t="s">
        <v>34</v>
      </c>
      <c r="I1269" s="1">
        <v>3</v>
      </c>
      <c r="J1269" s="3">
        <v>772</v>
      </c>
      <c r="K1269" s="4">
        <v>619.59</v>
      </c>
      <c r="L1269" s="5">
        <v>0.15</v>
      </c>
      <c r="M1269" s="3">
        <f t="shared" si="76"/>
        <v>1968.6</v>
      </c>
      <c r="N1269" s="3">
        <f t="shared" si="77"/>
        <v>1858.77</v>
      </c>
      <c r="O1269" s="3">
        <f t="shared" si="78"/>
        <v>109.82999999999993</v>
      </c>
      <c r="P1269" s="6">
        <f t="shared" si="79"/>
        <v>5.5790917403230687E-2</v>
      </c>
    </row>
    <row r="1270" spans="1:16" x14ac:dyDescent="0.35">
      <c r="A1270" s="1" t="s">
        <v>1334</v>
      </c>
      <c r="B1270" s="2">
        <v>45845</v>
      </c>
      <c r="C1270" s="1" t="s">
        <v>41</v>
      </c>
      <c r="D1270" s="1" t="s">
        <v>103</v>
      </c>
      <c r="E1270" s="1" t="s">
        <v>24</v>
      </c>
      <c r="F1270" s="1" t="s">
        <v>131</v>
      </c>
      <c r="G1270" s="1" t="s">
        <v>43</v>
      </c>
      <c r="H1270" s="1" t="s">
        <v>34</v>
      </c>
      <c r="I1270" s="1">
        <v>6</v>
      </c>
      <c r="J1270" s="3">
        <v>2907</v>
      </c>
      <c r="K1270" s="4">
        <v>1491.54</v>
      </c>
      <c r="L1270" s="5">
        <v>0</v>
      </c>
      <c r="M1270" s="3">
        <f t="shared" si="76"/>
        <v>17442</v>
      </c>
      <c r="N1270" s="3">
        <f t="shared" si="77"/>
        <v>8949.24</v>
      </c>
      <c r="O1270" s="3">
        <f t="shared" si="78"/>
        <v>8492.76</v>
      </c>
      <c r="P1270" s="6">
        <f t="shared" si="79"/>
        <v>0.48691434468524253</v>
      </c>
    </row>
    <row r="1271" spans="1:16" x14ac:dyDescent="0.35">
      <c r="A1271" s="1" t="s">
        <v>1335</v>
      </c>
      <c r="B1271" s="2">
        <v>45845</v>
      </c>
      <c r="C1271" s="1" t="s">
        <v>16</v>
      </c>
      <c r="D1271" s="1" t="s">
        <v>84</v>
      </c>
      <c r="E1271" s="1" t="s">
        <v>24</v>
      </c>
      <c r="F1271" s="1" t="s">
        <v>64</v>
      </c>
      <c r="G1271" s="1" t="s">
        <v>20</v>
      </c>
      <c r="H1271" s="1" t="s">
        <v>27</v>
      </c>
      <c r="I1271" s="1">
        <v>5</v>
      </c>
      <c r="J1271" s="3">
        <v>1526</v>
      </c>
      <c r="K1271" s="4">
        <v>722.46</v>
      </c>
      <c r="L1271" s="5">
        <v>0.1</v>
      </c>
      <c r="M1271" s="3">
        <f t="shared" si="76"/>
        <v>6867</v>
      </c>
      <c r="N1271" s="3">
        <f t="shared" si="77"/>
        <v>3612.3</v>
      </c>
      <c r="O1271" s="3">
        <f t="shared" si="78"/>
        <v>3254.7</v>
      </c>
      <c r="P1271" s="6">
        <f t="shared" si="79"/>
        <v>0.47396242900830055</v>
      </c>
    </row>
    <row r="1272" spans="1:16" x14ac:dyDescent="0.35">
      <c r="A1272" s="1" t="s">
        <v>1336</v>
      </c>
      <c r="B1272" s="2">
        <v>45846</v>
      </c>
      <c r="C1272" s="1" t="s">
        <v>29</v>
      </c>
      <c r="D1272" s="1" t="s">
        <v>57</v>
      </c>
      <c r="E1272" s="1" t="s">
        <v>31</v>
      </c>
      <c r="F1272" s="1" t="s">
        <v>32</v>
      </c>
      <c r="G1272" s="1" t="s">
        <v>58</v>
      </c>
      <c r="H1272" s="1" t="s">
        <v>21</v>
      </c>
      <c r="I1272" s="1">
        <v>4</v>
      </c>
      <c r="J1272" s="3">
        <v>1195</v>
      </c>
      <c r="K1272" s="4">
        <v>886.12</v>
      </c>
      <c r="L1272" s="5">
        <v>0</v>
      </c>
      <c r="M1272" s="3">
        <f t="shared" si="76"/>
        <v>4780</v>
      </c>
      <c r="N1272" s="3">
        <f t="shared" si="77"/>
        <v>3544.48</v>
      </c>
      <c r="O1272" s="3">
        <f t="shared" si="78"/>
        <v>1235.52</v>
      </c>
      <c r="P1272" s="6">
        <f t="shared" si="79"/>
        <v>0.25847698744769876</v>
      </c>
    </row>
    <row r="1273" spans="1:16" x14ac:dyDescent="0.35">
      <c r="A1273" s="1" t="s">
        <v>1337</v>
      </c>
      <c r="B1273" s="2">
        <v>45846</v>
      </c>
      <c r="C1273" s="1" t="s">
        <v>41</v>
      </c>
      <c r="D1273" s="1" t="s">
        <v>55</v>
      </c>
      <c r="E1273" s="1" t="s">
        <v>18</v>
      </c>
      <c r="F1273" s="1" t="s">
        <v>38</v>
      </c>
      <c r="G1273" s="1" t="s">
        <v>46</v>
      </c>
      <c r="H1273" s="1" t="s">
        <v>27</v>
      </c>
      <c r="I1273" s="1">
        <v>7</v>
      </c>
      <c r="J1273" s="3">
        <v>360</v>
      </c>
      <c r="K1273" s="4">
        <v>297.51</v>
      </c>
      <c r="L1273" s="5">
        <v>0</v>
      </c>
      <c r="M1273" s="3">
        <f t="shared" si="76"/>
        <v>2520</v>
      </c>
      <c r="N1273" s="3">
        <f t="shared" si="77"/>
        <v>2082.5699999999997</v>
      </c>
      <c r="O1273" s="3">
        <f t="shared" si="78"/>
        <v>437.43000000000029</v>
      </c>
      <c r="P1273" s="6">
        <f t="shared" si="79"/>
        <v>0.17358333333333345</v>
      </c>
    </row>
    <row r="1274" spans="1:16" x14ac:dyDescent="0.35">
      <c r="A1274" s="1" t="s">
        <v>1338</v>
      </c>
      <c r="B1274" s="2">
        <v>45846</v>
      </c>
      <c r="C1274" s="1" t="s">
        <v>41</v>
      </c>
      <c r="D1274" s="1" t="s">
        <v>103</v>
      </c>
      <c r="E1274" s="1" t="s">
        <v>79</v>
      </c>
      <c r="F1274" s="1" t="s">
        <v>109</v>
      </c>
      <c r="G1274" s="1" t="s">
        <v>46</v>
      </c>
      <c r="H1274" s="1" t="s">
        <v>27</v>
      </c>
      <c r="I1274" s="1">
        <v>7</v>
      </c>
      <c r="J1274" s="3">
        <v>4359</v>
      </c>
      <c r="K1274" s="4">
        <v>2793.77</v>
      </c>
      <c r="L1274" s="5">
        <v>0.15</v>
      </c>
      <c r="M1274" s="3">
        <f t="shared" si="76"/>
        <v>25936.05</v>
      </c>
      <c r="N1274" s="3">
        <f t="shared" si="77"/>
        <v>19556.39</v>
      </c>
      <c r="O1274" s="3">
        <f t="shared" si="78"/>
        <v>6379.66</v>
      </c>
      <c r="P1274" s="6">
        <f t="shared" si="79"/>
        <v>0.24597654615872502</v>
      </c>
    </row>
    <row r="1275" spans="1:16" x14ac:dyDescent="0.35">
      <c r="A1275" s="1" t="s">
        <v>1339</v>
      </c>
      <c r="B1275" s="2">
        <v>45846</v>
      </c>
      <c r="C1275" s="1" t="s">
        <v>41</v>
      </c>
      <c r="D1275" s="1" t="s">
        <v>55</v>
      </c>
      <c r="E1275" s="1" t="s">
        <v>18</v>
      </c>
      <c r="F1275" s="1" t="s">
        <v>19</v>
      </c>
      <c r="G1275" s="1" t="s">
        <v>43</v>
      </c>
      <c r="H1275" s="1" t="s">
        <v>34</v>
      </c>
      <c r="I1275" s="1">
        <v>6</v>
      </c>
      <c r="J1275" s="3">
        <v>891</v>
      </c>
      <c r="K1275" s="4">
        <v>719.15</v>
      </c>
      <c r="L1275" s="5">
        <v>0.15</v>
      </c>
      <c r="M1275" s="3">
        <f t="shared" si="76"/>
        <v>4544.0999999999995</v>
      </c>
      <c r="N1275" s="3">
        <f t="shared" si="77"/>
        <v>4314.8999999999996</v>
      </c>
      <c r="O1275" s="3">
        <f t="shared" si="78"/>
        <v>229.19999999999982</v>
      </c>
      <c r="P1275" s="6">
        <f t="shared" si="79"/>
        <v>5.0439030831187663E-2</v>
      </c>
    </row>
    <row r="1276" spans="1:16" x14ac:dyDescent="0.35">
      <c r="A1276" s="1" t="s">
        <v>1340</v>
      </c>
      <c r="B1276" s="2">
        <v>45847</v>
      </c>
      <c r="C1276" s="1" t="s">
        <v>36</v>
      </c>
      <c r="D1276" s="1" t="s">
        <v>76</v>
      </c>
      <c r="E1276" s="1" t="s">
        <v>79</v>
      </c>
      <c r="F1276" s="1" t="s">
        <v>96</v>
      </c>
      <c r="G1276" s="1" t="s">
        <v>39</v>
      </c>
      <c r="H1276" s="1" t="s">
        <v>34</v>
      </c>
      <c r="I1276" s="1">
        <v>5</v>
      </c>
      <c r="J1276" s="3">
        <v>6539</v>
      </c>
      <c r="K1276" s="4">
        <v>3997.27</v>
      </c>
      <c r="L1276" s="5">
        <v>0</v>
      </c>
      <c r="M1276" s="3">
        <f t="shared" si="76"/>
        <v>32695</v>
      </c>
      <c r="N1276" s="3">
        <f t="shared" si="77"/>
        <v>19986.349999999999</v>
      </c>
      <c r="O1276" s="3">
        <f t="shared" si="78"/>
        <v>12708.650000000001</v>
      </c>
      <c r="P1276" s="6">
        <f t="shared" si="79"/>
        <v>0.38870316562165474</v>
      </c>
    </row>
    <row r="1277" spans="1:16" x14ac:dyDescent="0.35">
      <c r="A1277" s="1" t="s">
        <v>1341</v>
      </c>
      <c r="B1277" s="2">
        <v>45847</v>
      </c>
      <c r="C1277" s="1" t="s">
        <v>16</v>
      </c>
      <c r="D1277" s="1" t="s">
        <v>17</v>
      </c>
      <c r="E1277" s="1" t="s">
        <v>18</v>
      </c>
      <c r="F1277" s="1" t="s">
        <v>38</v>
      </c>
      <c r="G1277" s="1" t="s">
        <v>20</v>
      </c>
      <c r="H1277" s="1" t="s">
        <v>21</v>
      </c>
      <c r="I1277" s="1">
        <v>1</v>
      </c>
      <c r="J1277" s="3">
        <v>333</v>
      </c>
      <c r="K1277" s="4">
        <v>261.62</v>
      </c>
      <c r="L1277" s="5">
        <v>0.05</v>
      </c>
      <c r="M1277" s="3">
        <f t="shared" si="76"/>
        <v>316.34999999999997</v>
      </c>
      <c r="N1277" s="3">
        <f t="shared" si="77"/>
        <v>261.62</v>
      </c>
      <c r="O1277" s="3">
        <f t="shared" si="78"/>
        <v>54.729999999999961</v>
      </c>
      <c r="P1277" s="6">
        <f t="shared" si="79"/>
        <v>0.1730045835308992</v>
      </c>
    </row>
    <row r="1278" spans="1:16" x14ac:dyDescent="0.35">
      <c r="A1278" s="1" t="s">
        <v>1342</v>
      </c>
      <c r="B1278" s="2">
        <v>45847</v>
      </c>
      <c r="C1278" s="1" t="s">
        <v>41</v>
      </c>
      <c r="D1278" s="1" t="s">
        <v>50</v>
      </c>
      <c r="E1278" s="1" t="s">
        <v>79</v>
      </c>
      <c r="F1278" s="1" t="s">
        <v>96</v>
      </c>
      <c r="G1278" s="1" t="s">
        <v>46</v>
      </c>
      <c r="H1278" s="1" t="s">
        <v>27</v>
      </c>
      <c r="I1278" s="1">
        <v>8</v>
      </c>
      <c r="J1278" s="3">
        <v>6746</v>
      </c>
      <c r="K1278" s="4">
        <v>4395.08</v>
      </c>
      <c r="L1278" s="5">
        <v>0.1</v>
      </c>
      <c r="M1278" s="3">
        <f t="shared" si="76"/>
        <v>48571.200000000004</v>
      </c>
      <c r="N1278" s="3">
        <f t="shared" si="77"/>
        <v>35160.639999999999</v>
      </c>
      <c r="O1278" s="3">
        <f t="shared" si="78"/>
        <v>13410.560000000005</v>
      </c>
      <c r="P1278" s="6">
        <f t="shared" si="79"/>
        <v>0.27610106400500717</v>
      </c>
    </row>
    <row r="1279" spans="1:16" x14ac:dyDescent="0.35">
      <c r="A1279" s="1" t="s">
        <v>1343</v>
      </c>
      <c r="B1279" s="2">
        <v>45848</v>
      </c>
      <c r="C1279" s="1" t="s">
        <v>41</v>
      </c>
      <c r="D1279" s="1" t="s">
        <v>50</v>
      </c>
      <c r="E1279" s="1" t="s">
        <v>31</v>
      </c>
      <c r="F1279" s="1" t="s">
        <v>45</v>
      </c>
      <c r="G1279" s="1" t="s">
        <v>43</v>
      </c>
      <c r="H1279" s="1" t="s">
        <v>21</v>
      </c>
      <c r="I1279" s="1">
        <v>7</v>
      </c>
      <c r="J1279" s="3">
        <v>3529</v>
      </c>
      <c r="K1279" s="4">
        <v>2581.5700000000002</v>
      </c>
      <c r="L1279" s="5">
        <v>0</v>
      </c>
      <c r="M1279" s="3">
        <f t="shared" si="76"/>
        <v>24703</v>
      </c>
      <c r="N1279" s="3">
        <f t="shared" si="77"/>
        <v>18070.990000000002</v>
      </c>
      <c r="O1279" s="3">
        <f t="shared" si="78"/>
        <v>6632.0099999999984</v>
      </c>
      <c r="P1279" s="6">
        <f t="shared" si="79"/>
        <v>0.26846982147917253</v>
      </c>
    </row>
    <row r="1280" spans="1:16" x14ac:dyDescent="0.35">
      <c r="A1280" s="1" t="s">
        <v>1344</v>
      </c>
      <c r="B1280" s="2">
        <v>45848</v>
      </c>
      <c r="C1280" s="1" t="s">
        <v>29</v>
      </c>
      <c r="D1280" s="1" t="s">
        <v>66</v>
      </c>
      <c r="E1280" s="1" t="s">
        <v>31</v>
      </c>
      <c r="F1280" s="1" t="s">
        <v>45</v>
      </c>
      <c r="G1280" s="1" t="s">
        <v>33</v>
      </c>
      <c r="H1280" s="1" t="s">
        <v>21</v>
      </c>
      <c r="I1280" s="1">
        <v>3</v>
      </c>
      <c r="J1280" s="3">
        <v>3484</v>
      </c>
      <c r="K1280" s="4">
        <v>2564.7199999999998</v>
      </c>
      <c r="L1280" s="5">
        <v>0</v>
      </c>
      <c r="M1280" s="3">
        <f t="shared" si="76"/>
        <v>10452</v>
      </c>
      <c r="N1280" s="3">
        <f t="shared" si="77"/>
        <v>7694.16</v>
      </c>
      <c r="O1280" s="3">
        <f t="shared" si="78"/>
        <v>2757.84</v>
      </c>
      <c r="P1280" s="6">
        <f t="shared" si="79"/>
        <v>0.26385763490241104</v>
      </c>
    </row>
    <row r="1281" spans="1:16" x14ac:dyDescent="0.35">
      <c r="A1281" s="1" t="s">
        <v>1345</v>
      </c>
      <c r="B1281" s="2">
        <v>45848</v>
      </c>
      <c r="C1281" s="1" t="s">
        <v>29</v>
      </c>
      <c r="D1281" s="1" t="s">
        <v>72</v>
      </c>
      <c r="E1281" s="1" t="s">
        <v>24</v>
      </c>
      <c r="F1281" s="1" t="s">
        <v>25</v>
      </c>
      <c r="G1281" s="1" t="s">
        <v>33</v>
      </c>
      <c r="H1281" s="1" t="s">
        <v>27</v>
      </c>
      <c r="I1281" s="1">
        <v>8</v>
      </c>
      <c r="J1281" s="3">
        <v>619</v>
      </c>
      <c r="K1281" s="4">
        <v>308.3</v>
      </c>
      <c r="L1281" s="5">
        <v>0.1</v>
      </c>
      <c r="M1281" s="3">
        <f t="shared" si="76"/>
        <v>4456.8</v>
      </c>
      <c r="N1281" s="3">
        <f t="shared" si="77"/>
        <v>2466.4</v>
      </c>
      <c r="O1281" s="3">
        <f t="shared" si="78"/>
        <v>1990.4</v>
      </c>
      <c r="P1281" s="6">
        <f t="shared" si="79"/>
        <v>0.44659845629150963</v>
      </c>
    </row>
    <row r="1282" spans="1:16" x14ac:dyDescent="0.35">
      <c r="A1282" s="1" t="s">
        <v>1346</v>
      </c>
      <c r="B1282" s="2">
        <v>45848</v>
      </c>
      <c r="C1282" s="1" t="s">
        <v>29</v>
      </c>
      <c r="D1282" s="1" t="s">
        <v>72</v>
      </c>
      <c r="E1282" s="1" t="s">
        <v>31</v>
      </c>
      <c r="F1282" s="1" t="s">
        <v>45</v>
      </c>
      <c r="G1282" s="1" t="s">
        <v>58</v>
      </c>
      <c r="H1282" s="1" t="s">
        <v>21</v>
      </c>
      <c r="I1282" s="1">
        <v>1</v>
      </c>
      <c r="J1282" s="3">
        <v>3658</v>
      </c>
      <c r="K1282" s="4">
        <v>2640.98</v>
      </c>
      <c r="L1282" s="5">
        <v>0.15</v>
      </c>
      <c r="M1282" s="3">
        <f t="shared" ref="M1282:M1345" si="80">I1282*J1282*(1-L1282)</f>
        <v>3109.2999999999997</v>
      </c>
      <c r="N1282" s="3">
        <f t="shared" ref="N1282:N1345" si="81">I1282*K1282</f>
        <v>2640.98</v>
      </c>
      <c r="O1282" s="3">
        <f t="shared" ref="O1282:O1345" si="82">M1282-N1282</f>
        <v>468.31999999999971</v>
      </c>
      <c r="P1282" s="6">
        <f t="shared" ref="P1282:P1345" si="83">O1282/M1282</f>
        <v>0.15061911041070331</v>
      </c>
    </row>
    <row r="1283" spans="1:16" x14ac:dyDescent="0.35">
      <c r="A1283" s="1" t="s">
        <v>1347</v>
      </c>
      <c r="B1283" s="2">
        <v>45848</v>
      </c>
      <c r="C1283" s="1" t="s">
        <v>29</v>
      </c>
      <c r="D1283" s="1" t="s">
        <v>30</v>
      </c>
      <c r="E1283" s="1" t="s">
        <v>31</v>
      </c>
      <c r="F1283" s="1" t="s">
        <v>32</v>
      </c>
      <c r="G1283" s="1" t="s">
        <v>33</v>
      </c>
      <c r="H1283" s="1" t="s">
        <v>34</v>
      </c>
      <c r="I1283" s="1">
        <v>3</v>
      </c>
      <c r="J1283" s="3">
        <v>1214</v>
      </c>
      <c r="K1283" s="4">
        <v>954.01</v>
      </c>
      <c r="L1283" s="5">
        <v>0</v>
      </c>
      <c r="M1283" s="3">
        <f t="shared" si="80"/>
        <v>3642</v>
      </c>
      <c r="N1283" s="3">
        <f t="shared" si="81"/>
        <v>2862.0299999999997</v>
      </c>
      <c r="O1283" s="3">
        <f t="shared" si="82"/>
        <v>779.97000000000025</v>
      </c>
      <c r="P1283" s="6">
        <f t="shared" si="83"/>
        <v>0.21415980230642512</v>
      </c>
    </row>
    <row r="1284" spans="1:16" x14ac:dyDescent="0.35">
      <c r="A1284" s="1" t="s">
        <v>1348</v>
      </c>
      <c r="B1284" s="2">
        <v>45848</v>
      </c>
      <c r="C1284" s="1" t="s">
        <v>16</v>
      </c>
      <c r="D1284" s="1" t="s">
        <v>17</v>
      </c>
      <c r="E1284" s="1" t="s">
        <v>31</v>
      </c>
      <c r="F1284" s="1" t="s">
        <v>45</v>
      </c>
      <c r="G1284" s="1" t="s">
        <v>20</v>
      </c>
      <c r="H1284" s="1" t="s">
        <v>21</v>
      </c>
      <c r="I1284" s="1">
        <v>3</v>
      </c>
      <c r="J1284" s="3">
        <v>3370</v>
      </c>
      <c r="K1284" s="4">
        <v>2620.4299999999998</v>
      </c>
      <c r="L1284" s="5">
        <v>0.1</v>
      </c>
      <c r="M1284" s="3">
        <f t="shared" si="80"/>
        <v>9099</v>
      </c>
      <c r="N1284" s="3">
        <f t="shared" si="81"/>
        <v>7861.2899999999991</v>
      </c>
      <c r="O1284" s="3">
        <f t="shared" si="82"/>
        <v>1237.7100000000009</v>
      </c>
      <c r="P1284" s="6">
        <f t="shared" si="83"/>
        <v>0.13602703593801527</v>
      </c>
    </row>
    <row r="1285" spans="1:16" x14ac:dyDescent="0.35">
      <c r="A1285" s="1" t="s">
        <v>1349</v>
      </c>
      <c r="B1285" s="2">
        <v>45848</v>
      </c>
      <c r="C1285" s="1" t="s">
        <v>29</v>
      </c>
      <c r="D1285" s="1" t="s">
        <v>30</v>
      </c>
      <c r="E1285" s="1" t="s">
        <v>24</v>
      </c>
      <c r="F1285" s="1" t="s">
        <v>61</v>
      </c>
      <c r="G1285" s="1" t="s">
        <v>58</v>
      </c>
      <c r="H1285" s="1" t="s">
        <v>34</v>
      </c>
      <c r="I1285" s="1">
        <v>8</v>
      </c>
      <c r="J1285" s="3">
        <v>2182</v>
      </c>
      <c r="K1285" s="4">
        <v>1170.52</v>
      </c>
      <c r="L1285" s="5">
        <v>0.1</v>
      </c>
      <c r="M1285" s="3">
        <f t="shared" si="80"/>
        <v>15710.4</v>
      </c>
      <c r="N1285" s="3">
        <f t="shared" si="81"/>
        <v>9364.16</v>
      </c>
      <c r="O1285" s="3">
        <f t="shared" si="82"/>
        <v>6346.24</v>
      </c>
      <c r="P1285" s="6">
        <f t="shared" si="83"/>
        <v>0.4039515225583053</v>
      </c>
    </row>
    <row r="1286" spans="1:16" x14ac:dyDescent="0.35">
      <c r="A1286" s="1" t="s">
        <v>1350</v>
      </c>
      <c r="B1286" s="2">
        <v>45849</v>
      </c>
      <c r="C1286" s="1" t="s">
        <v>29</v>
      </c>
      <c r="D1286" s="1" t="s">
        <v>57</v>
      </c>
      <c r="E1286" s="1" t="s">
        <v>79</v>
      </c>
      <c r="F1286" s="1" t="s">
        <v>80</v>
      </c>
      <c r="G1286" s="1" t="s">
        <v>58</v>
      </c>
      <c r="H1286" s="1" t="s">
        <v>34</v>
      </c>
      <c r="I1286" s="1">
        <v>6</v>
      </c>
      <c r="J1286" s="3">
        <v>7711</v>
      </c>
      <c r="K1286" s="4">
        <v>4907.96</v>
      </c>
      <c r="L1286" s="5">
        <v>0.1</v>
      </c>
      <c r="M1286" s="3">
        <f t="shared" si="80"/>
        <v>41639.4</v>
      </c>
      <c r="N1286" s="3">
        <f t="shared" si="81"/>
        <v>29447.760000000002</v>
      </c>
      <c r="O1286" s="3">
        <f t="shared" si="82"/>
        <v>12191.64</v>
      </c>
      <c r="P1286" s="6">
        <f t="shared" si="83"/>
        <v>0.29279096240579833</v>
      </c>
    </row>
    <row r="1287" spans="1:16" x14ac:dyDescent="0.35">
      <c r="A1287" s="1" t="s">
        <v>1351</v>
      </c>
      <c r="B1287" s="2">
        <v>45849</v>
      </c>
      <c r="C1287" s="1" t="s">
        <v>16</v>
      </c>
      <c r="D1287" s="1" t="s">
        <v>84</v>
      </c>
      <c r="E1287" s="1" t="s">
        <v>18</v>
      </c>
      <c r="F1287" s="1" t="s">
        <v>38</v>
      </c>
      <c r="G1287" s="1" t="s">
        <v>26</v>
      </c>
      <c r="H1287" s="1" t="s">
        <v>27</v>
      </c>
      <c r="I1287" s="1">
        <v>2</v>
      </c>
      <c r="J1287" s="3">
        <v>360</v>
      </c>
      <c r="K1287" s="4">
        <v>297.83999999999997</v>
      </c>
      <c r="L1287" s="5">
        <v>0</v>
      </c>
      <c r="M1287" s="3">
        <f t="shared" si="80"/>
        <v>720</v>
      </c>
      <c r="N1287" s="3">
        <f t="shared" si="81"/>
        <v>595.67999999999995</v>
      </c>
      <c r="O1287" s="3">
        <f t="shared" si="82"/>
        <v>124.32000000000005</v>
      </c>
      <c r="P1287" s="6">
        <f t="shared" si="83"/>
        <v>0.17266666666666675</v>
      </c>
    </row>
    <row r="1288" spans="1:16" x14ac:dyDescent="0.35">
      <c r="A1288" s="1" t="s">
        <v>1352</v>
      </c>
      <c r="B1288" s="2">
        <v>45849</v>
      </c>
      <c r="C1288" s="1" t="s">
        <v>36</v>
      </c>
      <c r="D1288" s="1" t="s">
        <v>76</v>
      </c>
      <c r="E1288" s="1" t="s">
        <v>18</v>
      </c>
      <c r="F1288" s="1" t="s">
        <v>68</v>
      </c>
      <c r="G1288" s="1" t="s">
        <v>69</v>
      </c>
      <c r="H1288" s="1" t="s">
        <v>21</v>
      </c>
      <c r="I1288" s="1">
        <v>5</v>
      </c>
      <c r="J1288" s="3">
        <v>472</v>
      </c>
      <c r="K1288" s="4">
        <v>359.68</v>
      </c>
      <c r="L1288" s="5">
        <v>0</v>
      </c>
      <c r="M1288" s="3">
        <f t="shared" si="80"/>
        <v>2360</v>
      </c>
      <c r="N1288" s="3">
        <f t="shared" si="81"/>
        <v>1798.4</v>
      </c>
      <c r="O1288" s="3">
        <f t="shared" si="82"/>
        <v>561.59999999999991</v>
      </c>
      <c r="P1288" s="6">
        <f t="shared" si="83"/>
        <v>0.23796610169491522</v>
      </c>
    </row>
    <row r="1289" spans="1:16" x14ac:dyDescent="0.35">
      <c r="A1289" s="1" t="s">
        <v>1353</v>
      </c>
      <c r="B1289" s="2">
        <v>45849</v>
      </c>
      <c r="C1289" s="1" t="s">
        <v>29</v>
      </c>
      <c r="D1289" s="1" t="s">
        <v>72</v>
      </c>
      <c r="E1289" s="1" t="s">
        <v>24</v>
      </c>
      <c r="F1289" s="1" t="s">
        <v>25</v>
      </c>
      <c r="G1289" s="1" t="s">
        <v>58</v>
      </c>
      <c r="H1289" s="1" t="s">
        <v>27</v>
      </c>
      <c r="I1289" s="1">
        <v>2</v>
      </c>
      <c r="J1289" s="3">
        <v>574</v>
      </c>
      <c r="K1289" s="4">
        <v>274.89999999999998</v>
      </c>
      <c r="L1289" s="5">
        <v>0.15</v>
      </c>
      <c r="M1289" s="3">
        <f t="shared" si="80"/>
        <v>975.8</v>
      </c>
      <c r="N1289" s="3">
        <f t="shared" si="81"/>
        <v>549.79999999999995</v>
      </c>
      <c r="O1289" s="3">
        <f t="shared" si="82"/>
        <v>426</v>
      </c>
      <c r="P1289" s="6">
        <f t="shared" si="83"/>
        <v>0.43656486985037918</v>
      </c>
    </row>
    <row r="1290" spans="1:16" x14ac:dyDescent="0.35">
      <c r="A1290" s="1" t="s">
        <v>1354</v>
      </c>
      <c r="B1290" s="2">
        <v>45849</v>
      </c>
      <c r="C1290" s="1" t="s">
        <v>41</v>
      </c>
      <c r="D1290" s="1" t="s">
        <v>103</v>
      </c>
      <c r="E1290" s="1" t="s">
        <v>31</v>
      </c>
      <c r="F1290" s="1" t="s">
        <v>45</v>
      </c>
      <c r="G1290" s="1" t="s">
        <v>46</v>
      </c>
      <c r="H1290" s="1" t="s">
        <v>34</v>
      </c>
      <c r="I1290" s="1">
        <v>2</v>
      </c>
      <c r="J1290" s="3">
        <v>3493</v>
      </c>
      <c r="K1290" s="4">
        <v>2625.84</v>
      </c>
      <c r="L1290" s="5">
        <v>0.15</v>
      </c>
      <c r="M1290" s="3">
        <f t="shared" si="80"/>
        <v>5938.0999999999995</v>
      </c>
      <c r="N1290" s="3">
        <f t="shared" si="81"/>
        <v>5251.68</v>
      </c>
      <c r="O1290" s="3">
        <f t="shared" si="82"/>
        <v>686.41999999999916</v>
      </c>
      <c r="P1290" s="6">
        <f t="shared" si="83"/>
        <v>0.11559589767770823</v>
      </c>
    </row>
    <row r="1291" spans="1:16" x14ac:dyDescent="0.35">
      <c r="A1291" s="1" t="s">
        <v>1355</v>
      </c>
      <c r="B1291" s="2">
        <v>45849</v>
      </c>
      <c r="C1291" s="1" t="s">
        <v>29</v>
      </c>
      <c r="D1291" s="1" t="s">
        <v>30</v>
      </c>
      <c r="E1291" s="1" t="s">
        <v>79</v>
      </c>
      <c r="F1291" s="1" t="s">
        <v>91</v>
      </c>
      <c r="G1291" s="1" t="s">
        <v>33</v>
      </c>
      <c r="H1291" s="1" t="s">
        <v>27</v>
      </c>
      <c r="I1291" s="1">
        <v>4</v>
      </c>
      <c r="J1291" s="3">
        <v>11863</v>
      </c>
      <c r="K1291" s="4">
        <v>7468.91</v>
      </c>
      <c r="L1291" s="5">
        <v>0.15</v>
      </c>
      <c r="M1291" s="3">
        <f t="shared" si="80"/>
        <v>40334.199999999997</v>
      </c>
      <c r="N1291" s="3">
        <f t="shared" si="81"/>
        <v>29875.64</v>
      </c>
      <c r="O1291" s="3">
        <f t="shared" si="82"/>
        <v>10458.559999999998</v>
      </c>
      <c r="P1291" s="6">
        <f t="shared" si="83"/>
        <v>0.25929756881257093</v>
      </c>
    </row>
    <row r="1292" spans="1:16" x14ac:dyDescent="0.35">
      <c r="A1292" s="1" t="s">
        <v>1356</v>
      </c>
      <c r="B1292" s="2">
        <v>45849</v>
      </c>
      <c r="C1292" s="1" t="s">
        <v>16</v>
      </c>
      <c r="D1292" s="1" t="s">
        <v>84</v>
      </c>
      <c r="E1292" s="1" t="s">
        <v>24</v>
      </c>
      <c r="F1292" s="1" t="s">
        <v>61</v>
      </c>
      <c r="G1292" s="1" t="s">
        <v>26</v>
      </c>
      <c r="H1292" s="1" t="s">
        <v>21</v>
      </c>
      <c r="I1292" s="1">
        <v>6</v>
      </c>
      <c r="J1292" s="3">
        <v>2248</v>
      </c>
      <c r="K1292" s="4">
        <v>1086.71</v>
      </c>
      <c r="L1292" s="5">
        <v>0.05</v>
      </c>
      <c r="M1292" s="3">
        <f t="shared" si="80"/>
        <v>12813.599999999999</v>
      </c>
      <c r="N1292" s="3">
        <f t="shared" si="81"/>
        <v>6520.26</v>
      </c>
      <c r="O1292" s="3">
        <f t="shared" si="82"/>
        <v>6293.3399999999983</v>
      </c>
      <c r="P1292" s="6">
        <f t="shared" si="83"/>
        <v>0.49114534557033146</v>
      </c>
    </row>
    <row r="1293" spans="1:16" x14ac:dyDescent="0.35">
      <c r="A1293" s="1" t="s">
        <v>1357</v>
      </c>
      <c r="B1293" s="2">
        <v>45850</v>
      </c>
      <c r="C1293" s="1" t="s">
        <v>41</v>
      </c>
      <c r="D1293" s="1" t="s">
        <v>55</v>
      </c>
      <c r="E1293" s="1" t="s">
        <v>18</v>
      </c>
      <c r="F1293" s="1" t="s">
        <v>38</v>
      </c>
      <c r="G1293" s="1" t="s">
        <v>46</v>
      </c>
      <c r="H1293" s="1" t="s">
        <v>34</v>
      </c>
      <c r="I1293" s="1">
        <v>2</v>
      </c>
      <c r="J1293" s="3">
        <v>340</v>
      </c>
      <c r="K1293" s="4">
        <v>284.48</v>
      </c>
      <c r="L1293" s="5">
        <v>0.1</v>
      </c>
      <c r="M1293" s="3">
        <f t="shared" si="80"/>
        <v>612</v>
      </c>
      <c r="N1293" s="3">
        <f t="shared" si="81"/>
        <v>568.96</v>
      </c>
      <c r="O1293" s="3">
        <f t="shared" si="82"/>
        <v>43.039999999999964</v>
      </c>
      <c r="P1293" s="6">
        <f t="shared" si="83"/>
        <v>7.0326797385620851E-2</v>
      </c>
    </row>
    <row r="1294" spans="1:16" x14ac:dyDescent="0.35">
      <c r="A1294" s="1" t="s">
        <v>1358</v>
      </c>
      <c r="B1294" s="2">
        <v>45850</v>
      </c>
      <c r="C1294" s="1" t="s">
        <v>41</v>
      </c>
      <c r="D1294" s="1" t="s">
        <v>50</v>
      </c>
      <c r="E1294" s="1" t="s">
        <v>31</v>
      </c>
      <c r="F1294" s="1" t="s">
        <v>53</v>
      </c>
      <c r="G1294" s="1" t="s">
        <v>43</v>
      </c>
      <c r="H1294" s="1" t="s">
        <v>34</v>
      </c>
      <c r="I1294" s="1">
        <v>2</v>
      </c>
      <c r="J1294" s="3">
        <v>14439</v>
      </c>
      <c r="K1294" s="4">
        <v>10952.36</v>
      </c>
      <c r="L1294" s="5">
        <v>0.15</v>
      </c>
      <c r="M1294" s="3">
        <f t="shared" si="80"/>
        <v>24546.3</v>
      </c>
      <c r="N1294" s="3">
        <f t="shared" si="81"/>
        <v>21904.720000000001</v>
      </c>
      <c r="O1294" s="3">
        <f t="shared" si="82"/>
        <v>2641.5799999999981</v>
      </c>
      <c r="P1294" s="6">
        <f t="shared" si="83"/>
        <v>0.10761621914504418</v>
      </c>
    </row>
    <row r="1295" spans="1:16" x14ac:dyDescent="0.35">
      <c r="A1295" s="1" t="s">
        <v>1359</v>
      </c>
      <c r="B1295" s="2">
        <v>45850</v>
      </c>
      <c r="C1295" s="1" t="s">
        <v>36</v>
      </c>
      <c r="D1295" s="1" t="s">
        <v>63</v>
      </c>
      <c r="E1295" s="1" t="s">
        <v>24</v>
      </c>
      <c r="F1295" s="1" t="s">
        <v>64</v>
      </c>
      <c r="G1295" s="1" t="s">
        <v>39</v>
      </c>
      <c r="H1295" s="1" t="s">
        <v>21</v>
      </c>
      <c r="I1295" s="1">
        <v>4</v>
      </c>
      <c r="J1295" s="3">
        <v>1558</v>
      </c>
      <c r="K1295" s="4">
        <v>781.44</v>
      </c>
      <c r="L1295" s="5">
        <v>0.05</v>
      </c>
      <c r="M1295" s="3">
        <f t="shared" si="80"/>
        <v>5920.4</v>
      </c>
      <c r="N1295" s="3">
        <f t="shared" si="81"/>
        <v>3125.76</v>
      </c>
      <c r="O1295" s="3">
        <f t="shared" si="82"/>
        <v>2794.6399999999994</v>
      </c>
      <c r="P1295" s="6">
        <f t="shared" si="83"/>
        <v>0.47203567326531987</v>
      </c>
    </row>
    <row r="1296" spans="1:16" x14ac:dyDescent="0.35">
      <c r="A1296" s="1" t="s">
        <v>1360</v>
      </c>
      <c r="B1296" s="2">
        <v>45850</v>
      </c>
      <c r="C1296" s="1" t="s">
        <v>16</v>
      </c>
      <c r="D1296" s="1" t="s">
        <v>48</v>
      </c>
      <c r="E1296" s="1" t="s">
        <v>79</v>
      </c>
      <c r="F1296" s="1" t="s">
        <v>80</v>
      </c>
      <c r="G1296" s="1" t="s">
        <v>20</v>
      </c>
      <c r="H1296" s="1" t="s">
        <v>21</v>
      </c>
      <c r="I1296" s="1">
        <v>3</v>
      </c>
      <c r="J1296" s="3">
        <v>8214</v>
      </c>
      <c r="K1296" s="4">
        <v>5029.6099999999997</v>
      </c>
      <c r="L1296" s="5">
        <v>0.15</v>
      </c>
      <c r="M1296" s="3">
        <f t="shared" si="80"/>
        <v>20945.7</v>
      </c>
      <c r="N1296" s="3">
        <f t="shared" si="81"/>
        <v>15088.829999999998</v>
      </c>
      <c r="O1296" s="3">
        <f t="shared" si="82"/>
        <v>5856.8700000000026</v>
      </c>
      <c r="P1296" s="6">
        <f t="shared" si="83"/>
        <v>0.2796215929761241</v>
      </c>
    </row>
    <row r="1297" spans="1:16" x14ac:dyDescent="0.35">
      <c r="A1297" s="1" t="s">
        <v>1361</v>
      </c>
      <c r="B1297" s="2">
        <v>45850</v>
      </c>
      <c r="C1297" s="1" t="s">
        <v>29</v>
      </c>
      <c r="D1297" s="1" t="s">
        <v>57</v>
      </c>
      <c r="E1297" s="1" t="s">
        <v>24</v>
      </c>
      <c r="F1297" s="1" t="s">
        <v>131</v>
      </c>
      <c r="G1297" s="1" t="s">
        <v>58</v>
      </c>
      <c r="H1297" s="1" t="s">
        <v>21</v>
      </c>
      <c r="I1297" s="1">
        <v>7</v>
      </c>
      <c r="J1297" s="3">
        <v>2733</v>
      </c>
      <c r="K1297" s="4">
        <v>1469.98</v>
      </c>
      <c r="L1297" s="5">
        <v>0.1</v>
      </c>
      <c r="M1297" s="3">
        <f t="shared" si="80"/>
        <v>17217.900000000001</v>
      </c>
      <c r="N1297" s="3">
        <f t="shared" si="81"/>
        <v>10289.86</v>
      </c>
      <c r="O1297" s="3">
        <f t="shared" si="82"/>
        <v>6928.0400000000009</v>
      </c>
      <c r="P1297" s="6">
        <f t="shared" si="83"/>
        <v>0.40237427328536002</v>
      </c>
    </row>
    <row r="1298" spans="1:16" x14ac:dyDescent="0.35">
      <c r="A1298" s="1" t="s">
        <v>1362</v>
      </c>
      <c r="B1298" s="2">
        <v>45850</v>
      </c>
      <c r="C1298" s="1" t="s">
        <v>41</v>
      </c>
      <c r="D1298" s="1" t="s">
        <v>103</v>
      </c>
      <c r="E1298" s="1" t="s">
        <v>18</v>
      </c>
      <c r="F1298" s="1" t="s">
        <v>51</v>
      </c>
      <c r="G1298" s="1" t="s">
        <v>43</v>
      </c>
      <c r="H1298" s="1" t="s">
        <v>34</v>
      </c>
      <c r="I1298" s="1">
        <v>4</v>
      </c>
      <c r="J1298" s="3">
        <v>737</v>
      </c>
      <c r="K1298" s="4">
        <v>596.59</v>
      </c>
      <c r="L1298" s="5">
        <v>0.1</v>
      </c>
      <c r="M1298" s="3">
        <f t="shared" si="80"/>
        <v>2653.2000000000003</v>
      </c>
      <c r="N1298" s="3">
        <f t="shared" si="81"/>
        <v>2386.36</v>
      </c>
      <c r="O1298" s="3">
        <f t="shared" si="82"/>
        <v>266.84000000000015</v>
      </c>
      <c r="P1298" s="6">
        <f t="shared" si="83"/>
        <v>0.10057289311020659</v>
      </c>
    </row>
    <row r="1299" spans="1:16" x14ac:dyDescent="0.35">
      <c r="A1299" s="1" t="s">
        <v>1363</v>
      </c>
      <c r="B1299" s="2">
        <v>45850</v>
      </c>
      <c r="C1299" s="1" t="s">
        <v>36</v>
      </c>
      <c r="D1299" s="1" t="s">
        <v>37</v>
      </c>
      <c r="E1299" s="1" t="s">
        <v>24</v>
      </c>
      <c r="F1299" s="1" t="s">
        <v>25</v>
      </c>
      <c r="G1299" s="1" t="s">
        <v>69</v>
      </c>
      <c r="H1299" s="1" t="s">
        <v>21</v>
      </c>
      <c r="I1299" s="1">
        <v>8</v>
      </c>
      <c r="J1299" s="3">
        <v>613</v>
      </c>
      <c r="K1299" s="4">
        <v>329.08</v>
      </c>
      <c r="L1299" s="5">
        <v>0.15</v>
      </c>
      <c r="M1299" s="3">
        <f t="shared" si="80"/>
        <v>4168.3999999999996</v>
      </c>
      <c r="N1299" s="3">
        <f t="shared" si="81"/>
        <v>2632.64</v>
      </c>
      <c r="O1299" s="3">
        <f t="shared" si="82"/>
        <v>1535.7599999999998</v>
      </c>
      <c r="P1299" s="6">
        <f t="shared" si="83"/>
        <v>0.36842913348047213</v>
      </c>
    </row>
    <row r="1300" spans="1:16" x14ac:dyDescent="0.35">
      <c r="A1300" s="1" t="s">
        <v>1364</v>
      </c>
      <c r="B1300" s="2">
        <v>45851</v>
      </c>
      <c r="C1300" s="1" t="s">
        <v>41</v>
      </c>
      <c r="D1300" s="1" t="s">
        <v>50</v>
      </c>
      <c r="E1300" s="1" t="s">
        <v>31</v>
      </c>
      <c r="F1300" s="1" t="s">
        <v>85</v>
      </c>
      <c r="G1300" s="1" t="s">
        <v>43</v>
      </c>
      <c r="H1300" s="1" t="s">
        <v>21</v>
      </c>
      <c r="I1300" s="1">
        <v>3</v>
      </c>
      <c r="J1300" s="3">
        <v>1877</v>
      </c>
      <c r="K1300" s="4">
        <v>1431.08</v>
      </c>
      <c r="L1300" s="5">
        <v>0</v>
      </c>
      <c r="M1300" s="3">
        <f t="shared" si="80"/>
        <v>5631</v>
      </c>
      <c r="N1300" s="3">
        <f t="shared" si="81"/>
        <v>4293.24</v>
      </c>
      <c r="O1300" s="3">
        <f t="shared" si="82"/>
        <v>1337.7600000000002</v>
      </c>
      <c r="P1300" s="6">
        <f t="shared" si="83"/>
        <v>0.23757059136920622</v>
      </c>
    </row>
    <row r="1301" spans="1:16" x14ac:dyDescent="0.35">
      <c r="A1301" s="1" t="s">
        <v>1365</v>
      </c>
      <c r="B1301" s="2">
        <v>45851</v>
      </c>
      <c r="C1301" s="1" t="s">
        <v>41</v>
      </c>
      <c r="D1301" s="1" t="s">
        <v>103</v>
      </c>
      <c r="E1301" s="1" t="s">
        <v>24</v>
      </c>
      <c r="F1301" s="1" t="s">
        <v>25</v>
      </c>
      <c r="G1301" s="1" t="s">
        <v>43</v>
      </c>
      <c r="H1301" s="1" t="s">
        <v>34</v>
      </c>
      <c r="I1301" s="1">
        <v>2</v>
      </c>
      <c r="J1301" s="3">
        <v>614</v>
      </c>
      <c r="K1301" s="4">
        <v>325.74</v>
      </c>
      <c r="L1301" s="5">
        <v>0</v>
      </c>
      <c r="M1301" s="3">
        <f t="shared" si="80"/>
        <v>1228</v>
      </c>
      <c r="N1301" s="3">
        <f t="shared" si="81"/>
        <v>651.48</v>
      </c>
      <c r="O1301" s="3">
        <f t="shared" si="82"/>
        <v>576.52</v>
      </c>
      <c r="P1301" s="6">
        <f t="shared" si="83"/>
        <v>0.46947882736156349</v>
      </c>
    </row>
    <row r="1302" spans="1:16" x14ac:dyDescent="0.35">
      <c r="A1302" s="1" t="s">
        <v>1366</v>
      </c>
      <c r="B1302" s="2">
        <v>45851</v>
      </c>
      <c r="C1302" s="1" t="s">
        <v>29</v>
      </c>
      <c r="D1302" s="1" t="s">
        <v>57</v>
      </c>
      <c r="E1302" s="1" t="s">
        <v>79</v>
      </c>
      <c r="F1302" s="1" t="s">
        <v>80</v>
      </c>
      <c r="G1302" s="1" t="s">
        <v>33</v>
      </c>
      <c r="H1302" s="1" t="s">
        <v>34</v>
      </c>
      <c r="I1302" s="1">
        <v>4</v>
      </c>
      <c r="J1302" s="3">
        <v>7789</v>
      </c>
      <c r="K1302" s="4">
        <v>4621.41</v>
      </c>
      <c r="L1302" s="5">
        <v>0.15</v>
      </c>
      <c r="M1302" s="3">
        <f t="shared" si="80"/>
        <v>26482.6</v>
      </c>
      <c r="N1302" s="3">
        <f t="shared" si="81"/>
        <v>18485.64</v>
      </c>
      <c r="O1302" s="3">
        <f t="shared" si="82"/>
        <v>7996.9599999999991</v>
      </c>
      <c r="P1302" s="6">
        <f t="shared" si="83"/>
        <v>0.30197035034324421</v>
      </c>
    </row>
    <row r="1303" spans="1:16" x14ac:dyDescent="0.35">
      <c r="A1303" s="1" t="s">
        <v>1367</v>
      </c>
      <c r="B1303" s="2">
        <v>45852</v>
      </c>
      <c r="C1303" s="1" t="s">
        <v>29</v>
      </c>
      <c r="D1303" s="1" t="s">
        <v>30</v>
      </c>
      <c r="E1303" s="1" t="s">
        <v>24</v>
      </c>
      <c r="F1303" s="1" t="s">
        <v>131</v>
      </c>
      <c r="G1303" s="1" t="s">
        <v>58</v>
      </c>
      <c r="H1303" s="1" t="s">
        <v>21</v>
      </c>
      <c r="I1303" s="1">
        <v>3</v>
      </c>
      <c r="J1303" s="3">
        <v>2735</v>
      </c>
      <c r="K1303" s="4">
        <v>1284.83</v>
      </c>
      <c r="L1303" s="5">
        <v>0.15</v>
      </c>
      <c r="M1303" s="3">
        <f t="shared" si="80"/>
        <v>6974.25</v>
      </c>
      <c r="N1303" s="3">
        <f t="shared" si="81"/>
        <v>3854.49</v>
      </c>
      <c r="O1303" s="3">
        <f t="shared" si="82"/>
        <v>3119.76</v>
      </c>
      <c r="P1303" s="6">
        <f t="shared" si="83"/>
        <v>0.44732551887299715</v>
      </c>
    </row>
    <row r="1304" spans="1:16" x14ac:dyDescent="0.35">
      <c r="A1304" s="1" t="s">
        <v>1368</v>
      </c>
      <c r="B1304" s="2">
        <v>45852</v>
      </c>
      <c r="C1304" s="1" t="s">
        <v>16</v>
      </c>
      <c r="D1304" s="1" t="s">
        <v>23</v>
      </c>
      <c r="E1304" s="1" t="s">
        <v>79</v>
      </c>
      <c r="F1304" s="1" t="s">
        <v>96</v>
      </c>
      <c r="G1304" s="1" t="s">
        <v>26</v>
      </c>
      <c r="H1304" s="1" t="s">
        <v>21</v>
      </c>
      <c r="I1304" s="1">
        <v>8</v>
      </c>
      <c r="J1304" s="3">
        <v>6546</v>
      </c>
      <c r="K1304" s="4">
        <v>3933.38</v>
      </c>
      <c r="L1304" s="5">
        <v>0</v>
      </c>
      <c r="M1304" s="3">
        <f t="shared" si="80"/>
        <v>52368</v>
      </c>
      <c r="N1304" s="3">
        <f t="shared" si="81"/>
        <v>31467.040000000001</v>
      </c>
      <c r="O1304" s="3">
        <f t="shared" si="82"/>
        <v>20900.96</v>
      </c>
      <c r="P1304" s="6">
        <f t="shared" si="83"/>
        <v>0.39911701802627558</v>
      </c>
    </row>
    <row r="1305" spans="1:16" x14ac:dyDescent="0.35">
      <c r="A1305" s="1" t="s">
        <v>1369</v>
      </c>
      <c r="B1305" s="2">
        <v>45852</v>
      </c>
      <c r="C1305" s="1" t="s">
        <v>16</v>
      </c>
      <c r="D1305" s="1" t="s">
        <v>84</v>
      </c>
      <c r="E1305" s="1" t="s">
        <v>31</v>
      </c>
      <c r="F1305" s="1" t="s">
        <v>85</v>
      </c>
      <c r="G1305" s="1" t="s">
        <v>20</v>
      </c>
      <c r="H1305" s="1" t="s">
        <v>34</v>
      </c>
      <c r="I1305" s="1">
        <v>8</v>
      </c>
      <c r="J1305" s="3">
        <v>1789</v>
      </c>
      <c r="K1305" s="4">
        <v>1293.3900000000001</v>
      </c>
      <c r="L1305" s="5">
        <v>0</v>
      </c>
      <c r="M1305" s="3">
        <f t="shared" si="80"/>
        <v>14312</v>
      </c>
      <c r="N1305" s="3">
        <f t="shared" si="81"/>
        <v>10347.120000000001</v>
      </c>
      <c r="O1305" s="3">
        <f t="shared" si="82"/>
        <v>3964.8799999999992</v>
      </c>
      <c r="P1305" s="6">
        <f t="shared" si="83"/>
        <v>0.2770318613750698</v>
      </c>
    </row>
    <row r="1306" spans="1:16" x14ac:dyDescent="0.35">
      <c r="A1306" s="1" t="s">
        <v>1370</v>
      </c>
      <c r="B1306" s="2">
        <v>45852</v>
      </c>
      <c r="C1306" s="1" t="s">
        <v>36</v>
      </c>
      <c r="D1306" s="1" t="s">
        <v>78</v>
      </c>
      <c r="E1306" s="1" t="s">
        <v>31</v>
      </c>
      <c r="F1306" s="1" t="s">
        <v>45</v>
      </c>
      <c r="G1306" s="1" t="s">
        <v>69</v>
      </c>
      <c r="H1306" s="1" t="s">
        <v>21</v>
      </c>
      <c r="I1306" s="1">
        <v>1</v>
      </c>
      <c r="J1306" s="3">
        <v>3373</v>
      </c>
      <c r="K1306" s="4">
        <v>2651.51</v>
      </c>
      <c r="L1306" s="5">
        <v>0.1</v>
      </c>
      <c r="M1306" s="3">
        <f t="shared" si="80"/>
        <v>3035.7000000000003</v>
      </c>
      <c r="N1306" s="3">
        <f t="shared" si="81"/>
        <v>2651.51</v>
      </c>
      <c r="O1306" s="3">
        <f t="shared" si="82"/>
        <v>384.19000000000005</v>
      </c>
      <c r="P1306" s="6">
        <f t="shared" si="83"/>
        <v>0.12655730144612445</v>
      </c>
    </row>
    <row r="1307" spans="1:16" x14ac:dyDescent="0.35">
      <c r="A1307" s="1" t="s">
        <v>1371</v>
      </c>
      <c r="B1307" s="2">
        <v>45852</v>
      </c>
      <c r="C1307" s="1" t="s">
        <v>36</v>
      </c>
      <c r="D1307" s="1" t="s">
        <v>78</v>
      </c>
      <c r="E1307" s="1" t="s">
        <v>31</v>
      </c>
      <c r="F1307" s="1" t="s">
        <v>45</v>
      </c>
      <c r="G1307" s="1" t="s">
        <v>69</v>
      </c>
      <c r="H1307" s="1" t="s">
        <v>21</v>
      </c>
      <c r="I1307" s="1">
        <v>1</v>
      </c>
      <c r="J1307" s="3">
        <v>3464</v>
      </c>
      <c r="K1307" s="4">
        <v>2678.53</v>
      </c>
      <c r="L1307" s="5">
        <v>0</v>
      </c>
      <c r="M1307" s="3">
        <f t="shared" si="80"/>
        <v>3464</v>
      </c>
      <c r="N1307" s="3">
        <f t="shared" si="81"/>
        <v>2678.53</v>
      </c>
      <c r="O1307" s="3">
        <f t="shared" si="82"/>
        <v>785.4699999999998</v>
      </c>
      <c r="P1307" s="6">
        <f t="shared" si="83"/>
        <v>0.22675230946882211</v>
      </c>
    </row>
    <row r="1308" spans="1:16" x14ac:dyDescent="0.35">
      <c r="A1308" s="1" t="s">
        <v>1372</v>
      </c>
      <c r="B1308" s="2">
        <v>45852</v>
      </c>
      <c r="C1308" s="1" t="s">
        <v>29</v>
      </c>
      <c r="D1308" s="1" t="s">
        <v>30</v>
      </c>
      <c r="E1308" s="1" t="s">
        <v>18</v>
      </c>
      <c r="F1308" s="1" t="s">
        <v>68</v>
      </c>
      <c r="G1308" s="1" t="s">
        <v>58</v>
      </c>
      <c r="H1308" s="1" t="s">
        <v>34</v>
      </c>
      <c r="I1308" s="1">
        <v>4</v>
      </c>
      <c r="J1308" s="3">
        <v>455</v>
      </c>
      <c r="K1308" s="4">
        <v>380.01</v>
      </c>
      <c r="L1308" s="5">
        <v>0.05</v>
      </c>
      <c r="M1308" s="3">
        <f t="shared" si="80"/>
        <v>1729</v>
      </c>
      <c r="N1308" s="3">
        <f t="shared" si="81"/>
        <v>1520.04</v>
      </c>
      <c r="O1308" s="3">
        <f t="shared" si="82"/>
        <v>208.96000000000004</v>
      </c>
      <c r="P1308" s="6">
        <f t="shared" si="83"/>
        <v>0.12085598611914404</v>
      </c>
    </row>
    <row r="1309" spans="1:16" x14ac:dyDescent="0.35">
      <c r="A1309" s="1" t="s">
        <v>1373</v>
      </c>
      <c r="B1309" s="2">
        <v>45852</v>
      </c>
      <c r="C1309" s="1" t="s">
        <v>29</v>
      </c>
      <c r="D1309" s="1" t="s">
        <v>72</v>
      </c>
      <c r="E1309" s="1" t="s">
        <v>18</v>
      </c>
      <c r="F1309" s="1" t="s">
        <v>38</v>
      </c>
      <c r="G1309" s="1" t="s">
        <v>33</v>
      </c>
      <c r="H1309" s="1" t="s">
        <v>21</v>
      </c>
      <c r="I1309" s="1">
        <v>1</v>
      </c>
      <c r="J1309" s="3">
        <v>339</v>
      </c>
      <c r="K1309" s="4">
        <v>274.93</v>
      </c>
      <c r="L1309" s="5">
        <v>0.05</v>
      </c>
      <c r="M1309" s="3">
        <f t="shared" si="80"/>
        <v>322.05</v>
      </c>
      <c r="N1309" s="3">
        <f t="shared" si="81"/>
        <v>274.93</v>
      </c>
      <c r="O1309" s="3">
        <f t="shared" si="82"/>
        <v>47.120000000000005</v>
      </c>
      <c r="P1309" s="6">
        <f t="shared" si="83"/>
        <v>0.14631268436578171</v>
      </c>
    </row>
    <row r="1310" spans="1:16" x14ac:dyDescent="0.35">
      <c r="A1310" s="1" t="s">
        <v>1374</v>
      </c>
      <c r="B1310" s="2">
        <v>45852</v>
      </c>
      <c r="C1310" s="1" t="s">
        <v>29</v>
      </c>
      <c r="D1310" s="1" t="s">
        <v>57</v>
      </c>
      <c r="E1310" s="1" t="s">
        <v>18</v>
      </c>
      <c r="F1310" s="1" t="s">
        <v>19</v>
      </c>
      <c r="G1310" s="1" t="s">
        <v>33</v>
      </c>
      <c r="H1310" s="1" t="s">
        <v>27</v>
      </c>
      <c r="I1310" s="1">
        <v>2</v>
      </c>
      <c r="J1310" s="3">
        <v>938</v>
      </c>
      <c r="K1310" s="4">
        <v>761.31</v>
      </c>
      <c r="L1310" s="5">
        <v>0.1</v>
      </c>
      <c r="M1310" s="3">
        <f t="shared" si="80"/>
        <v>1688.4</v>
      </c>
      <c r="N1310" s="3">
        <f t="shared" si="81"/>
        <v>1522.62</v>
      </c>
      <c r="O1310" s="3">
        <f t="shared" si="82"/>
        <v>165.7800000000002</v>
      </c>
      <c r="P1310" s="6">
        <f t="shared" si="83"/>
        <v>9.8187633262260238E-2</v>
      </c>
    </row>
    <row r="1311" spans="1:16" x14ac:dyDescent="0.35">
      <c r="A1311" s="1" t="s">
        <v>1375</v>
      </c>
      <c r="B1311" s="2">
        <v>45852</v>
      </c>
      <c r="C1311" s="1" t="s">
        <v>29</v>
      </c>
      <c r="D1311" s="1" t="s">
        <v>72</v>
      </c>
      <c r="E1311" s="1" t="s">
        <v>18</v>
      </c>
      <c r="F1311" s="1" t="s">
        <v>19</v>
      </c>
      <c r="G1311" s="1" t="s">
        <v>33</v>
      </c>
      <c r="H1311" s="1" t="s">
        <v>21</v>
      </c>
      <c r="I1311" s="1">
        <v>3</v>
      </c>
      <c r="J1311" s="3">
        <v>941</v>
      </c>
      <c r="K1311" s="4">
        <v>780.8</v>
      </c>
      <c r="L1311" s="5">
        <v>0.1</v>
      </c>
      <c r="M1311" s="3">
        <f t="shared" si="80"/>
        <v>2540.7000000000003</v>
      </c>
      <c r="N1311" s="3">
        <f t="shared" si="81"/>
        <v>2342.3999999999996</v>
      </c>
      <c r="O1311" s="3">
        <f t="shared" si="82"/>
        <v>198.30000000000064</v>
      </c>
      <c r="P1311" s="6">
        <f t="shared" si="83"/>
        <v>7.8049356476561818E-2</v>
      </c>
    </row>
    <row r="1312" spans="1:16" x14ac:dyDescent="0.35">
      <c r="A1312" s="1" t="s">
        <v>1376</v>
      </c>
      <c r="B1312" s="2">
        <v>45852</v>
      </c>
      <c r="C1312" s="1" t="s">
        <v>29</v>
      </c>
      <c r="D1312" s="1" t="s">
        <v>66</v>
      </c>
      <c r="E1312" s="1" t="s">
        <v>18</v>
      </c>
      <c r="F1312" s="1" t="s">
        <v>51</v>
      </c>
      <c r="G1312" s="1" t="s">
        <v>33</v>
      </c>
      <c r="H1312" s="1" t="s">
        <v>34</v>
      </c>
      <c r="I1312" s="1">
        <v>4</v>
      </c>
      <c r="J1312" s="3">
        <v>735</v>
      </c>
      <c r="K1312" s="4">
        <v>586.70000000000005</v>
      </c>
      <c r="L1312" s="5">
        <v>0.15</v>
      </c>
      <c r="M1312" s="3">
        <f t="shared" si="80"/>
        <v>2499</v>
      </c>
      <c r="N1312" s="3">
        <f t="shared" si="81"/>
        <v>2346.8000000000002</v>
      </c>
      <c r="O1312" s="3">
        <f t="shared" si="82"/>
        <v>152.19999999999982</v>
      </c>
      <c r="P1312" s="6">
        <f t="shared" si="83"/>
        <v>6.0904361744697808E-2</v>
      </c>
    </row>
    <row r="1313" spans="1:16" x14ac:dyDescent="0.35">
      <c r="A1313" s="1" t="s">
        <v>1377</v>
      </c>
      <c r="B1313" s="2">
        <v>45853</v>
      </c>
      <c r="C1313" s="1" t="s">
        <v>36</v>
      </c>
      <c r="D1313" s="1" t="s">
        <v>76</v>
      </c>
      <c r="E1313" s="1" t="s">
        <v>24</v>
      </c>
      <c r="F1313" s="1" t="s">
        <v>61</v>
      </c>
      <c r="G1313" s="1" t="s">
        <v>69</v>
      </c>
      <c r="H1313" s="1" t="s">
        <v>21</v>
      </c>
      <c r="I1313" s="1">
        <v>7</v>
      </c>
      <c r="J1313" s="3">
        <v>2108</v>
      </c>
      <c r="K1313" s="4">
        <v>1085.5</v>
      </c>
      <c r="L1313" s="5">
        <v>0.05</v>
      </c>
      <c r="M1313" s="3">
        <f t="shared" si="80"/>
        <v>14018.199999999999</v>
      </c>
      <c r="N1313" s="3">
        <f t="shared" si="81"/>
        <v>7598.5</v>
      </c>
      <c r="O1313" s="3">
        <f t="shared" si="82"/>
        <v>6419.6999999999989</v>
      </c>
      <c r="P1313" s="6">
        <f t="shared" si="83"/>
        <v>0.45795465894337356</v>
      </c>
    </row>
    <row r="1314" spans="1:16" x14ac:dyDescent="0.35">
      <c r="A1314" s="1" t="s">
        <v>1378</v>
      </c>
      <c r="B1314" s="2">
        <v>45853</v>
      </c>
      <c r="C1314" s="1" t="s">
        <v>36</v>
      </c>
      <c r="D1314" s="1" t="s">
        <v>37</v>
      </c>
      <c r="E1314" s="1" t="s">
        <v>24</v>
      </c>
      <c r="F1314" s="1" t="s">
        <v>25</v>
      </c>
      <c r="G1314" s="1" t="s">
        <v>39</v>
      </c>
      <c r="H1314" s="1" t="s">
        <v>27</v>
      </c>
      <c r="I1314" s="1">
        <v>3</v>
      </c>
      <c r="J1314" s="3">
        <v>577</v>
      </c>
      <c r="K1314" s="4">
        <v>272.69</v>
      </c>
      <c r="L1314" s="5">
        <v>0.15</v>
      </c>
      <c r="M1314" s="3">
        <f t="shared" si="80"/>
        <v>1471.35</v>
      </c>
      <c r="N1314" s="3">
        <f t="shared" si="81"/>
        <v>818.06999999999994</v>
      </c>
      <c r="O1314" s="3">
        <f t="shared" si="82"/>
        <v>653.28</v>
      </c>
      <c r="P1314" s="6">
        <f t="shared" si="83"/>
        <v>0.44400040778876543</v>
      </c>
    </row>
    <row r="1315" spans="1:16" x14ac:dyDescent="0.35">
      <c r="A1315" s="1" t="s">
        <v>1379</v>
      </c>
      <c r="B1315" s="2">
        <v>45853</v>
      </c>
      <c r="C1315" s="1" t="s">
        <v>36</v>
      </c>
      <c r="D1315" s="1" t="s">
        <v>78</v>
      </c>
      <c r="E1315" s="1" t="s">
        <v>31</v>
      </c>
      <c r="F1315" s="1" t="s">
        <v>53</v>
      </c>
      <c r="G1315" s="1" t="s">
        <v>69</v>
      </c>
      <c r="H1315" s="1" t="s">
        <v>21</v>
      </c>
      <c r="I1315" s="1">
        <v>2</v>
      </c>
      <c r="J1315" s="3">
        <v>14424</v>
      </c>
      <c r="K1315" s="4">
        <v>10682.51</v>
      </c>
      <c r="L1315" s="5">
        <v>0</v>
      </c>
      <c r="M1315" s="3">
        <f t="shared" si="80"/>
        <v>28848</v>
      </c>
      <c r="N1315" s="3">
        <f t="shared" si="81"/>
        <v>21365.02</v>
      </c>
      <c r="O1315" s="3">
        <f t="shared" si="82"/>
        <v>7482.98</v>
      </c>
      <c r="P1315" s="6">
        <f t="shared" si="83"/>
        <v>0.25939337215751523</v>
      </c>
    </row>
    <row r="1316" spans="1:16" x14ac:dyDescent="0.35">
      <c r="A1316" s="1" t="s">
        <v>1380</v>
      </c>
      <c r="B1316" s="2">
        <v>45853</v>
      </c>
      <c r="C1316" s="1" t="s">
        <v>36</v>
      </c>
      <c r="D1316" s="1" t="s">
        <v>78</v>
      </c>
      <c r="E1316" s="1" t="s">
        <v>24</v>
      </c>
      <c r="F1316" s="1" t="s">
        <v>131</v>
      </c>
      <c r="G1316" s="1" t="s">
        <v>69</v>
      </c>
      <c r="H1316" s="1" t="s">
        <v>34</v>
      </c>
      <c r="I1316" s="1">
        <v>4</v>
      </c>
      <c r="J1316" s="3">
        <v>2845</v>
      </c>
      <c r="K1316" s="4">
        <v>1519.35</v>
      </c>
      <c r="L1316" s="5">
        <v>0.05</v>
      </c>
      <c r="M1316" s="3">
        <f t="shared" si="80"/>
        <v>10811</v>
      </c>
      <c r="N1316" s="3">
        <f t="shared" si="81"/>
        <v>6077.4</v>
      </c>
      <c r="O1316" s="3">
        <f t="shared" si="82"/>
        <v>4733.6000000000004</v>
      </c>
      <c r="P1316" s="6">
        <f t="shared" si="83"/>
        <v>0.4378503376190917</v>
      </c>
    </row>
    <row r="1317" spans="1:16" x14ac:dyDescent="0.35">
      <c r="A1317" s="1" t="s">
        <v>1381</v>
      </c>
      <c r="B1317" s="2">
        <v>45853</v>
      </c>
      <c r="C1317" s="1" t="s">
        <v>36</v>
      </c>
      <c r="D1317" s="1" t="s">
        <v>76</v>
      </c>
      <c r="E1317" s="1" t="s">
        <v>79</v>
      </c>
      <c r="F1317" s="1" t="s">
        <v>80</v>
      </c>
      <c r="G1317" s="1" t="s">
        <v>69</v>
      </c>
      <c r="H1317" s="1" t="s">
        <v>27</v>
      </c>
      <c r="I1317" s="1">
        <v>5</v>
      </c>
      <c r="J1317" s="3">
        <v>7945</v>
      </c>
      <c r="K1317" s="4">
        <v>4822.5</v>
      </c>
      <c r="L1317" s="5">
        <v>0.1</v>
      </c>
      <c r="M1317" s="3">
        <f t="shared" si="80"/>
        <v>35752.5</v>
      </c>
      <c r="N1317" s="3">
        <f t="shared" si="81"/>
        <v>24112.5</v>
      </c>
      <c r="O1317" s="3">
        <f t="shared" si="82"/>
        <v>11640</v>
      </c>
      <c r="P1317" s="6">
        <f t="shared" si="83"/>
        <v>0.32557163834696873</v>
      </c>
    </row>
    <row r="1318" spans="1:16" x14ac:dyDescent="0.35">
      <c r="A1318" s="1" t="s">
        <v>1382</v>
      </c>
      <c r="B1318" s="2">
        <v>45853</v>
      </c>
      <c r="C1318" s="1" t="s">
        <v>36</v>
      </c>
      <c r="D1318" s="1" t="s">
        <v>37</v>
      </c>
      <c r="E1318" s="1" t="s">
        <v>31</v>
      </c>
      <c r="F1318" s="1" t="s">
        <v>45</v>
      </c>
      <c r="G1318" s="1" t="s">
        <v>69</v>
      </c>
      <c r="H1318" s="1" t="s">
        <v>27</v>
      </c>
      <c r="I1318" s="1">
        <v>1</v>
      </c>
      <c r="J1318" s="3">
        <v>3387</v>
      </c>
      <c r="K1318" s="4">
        <v>2429.1799999999998</v>
      </c>
      <c r="L1318" s="5">
        <v>0</v>
      </c>
      <c r="M1318" s="3">
        <f t="shared" si="80"/>
        <v>3387</v>
      </c>
      <c r="N1318" s="3">
        <f t="shared" si="81"/>
        <v>2429.1799999999998</v>
      </c>
      <c r="O1318" s="3">
        <f t="shared" si="82"/>
        <v>957.82000000000016</v>
      </c>
      <c r="P1318" s="6">
        <f t="shared" si="83"/>
        <v>0.28279303218187191</v>
      </c>
    </row>
    <row r="1319" spans="1:16" x14ac:dyDescent="0.35">
      <c r="A1319" s="1" t="s">
        <v>1383</v>
      </c>
      <c r="B1319" s="2">
        <v>45854</v>
      </c>
      <c r="C1319" s="1" t="s">
        <v>29</v>
      </c>
      <c r="D1319" s="1" t="s">
        <v>66</v>
      </c>
      <c r="E1319" s="1" t="s">
        <v>18</v>
      </c>
      <c r="F1319" s="1" t="s">
        <v>19</v>
      </c>
      <c r="G1319" s="1" t="s">
        <v>58</v>
      </c>
      <c r="H1319" s="1" t="s">
        <v>27</v>
      </c>
      <c r="I1319" s="1">
        <v>7</v>
      </c>
      <c r="J1319" s="3">
        <v>909</v>
      </c>
      <c r="K1319" s="4">
        <v>718.15</v>
      </c>
      <c r="L1319" s="5">
        <v>0</v>
      </c>
      <c r="M1319" s="3">
        <f t="shared" si="80"/>
        <v>6363</v>
      </c>
      <c r="N1319" s="3">
        <f t="shared" si="81"/>
        <v>5027.05</v>
      </c>
      <c r="O1319" s="3">
        <f t="shared" si="82"/>
        <v>1335.9499999999998</v>
      </c>
      <c r="P1319" s="6">
        <f t="shared" si="83"/>
        <v>0.20995599559955994</v>
      </c>
    </row>
    <row r="1320" spans="1:16" x14ac:dyDescent="0.35">
      <c r="A1320" s="1" t="s">
        <v>1384</v>
      </c>
      <c r="B1320" s="2">
        <v>45854</v>
      </c>
      <c r="C1320" s="1" t="s">
        <v>36</v>
      </c>
      <c r="D1320" s="1" t="s">
        <v>63</v>
      </c>
      <c r="E1320" s="1" t="s">
        <v>18</v>
      </c>
      <c r="F1320" s="1" t="s">
        <v>51</v>
      </c>
      <c r="G1320" s="1" t="s">
        <v>69</v>
      </c>
      <c r="H1320" s="1" t="s">
        <v>34</v>
      </c>
      <c r="I1320" s="1">
        <v>8</v>
      </c>
      <c r="J1320" s="3">
        <v>773</v>
      </c>
      <c r="K1320" s="4">
        <v>600.75</v>
      </c>
      <c r="L1320" s="5">
        <v>0.15</v>
      </c>
      <c r="M1320" s="3">
        <f t="shared" si="80"/>
        <v>5256.4</v>
      </c>
      <c r="N1320" s="3">
        <f t="shared" si="81"/>
        <v>4806</v>
      </c>
      <c r="O1320" s="3">
        <f t="shared" si="82"/>
        <v>450.39999999999964</v>
      </c>
      <c r="P1320" s="6">
        <f t="shared" si="83"/>
        <v>8.5686020850772329E-2</v>
      </c>
    </row>
    <row r="1321" spans="1:16" x14ac:dyDescent="0.35">
      <c r="A1321" s="1" t="s">
        <v>1385</v>
      </c>
      <c r="B1321" s="2">
        <v>45854</v>
      </c>
      <c r="C1321" s="1" t="s">
        <v>36</v>
      </c>
      <c r="D1321" s="1" t="s">
        <v>78</v>
      </c>
      <c r="E1321" s="1" t="s">
        <v>18</v>
      </c>
      <c r="F1321" s="1" t="s">
        <v>19</v>
      </c>
      <c r="G1321" s="1" t="s">
        <v>39</v>
      </c>
      <c r="H1321" s="1" t="s">
        <v>27</v>
      </c>
      <c r="I1321" s="1">
        <v>6</v>
      </c>
      <c r="J1321" s="3">
        <v>942</v>
      </c>
      <c r="K1321" s="4">
        <v>724.86</v>
      </c>
      <c r="L1321" s="5">
        <v>0</v>
      </c>
      <c r="M1321" s="3">
        <f t="shared" si="80"/>
        <v>5652</v>
      </c>
      <c r="N1321" s="3">
        <f t="shared" si="81"/>
        <v>4349.16</v>
      </c>
      <c r="O1321" s="3">
        <f t="shared" si="82"/>
        <v>1302.8400000000001</v>
      </c>
      <c r="P1321" s="6">
        <f t="shared" si="83"/>
        <v>0.23050955414012742</v>
      </c>
    </row>
    <row r="1322" spans="1:16" x14ac:dyDescent="0.35">
      <c r="A1322" s="1" t="s">
        <v>1386</v>
      </c>
      <c r="B1322" s="2">
        <v>45854</v>
      </c>
      <c r="C1322" s="1" t="s">
        <v>29</v>
      </c>
      <c r="D1322" s="1" t="s">
        <v>66</v>
      </c>
      <c r="E1322" s="1" t="s">
        <v>24</v>
      </c>
      <c r="F1322" s="1" t="s">
        <v>25</v>
      </c>
      <c r="G1322" s="1" t="s">
        <v>33</v>
      </c>
      <c r="H1322" s="1" t="s">
        <v>21</v>
      </c>
      <c r="I1322" s="1">
        <v>8</v>
      </c>
      <c r="J1322" s="3">
        <v>583</v>
      </c>
      <c r="K1322" s="4">
        <v>269.44</v>
      </c>
      <c r="L1322" s="5">
        <v>0</v>
      </c>
      <c r="M1322" s="3">
        <f t="shared" si="80"/>
        <v>4664</v>
      </c>
      <c r="N1322" s="3">
        <f t="shared" si="81"/>
        <v>2155.52</v>
      </c>
      <c r="O1322" s="3">
        <f t="shared" si="82"/>
        <v>2508.48</v>
      </c>
      <c r="P1322" s="6">
        <f t="shared" si="83"/>
        <v>0.5378387650085763</v>
      </c>
    </row>
    <row r="1323" spans="1:16" x14ac:dyDescent="0.35">
      <c r="A1323" s="1" t="s">
        <v>1387</v>
      </c>
      <c r="B1323" s="2">
        <v>45854</v>
      </c>
      <c r="C1323" s="1" t="s">
        <v>36</v>
      </c>
      <c r="D1323" s="1" t="s">
        <v>37</v>
      </c>
      <c r="E1323" s="1" t="s">
        <v>24</v>
      </c>
      <c r="F1323" s="1" t="s">
        <v>131</v>
      </c>
      <c r="G1323" s="1" t="s">
        <v>39</v>
      </c>
      <c r="H1323" s="1" t="s">
        <v>21</v>
      </c>
      <c r="I1323" s="1">
        <v>3</v>
      </c>
      <c r="J1323" s="3">
        <v>2832</v>
      </c>
      <c r="K1323" s="4">
        <v>1411.31</v>
      </c>
      <c r="L1323" s="5">
        <v>0.1</v>
      </c>
      <c r="M1323" s="3">
        <f t="shared" si="80"/>
        <v>7646.4000000000005</v>
      </c>
      <c r="N1323" s="3">
        <f t="shared" si="81"/>
        <v>4233.93</v>
      </c>
      <c r="O1323" s="3">
        <f t="shared" si="82"/>
        <v>3412.4700000000003</v>
      </c>
      <c r="P1323" s="6">
        <f t="shared" si="83"/>
        <v>0.44628452605147523</v>
      </c>
    </row>
    <row r="1324" spans="1:16" x14ac:dyDescent="0.35">
      <c r="A1324" s="1" t="s">
        <v>1388</v>
      </c>
      <c r="B1324" s="2">
        <v>45854</v>
      </c>
      <c r="C1324" s="1" t="s">
        <v>36</v>
      </c>
      <c r="D1324" s="1" t="s">
        <v>37</v>
      </c>
      <c r="E1324" s="1" t="s">
        <v>24</v>
      </c>
      <c r="F1324" s="1" t="s">
        <v>64</v>
      </c>
      <c r="G1324" s="1" t="s">
        <v>69</v>
      </c>
      <c r="H1324" s="1" t="s">
        <v>21</v>
      </c>
      <c r="I1324" s="1">
        <v>3</v>
      </c>
      <c r="J1324" s="3">
        <v>1490</v>
      </c>
      <c r="K1324" s="4">
        <v>788.15</v>
      </c>
      <c r="L1324" s="5">
        <v>0</v>
      </c>
      <c r="M1324" s="3">
        <f t="shared" si="80"/>
        <v>4470</v>
      </c>
      <c r="N1324" s="3">
        <f t="shared" si="81"/>
        <v>2364.4499999999998</v>
      </c>
      <c r="O1324" s="3">
        <f t="shared" si="82"/>
        <v>2105.5500000000002</v>
      </c>
      <c r="P1324" s="6">
        <f t="shared" si="83"/>
        <v>0.47104026845637587</v>
      </c>
    </row>
    <row r="1325" spans="1:16" x14ac:dyDescent="0.35">
      <c r="A1325" s="1" t="s">
        <v>1389</v>
      </c>
      <c r="B1325" s="2">
        <v>45854</v>
      </c>
      <c r="C1325" s="1" t="s">
        <v>29</v>
      </c>
      <c r="D1325" s="1" t="s">
        <v>72</v>
      </c>
      <c r="E1325" s="1" t="s">
        <v>24</v>
      </c>
      <c r="F1325" s="1" t="s">
        <v>64</v>
      </c>
      <c r="G1325" s="1" t="s">
        <v>33</v>
      </c>
      <c r="H1325" s="1" t="s">
        <v>34</v>
      </c>
      <c r="I1325" s="1">
        <v>5</v>
      </c>
      <c r="J1325" s="3">
        <v>1476</v>
      </c>
      <c r="K1325" s="4">
        <v>709.79</v>
      </c>
      <c r="L1325" s="5">
        <v>0</v>
      </c>
      <c r="M1325" s="3">
        <f t="shared" si="80"/>
        <v>7380</v>
      </c>
      <c r="N1325" s="3">
        <f t="shared" si="81"/>
        <v>3548.95</v>
      </c>
      <c r="O1325" s="3">
        <f t="shared" si="82"/>
        <v>3831.05</v>
      </c>
      <c r="P1325" s="6">
        <f t="shared" si="83"/>
        <v>0.51911246612466122</v>
      </c>
    </row>
    <row r="1326" spans="1:16" x14ac:dyDescent="0.35">
      <c r="A1326" s="1" t="s">
        <v>1390</v>
      </c>
      <c r="B1326" s="2">
        <v>45855</v>
      </c>
      <c r="C1326" s="1" t="s">
        <v>36</v>
      </c>
      <c r="D1326" s="1" t="s">
        <v>37</v>
      </c>
      <c r="E1326" s="1" t="s">
        <v>79</v>
      </c>
      <c r="F1326" s="1" t="s">
        <v>96</v>
      </c>
      <c r="G1326" s="1" t="s">
        <v>39</v>
      </c>
      <c r="H1326" s="1" t="s">
        <v>27</v>
      </c>
      <c r="I1326" s="1">
        <v>7</v>
      </c>
      <c r="J1326" s="3">
        <v>6186</v>
      </c>
      <c r="K1326" s="4">
        <v>3767.61</v>
      </c>
      <c r="L1326" s="5">
        <v>0.05</v>
      </c>
      <c r="M1326" s="3">
        <f t="shared" si="80"/>
        <v>41136.9</v>
      </c>
      <c r="N1326" s="3">
        <f t="shared" si="81"/>
        <v>26373.27</v>
      </c>
      <c r="O1326" s="3">
        <f t="shared" si="82"/>
        <v>14763.630000000001</v>
      </c>
      <c r="P1326" s="6">
        <f t="shared" si="83"/>
        <v>0.35889019347593037</v>
      </c>
    </row>
    <row r="1327" spans="1:16" x14ac:dyDescent="0.35">
      <c r="A1327" s="1" t="s">
        <v>1391</v>
      </c>
      <c r="B1327" s="2">
        <v>45855</v>
      </c>
      <c r="C1327" s="1" t="s">
        <v>29</v>
      </c>
      <c r="D1327" s="1" t="s">
        <v>57</v>
      </c>
      <c r="E1327" s="1" t="s">
        <v>24</v>
      </c>
      <c r="F1327" s="1" t="s">
        <v>131</v>
      </c>
      <c r="G1327" s="1" t="s">
        <v>58</v>
      </c>
      <c r="H1327" s="1" t="s">
        <v>27</v>
      </c>
      <c r="I1327" s="1">
        <v>3</v>
      </c>
      <c r="J1327" s="3">
        <v>2784</v>
      </c>
      <c r="K1327" s="4">
        <v>1431.44</v>
      </c>
      <c r="L1327" s="5">
        <v>0</v>
      </c>
      <c r="M1327" s="3">
        <f t="shared" si="80"/>
        <v>8352</v>
      </c>
      <c r="N1327" s="3">
        <f t="shared" si="81"/>
        <v>4294.32</v>
      </c>
      <c r="O1327" s="3">
        <f t="shared" si="82"/>
        <v>4057.6800000000003</v>
      </c>
      <c r="P1327" s="6">
        <f t="shared" si="83"/>
        <v>0.48583333333333339</v>
      </c>
    </row>
    <row r="1328" spans="1:16" x14ac:dyDescent="0.35">
      <c r="A1328" s="1" t="s">
        <v>1392</v>
      </c>
      <c r="B1328" s="2">
        <v>45855</v>
      </c>
      <c r="C1328" s="1" t="s">
        <v>41</v>
      </c>
      <c r="D1328" s="1" t="s">
        <v>103</v>
      </c>
      <c r="E1328" s="1" t="s">
        <v>79</v>
      </c>
      <c r="F1328" s="1" t="s">
        <v>96</v>
      </c>
      <c r="G1328" s="1" t="s">
        <v>46</v>
      </c>
      <c r="H1328" s="1" t="s">
        <v>21</v>
      </c>
      <c r="I1328" s="1">
        <v>1</v>
      </c>
      <c r="J1328" s="3">
        <v>6264</v>
      </c>
      <c r="K1328" s="4">
        <v>4039.07</v>
      </c>
      <c r="L1328" s="5">
        <v>0.05</v>
      </c>
      <c r="M1328" s="3">
        <f t="shared" si="80"/>
        <v>5950.7999999999993</v>
      </c>
      <c r="N1328" s="3">
        <f t="shared" si="81"/>
        <v>4039.07</v>
      </c>
      <c r="O1328" s="3">
        <f t="shared" si="82"/>
        <v>1911.7299999999991</v>
      </c>
      <c r="P1328" s="6">
        <f t="shared" si="83"/>
        <v>0.32125596558445912</v>
      </c>
    </row>
    <row r="1329" spans="1:16" x14ac:dyDescent="0.35">
      <c r="A1329" s="1" t="s">
        <v>1393</v>
      </c>
      <c r="B1329" s="2">
        <v>45855</v>
      </c>
      <c r="C1329" s="1" t="s">
        <v>36</v>
      </c>
      <c r="D1329" s="1" t="s">
        <v>37</v>
      </c>
      <c r="E1329" s="1" t="s">
        <v>18</v>
      </c>
      <c r="F1329" s="1" t="s">
        <v>51</v>
      </c>
      <c r="G1329" s="1" t="s">
        <v>69</v>
      </c>
      <c r="H1329" s="1" t="s">
        <v>21</v>
      </c>
      <c r="I1329" s="1">
        <v>8</v>
      </c>
      <c r="J1329" s="3">
        <v>715</v>
      </c>
      <c r="K1329" s="4">
        <v>544.91999999999996</v>
      </c>
      <c r="L1329" s="5">
        <v>0.15</v>
      </c>
      <c r="M1329" s="3">
        <f t="shared" si="80"/>
        <v>4862</v>
      </c>
      <c r="N1329" s="3">
        <f t="shared" si="81"/>
        <v>4359.3599999999997</v>
      </c>
      <c r="O1329" s="3">
        <f t="shared" si="82"/>
        <v>502.64000000000033</v>
      </c>
      <c r="P1329" s="6">
        <f t="shared" si="83"/>
        <v>0.10338132455779521</v>
      </c>
    </row>
    <row r="1330" spans="1:16" x14ac:dyDescent="0.35">
      <c r="A1330" s="1" t="s">
        <v>1394</v>
      </c>
      <c r="B1330" s="2">
        <v>45855</v>
      </c>
      <c r="C1330" s="1" t="s">
        <v>16</v>
      </c>
      <c r="D1330" s="1" t="s">
        <v>48</v>
      </c>
      <c r="E1330" s="1" t="s">
        <v>79</v>
      </c>
      <c r="F1330" s="1" t="s">
        <v>96</v>
      </c>
      <c r="G1330" s="1" t="s">
        <v>26</v>
      </c>
      <c r="H1330" s="1" t="s">
        <v>34</v>
      </c>
      <c r="I1330" s="1">
        <v>6</v>
      </c>
      <c r="J1330" s="3">
        <v>6493</v>
      </c>
      <c r="K1330" s="4">
        <v>3986.08</v>
      </c>
      <c r="L1330" s="5">
        <v>0</v>
      </c>
      <c r="M1330" s="3">
        <f t="shared" si="80"/>
        <v>38958</v>
      </c>
      <c r="N1330" s="3">
        <f t="shared" si="81"/>
        <v>23916.48</v>
      </c>
      <c r="O1330" s="3">
        <f t="shared" si="82"/>
        <v>15041.52</v>
      </c>
      <c r="P1330" s="6">
        <f t="shared" si="83"/>
        <v>0.38609579547204681</v>
      </c>
    </row>
    <row r="1331" spans="1:16" x14ac:dyDescent="0.35">
      <c r="A1331" s="1" t="s">
        <v>1395</v>
      </c>
      <c r="B1331" s="2">
        <v>45855</v>
      </c>
      <c r="C1331" s="1" t="s">
        <v>16</v>
      </c>
      <c r="D1331" s="1" t="s">
        <v>48</v>
      </c>
      <c r="E1331" s="1" t="s">
        <v>31</v>
      </c>
      <c r="F1331" s="1" t="s">
        <v>53</v>
      </c>
      <c r="G1331" s="1" t="s">
        <v>20</v>
      </c>
      <c r="H1331" s="1" t="s">
        <v>21</v>
      </c>
      <c r="I1331" s="1">
        <v>4</v>
      </c>
      <c r="J1331" s="3">
        <v>15553</v>
      </c>
      <c r="K1331" s="4">
        <v>11177.23</v>
      </c>
      <c r="L1331" s="5">
        <v>0</v>
      </c>
      <c r="M1331" s="3">
        <f t="shared" si="80"/>
        <v>62212</v>
      </c>
      <c r="N1331" s="3">
        <f t="shared" si="81"/>
        <v>44708.92</v>
      </c>
      <c r="O1331" s="3">
        <f t="shared" si="82"/>
        <v>17503.080000000002</v>
      </c>
      <c r="P1331" s="6">
        <f t="shared" si="83"/>
        <v>0.28134572108274936</v>
      </c>
    </row>
    <row r="1332" spans="1:16" x14ac:dyDescent="0.35">
      <c r="A1332" s="1" t="s">
        <v>1396</v>
      </c>
      <c r="B1332" s="2">
        <v>45856</v>
      </c>
      <c r="C1332" s="1" t="s">
        <v>36</v>
      </c>
      <c r="D1332" s="1" t="s">
        <v>63</v>
      </c>
      <c r="E1332" s="1" t="s">
        <v>24</v>
      </c>
      <c r="F1332" s="1" t="s">
        <v>64</v>
      </c>
      <c r="G1332" s="1" t="s">
        <v>69</v>
      </c>
      <c r="H1332" s="1" t="s">
        <v>21</v>
      </c>
      <c r="I1332" s="1">
        <v>5</v>
      </c>
      <c r="J1332" s="3">
        <v>1462</v>
      </c>
      <c r="K1332" s="4">
        <v>726.55</v>
      </c>
      <c r="L1332" s="5">
        <v>0</v>
      </c>
      <c r="M1332" s="3">
        <f t="shared" si="80"/>
        <v>7310</v>
      </c>
      <c r="N1332" s="3">
        <f t="shared" si="81"/>
        <v>3632.75</v>
      </c>
      <c r="O1332" s="3">
        <f t="shared" si="82"/>
        <v>3677.25</v>
      </c>
      <c r="P1332" s="6">
        <f t="shared" si="83"/>
        <v>0.50304377564979486</v>
      </c>
    </row>
    <row r="1333" spans="1:16" x14ac:dyDescent="0.35">
      <c r="A1333" s="1" t="s">
        <v>1397</v>
      </c>
      <c r="B1333" s="2">
        <v>45856</v>
      </c>
      <c r="C1333" s="1" t="s">
        <v>29</v>
      </c>
      <c r="D1333" s="1" t="s">
        <v>66</v>
      </c>
      <c r="E1333" s="1" t="s">
        <v>18</v>
      </c>
      <c r="F1333" s="1" t="s">
        <v>38</v>
      </c>
      <c r="G1333" s="1" t="s">
        <v>33</v>
      </c>
      <c r="H1333" s="1" t="s">
        <v>34</v>
      </c>
      <c r="I1333" s="1">
        <v>4</v>
      </c>
      <c r="J1333" s="3">
        <v>350</v>
      </c>
      <c r="K1333" s="4">
        <v>271.58999999999997</v>
      </c>
      <c r="L1333" s="5">
        <v>0.05</v>
      </c>
      <c r="M1333" s="3">
        <f t="shared" si="80"/>
        <v>1330</v>
      </c>
      <c r="N1333" s="3">
        <f t="shared" si="81"/>
        <v>1086.3599999999999</v>
      </c>
      <c r="O1333" s="3">
        <f t="shared" si="82"/>
        <v>243.6400000000001</v>
      </c>
      <c r="P1333" s="6">
        <f t="shared" si="83"/>
        <v>0.18318796992481209</v>
      </c>
    </row>
    <row r="1334" spans="1:16" x14ac:dyDescent="0.35">
      <c r="A1334" s="1" t="s">
        <v>1398</v>
      </c>
      <c r="B1334" s="2">
        <v>45856</v>
      </c>
      <c r="C1334" s="1" t="s">
        <v>36</v>
      </c>
      <c r="D1334" s="1" t="s">
        <v>63</v>
      </c>
      <c r="E1334" s="1" t="s">
        <v>31</v>
      </c>
      <c r="F1334" s="1" t="s">
        <v>32</v>
      </c>
      <c r="G1334" s="1" t="s">
        <v>39</v>
      </c>
      <c r="H1334" s="1" t="s">
        <v>27</v>
      </c>
      <c r="I1334" s="1">
        <v>7</v>
      </c>
      <c r="J1334" s="3">
        <v>1162</v>
      </c>
      <c r="K1334" s="4">
        <v>874.45</v>
      </c>
      <c r="L1334" s="5">
        <v>0.1</v>
      </c>
      <c r="M1334" s="3">
        <f t="shared" si="80"/>
        <v>7320.6</v>
      </c>
      <c r="N1334" s="3">
        <f t="shared" si="81"/>
        <v>6121.1500000000005</v>
      </c>
      <c r="O1334" s="3">
        <f t="shared" si="82"/>
        <v>1199.4499999999998</v>
      </c>
      <c r="P1334" s="6">
        <f t="shared" si="83"/>
        <v>0.16384585962899212</v>
      </c>
    </row>
    <row r="1335" spans="1:16" x14ac:dyDescent="0.35">
      <c r="A1335" s="1" t="s">
        <v>1399</v>
      </c>
      <c r="B1335" s="2">
        <v>45857</v>
      </c>
      <c r="C1335" s="1" t="s">
        <v>29</v>
      </c>
      <c r="D1335" s="1" t="s">
        <v>66</v>
      </c>
      <c r="E1335" s="1" t="s">
        <v>24</v>
      </c>
      <c r="F1335" s="1" t="s">
        <v>25</v>
      </c>
      <c r="G1335" s="1" t="s">
        <v>58</v>
      </c>
      <c r="H1335" s="1" t="s">
        <v>21</v>
      </c>
      <c r="I1335" s="1">
        <v>8</v>
      </c>
      <c r="J1335" s="3">
        <v>577</v>
      </c>
      <c r="K1335" s="4">
        <v>265.67</v>
      </c>
      <c r="L1335" s="5">
        <v>0</v>
      </c>
      <c r="M1335" s="3">
        <f t="shared" si="80"/>
        <v>4616</v>
      </c>
      <c r="N1335" s="3">
        <f t="shared" si="81"/>
        <v>2125.36</v>
      </c>
      <c r="O1335" s="3">
        <f t="shared" si="82"/>
        <v>2490.64</v>
      </c>
      <c r="P1335" s="6">
        <f t="shared" si="83"/>
        <v>0.5395667244367417</v>
      </c>
    </row>
    <row r="1336" spans="1:16" x14ac:dyDescent="0.35">
      <c r="A1336" s="1" t="s">
        <v>1400</v>
      </c>
      <c r="B1336" s="2">
        <v>45857</v>
      </c>
      <c r="C1336" s="1" t="s">
        <v>29</v>
      </c>
      <c r="D1336" s="1" t="s">
        <v>72</v>
      </c>
      <c r="E1336" s="1" t="s">
        <v>18</v>
      </c>
      <c r="F1336" s="1" t="s">
        <v>68</v>
      </c>
      <c r="G1336" s="1" t="s">
        <v>33</v>
      </c>
      <c r="H1336" s="1" t="s">
        <v>21</v>
      </c>
      <c r="I1336" s="1">
        <v>8</v>
      </c>
      <c r="J1336" s="3">
        <v>447</v>
      </c>
      <c r="K1336" s="4">
        <v>345.05</v>
      </c>
      <c r="L1336" s="5">
        <v>0</v>
      </c>
      <c r="M1336" s="3">
        <f t="shared" si="80"/>
        <v>3576</v>
      </c>
      <c r="N1336" s="3">
        <f t="shared" si="81"/>
        <v>2760.4</v>
      </c>
      <c r="O1336" s="3">
        <f t="shared" si="82"/>
        <v>815.59999999999991</v>
      </c>
      <c r="P1336" s="6">
        <f t="shared" si="83"/>
        <v>0.228076062639821</v>
      </c>
    </row>
    <row r="1337" spans="1:16" x14ac:dyDescent="0.35">
      <c r="A1337" s="1" t="s">
        <v>1401</v>
      </c>
      <c r="B1337" s="2">
        <v>45857</v>
      </c>
      <c r="C1337" s="1" t="s">
        <v>36</v>
      </c>
      <c r="D1337" s="1" t="s">
        <v>63</v>
      </c>
      <c r="E1337" s="1" t="s">
        <v>31</v>
      </c>
      <c r="F1337" s="1" t="s">
        <v>45</v>
      </c>
      <c r="G1337" s="1" t="s">
        <v>69</v>
      </c>
      <c r="H1337" s="1" t="s">
        <v>21</v>
      </c>
      <c r="I1337" s="1">
        <v>2</v>
      </c>
      <c r="J1337" s="3">
        <v>3466</v>
      </c>
      <c r="K1337" s="4">
        <v>2578.86</v>
      </c>
      <c r="L1337" s="5">
        <v>0</v>
      </c>
      <c r="M1337" s="3">
        <f t="shared" si="80"/>
        <v>6932</v>
      </c>
      <c r="N1337" s="3">
        <f t="shared" si="81"/>
        <v>5157.72</v>
      </c>
      <c r="O1337" s="3">
        <f t="shared" si="82"/>
        <v>1774.2799999999997</v>
      </c>
      <c r="P1337" s="6">
        <f t="shared" si="83"/>
        <v>0.25595499134448929</v>
      </c>
    </row>
    <row r="1338" spans="1:16" x14ac:dyDescent="0.35">
      <c r="A1338" s="1" t="s">
        <v>1402</v>
      </c>
      <c r="B1338" s="2">
        <v>45857</v>
      </c>
      <c r="C1338" s="1" t="s">
        <v>36</v>
      </c>
      <c r="D1338" s="1" t="s">
        <v>76</v>
      </c>
      <c r="E1338" s="1" t="s">
        <v>24</v>
      </c>
      <c r="F1338" s="1" t="s">
        <v>61</v>
      </c>
      <c r="G1338" s="1" t="s">
        <v>69</v>
      </c>
      <c r="H1338" s="1" t="s">
        <v>34</v>
      </c>
      <c r="I1338" s="1">
        <v>5</v>
      </c>
      <c r="J1338" s="3">
        <v>2237</v>
      </c>
      <c r="K1338" s="4">
        <v>1051.27</v>
      </c>
      <c r="L1338" s="5">
        <v>0</v>
      </c>
      <c r="M1338" s="3">
        <f t="shared" si="80"/>
        <v>11185</v>
      </c>
      <c r="N1338" s="3">
        <f t="shared" si="81"/>
        <v>5256.35</v>
      </c>
      <c r="O1338" s="3">
        <f t="shared" si="82"/>
        <v>5928.65</v>
      </c>
      <c r="P1338" s="6">
        <f t="shared" si="83"/>
        <v>0.53005364327223958</v>
      </c>
    </row>
    <row r="1339" spans="1:16" x14ac:dyDescent="0.35">
      <c r="A1339" s="1" t="s">
        <v>1403</v>
      </c>
      <c r="B1339" s="2">
        <v>45858</v>
      </c>
      <c r="C1339" s="1" t="s">
        <v>41</v>
      </c>
      <c r="D1339" s="1" t="s">
        <v>42</v>
      </c>
      <c r="E1339" s="1" t="s">
        <v>24</v>
      </c>
      <c r="F1339" s="1" t="s">
        <v>64</v>
      </c>
      <c r="G1339" s="1" t="s">
        <v>46</v>
      </c>
      <c r="H1339" s="1" t="s">
        <v>27</v>
      </c>
      <c r="I1339" s="1">
        <v>4</v>
      </c>
      <c r="J1339" s="3">
        <v>1548</v>
      </c>
      <c r="K1339" s="4">
        <v>781.79</v>
      </c>
      <c r="L1339" s="5">
        <v>0.15</v>
      </c>
      <c r="M1339" s="3">
        <f t="shared" si="80"/>
        <v>5263.2</v>
      </c>
      <c r="N1339" s="3">
        <f t="shared" si="81"/>
        <v>3127.16</v>
      </c>
      <c r="O1339" s="3">
        <f t="shared" si="82"/>
        <v>2136.04</v>
      </c>
      <c r="P1339" s="6">
        <f t="shared" si="83"/>
        <v>0.40584435324517404</v>
      </c>
    </row>
    <row r="1340" spans="1:16" x14ac:dyDescent="0.35">
      <c r="A1340" s="1" t="s">
        <v>1404</v>
      </c>
      <c r="B1340" s="2">
        <v>45858</v>
      </c>
      <c r="C1340" s="1" t="s">
        <v>36</v>
      </c>
      <c r="D1340" s="1" t="s">
        <v>76</v>
      </c>
      <c r="E1340" s="1" t="s">
        <v>79</v>
      </c>
      <c r="F1340" s="1" t="s">
        <v>80</v>
      </c>
      <c r="G1340" s="1" t="s">
        <v>39</v>
      </c>
      <c r="H1340" s="1" t="s">
        <v>34</v>
      </c>
      <c r="I1340" s="1">
        <v>8</v>
      </c>
      <c r="J1340" s="3">
        <v>7634</v>
      </c>
      <c r="K1340" s="4">
        <v>4800.6000000000004</v>
      </c>
      <c r="L1340" s="5">
        <v>0.1</v>
      </c>
      <c r="M1340" s="3">
        <f t="shared" si="80"/>
        <v>54964.800000000003</v>
      </c>
      <c r="N1340" s="3">
        <f t="shared" si="81"/>
        <v>38404.800000000003</v>
      </c>
      <c r="O1340" s="3">
        <f t="shared" si="82"/>
        <v>16560</v>
      </c>
      <c r="P1340" s="6">
        <f t="shared" si="83"/>
        <v>0.30128373067854336</v>
      </c>
    </row>
    <row r="1341" spans="1:16" x14ac:dyDescent="0.35">
      <c r="A1341" s="1" t="s">
        <v>1405</v>
      </c>
      <c r="B1341" s="2">
        <v>45858</v>
      </c>
      <c r="C1341" s="1" t="s">
        <v>16</v>
      </c>
      <c r="D1341" s="1" t="s">
        <v>23</v>
      </c>
      <c r="E1341" s="1" t="s">
        <v>18</v>
      </c>
      <c r="F1341" s="1" t="s">
        <v>68</v>
      </c>
      <c r="G1341" s="1" t="s">
        <v>20</v>
      </c>
      <c r="H1341" s="1" t="s">
        <v>34</v>
      </c>
      <c r="I1341" s="1">
        <v>2</v>
      </c>
      <c r="J1341" s="3">
        <v>456</v>
      </c>
      <c r="K1341" s="4">
        <v>370.2</v>
      </c>
      <c r="L1341" s="5">
        <v>0</v>
      </c>
      <c r="M1341" s="3">
        <f t="shared" si="80"/>
        <v>912</v>
      </c>
      <c r="N1341" s="3">
        <f t="shared" si="81"/>
        <v>740.4</v>
      </c>
      <c r="O1341" s="3">
        <f t="shared" si="82"/>
        <v>171.60000000000002</v>
      </c>
      <c r="P1341" s="6">
        <f t="shared" si="83"/>
        <v>0.18815789473684214</v>
      </c>
    </row>
    <row r="1342" spans="1:16" x14ac:dyDescent="0.35">
      <c r="A1342" s="1" t="s">
        <v>1406</v>
      </c>
      <c r="B1342" s="2">
        <v>45859</v>
      </c>
      <c r="C1342" s="1" t="s">
        <v>16</v>
      </c>
      <c r="D1342" s="1" t="s">
        <v>84</v>
      </c>
      <c r="E1342" s="1" t="s">
        <v>24</v>
      </c>
      <c r="F1342" s="1" t="s">
        <v>131</v>
      </c>
      <c r="G1342" s="1" t="s">
        <v>26</v>
      </c>
      <c r="H1342" s="1" t="s">
        <v>27</v>
      </c>
      <c r="I1342" s="1">
        <v>5</v>
      </c>
      <c r="J1342" s="3">
        <v>2689</v>
      </c>
      <c r="K1342" s="4">
        <v>1432.29</v>
      </c>
      <c r="L1342" s="5">
        <v>0</v>
      </c>
      <c r="M1342" s="3">
        <f t="shared" si="80"/>
        <v>13445</v>
      </c>
      <c r="N1342" s="3">
        <f t="shared" si="81"/>
        <v>7161.45</v>
      </c>
      <c r="O1342" s="3">
        <f t="shared" si="82"/>
        <v>6283.55</v>
      </c>
      <c r="P1342" s="6">
        <f t="shared" si="83"/>
        <v>0.4673521755299368</v>
      </c>
    </row>
    <row r="1343" spans="1:16" x14ac:dyDescent="0.35">
      <c r="A1343" s="1" t="s">
        <v>1407</v>
      </c>
      <c r="B1343" s="2">
        <v>45859</v>
      </c>
      <c r="C1343" s="1" t="s">
        <v>36</v>
      </c>
      <c r="D1343" s="1" t="s">
        <v>37</v>
      </c>
      <c r="E1343" s="1" t="s">
        <v>24</v>
      </c>
      <c r="F1343" s="1" t="s">
        <v>131</v>
      </c>
      <c r="G1343" s="1" t="s">
        <v>69</v>
      </c>
      <c r="H1343" s="1" t="s">
        <v>21</v>
      </c>
      <c r="I1343" s="1">
        <v>5</v>
      </c>
      <c r="J1343" s="3">
        <v>2730</v>
      </c>
      <c r="K1343" s="4">
        <v>1437.27</v>
      </c>
      <c r="L1343" s="5">
        <v>0</v>
      </c>
      <c r="M1343" s="3">
        <f t="shared" si="80"/>
        <v>13650</v>
      </c>
      <c r="N1343" s="3">
        <f t="shared" si="81"/>
        <v>7186.35</v>
      </c>
      <c r="O1343" s="3">
        <f t="shared" si="82"/>
        <v>6463.65</v>
      </c>
      <c r="P1343" s="6">
        <f t="shared" si="83"/>
        <v>0.47352747252747251</v>
      </c>
    </row>
    <row r="1344" spans="1:16" x14ac:dyDescent="0.35">
      <c r="A1344" s="1" t="s">
        <v>1408</v>
      </c>
      <c r="B1344" s="2">
        <v>45859</v>
      </c>
      <c r="C1344" s="1" t="s">
        <v>36</v>
      </c>
      <c r="D1344" s="1" t="s">
        <v>78</v>
      </c>
      <c r="E1344" s="1" t="s">
        <v>18</v>
      </c>
      <c r="F1344" s="1" t="s">
        <v>68</v>
      </c>
      <c r="G1344" s="1" t="s">
        <v>39</v>
      </c>
      <c r="H1344" s="1" t="s">
        <v>34</v>
      </c>
      <c r="I1344" s="1">
        <v>3</v>
      </c>
      <c r="J1344" s="3">
        <v>464</v>
      </c>
      <c r="K1344" s="4">
        <v>355.13</v>
      </c>
      <c r="L1344" s="5">
        <v>0</v>
      </c>
      <c r="M1344" s="3">
        <f t="shared" si="80"/>
        <v>1392</v>
      </c>
      <c r="N1344" s="3">
        <f t="shared" si="81"/>
        <v>1065.3899999999999</v>
      </c>
      <c r="O1344" s="3">
        <f t="shared" si="82"/>
        <v>326.61000000000013</v>
      </c>
      <c r="P1344" s="6">
        <f t="shared" si="83"/>
        <v>0.23463362068965526</v>
      </c>
    </row>
    <row r="1345" spans="1:16" x14ac:dyDescent="0.35">
      <c r="A1345" s="1" t="s">
        <v>1409</v>
      </c>
      <c r="B1345" s="2">
        <v>45860</v>
      </c>
      <c r="C1345" s="1" t="s">
        <v>36</v>
      </c>
      <c r="D1345" s="1" t="s">
        <v>78</v>
      </c>
      <c r="E1345" s="1" t="s">
        <v>79</v>
      </c>
      <c r="F1345" s="1" t="s">
        <v>96</v>
      </c>
      <c r="G1345" s="1" t="s">
        <v>69</v>
      </c>
      <c r="H1345" s="1" t="s">
        <v>21</v>
      </c>
      <c r="I1345" s="1">
        <v>7</v>
      </c>
      <c r="J1345" s="3">
        <v>6510</v>
      </c>
      <c r="K1345" s="4">
        <v>4202.76</v>
      </c>
      <c r="L1345" s="5">
        <v>0.1</v>
      </c>
      <c r="M1345" s="3">
        <f t="shared" si="80"/>
        <v>41013</v>
      </c>
      <c r="N1345" s="3">
        <f t="shared" si="81"/>
        <v>29419.32</v>
      </c>
      <c r="O1345" s="3">
        <f t="shared" si="82"/>
        <v>11593.68</v>
      </c>
      <c r="P1345" s="6">
        <f t="shared" si="83"/>
        <v>0.28268305171530977</v>
      </c>
    </row>
    <row r="1346" spans="1:16" x14ac:dyDescent="0.35">
      <c r="A1346" s="1" t="s">
        <v>1410</v>
      </c>
      <c r="B1346" s="2">
        <v>45860</v>
      </c>
      <c r="C1346" s="1" t="s">
        <v>36</v>
      </c>
      <c r="D1346" s="1" t="s">
        <v>76</v>
      </c>
      <c r="E1346" s="1" t="s">
        <v>18</v>
      </c>
      <c r="F1346" s="1" t="s">
        <v>51</v>
      </c>
      <c r="G1346" s="1" t="s">
        <v>69</v>
      </c>
      <c r="H1346" s="1" t="s">
        <v>21</v>
      </c>
      <c r="I1346" s="1">
        <v>6</v>
      </c>
      <c r="J1346" s="3">
        <v>760</v>
      </c>
      <c r="K1346" s="4">
        <v>617.75</v>
      </c>
      <c r="L1346" s="5">
        <v>0</v>
      </c>
      <c r="M1346" s="3">
        <f t="shared" ref="M1346:M1409" si="84">I1346*J1346*(1-L1346)</f>
        <v>4560</v>
      </c>
      <c r="N1346" s="3">
        <f t="shared" ref="N1346:N1409" si="85">I1346*K1346</f>
        <v>3706.5</v>
      </c>
      <c r="O1346" s="3">
        <f t="shared" ref="O1346:O1409" si="86">M1346-N1346</f>
        <v>853.5</v>
      </c>
      <c r="P1346" s="6">
        <f t="shared" ref="P1346:P1409" si="87">O1346/M1346</f>
        <v>0.18717105263157896</v>
      </c>
    </row>
    <row r="1347" spans="1:16" x14ac:dyDescent="0.35">
      <c r="A1347" s="1" t="s">
        <v>1411</v>
      </c>
      <c r="B1347" s="2">
        <v>45860</v>
      </c>
      <c r="C1347" s="1" t="s">
        <v>16</v>
      </c>
      <c r="D1347" s="1" t="s">
        <v>17</v>
      </c>
      <c r="E1347" s="1" t="s">
        <v>18</v>
      </c>
      <c r="F1347" s="1" t="s">
        <v>51</v>
      </c>
      <c r="G1347" s="1" t="s">
        <v>26</v>
      </c>
      <c r="H1347" s="1" t="s">
        <v>21</v>
      </c>
      <c r="I1347" s="1">
        <v>7</v>
      </c>
      <c r="J1347" s="3">
        <v>719</v>
      </c>
      <c r="K1347" s="4">
        <v>572.01</v>
      </c>
      <c r="L1347" s="5">
        <v>0</v>
      </c>
      <c r="M1347" s="3">
        <f t="shared" si="84"/>
        <v>5033</v>
      </c>
      <c r="N1347" s="3">
        <f t="shared" si="85"/>
        <v>4004.0699999999997</v>
      </c>
      <c r="O1347" s="3">
        <f t="shared" si="86"/>
        <v>1028.9300000000003</v>
      </c>
      <c r="P1347" s="6">
        <f t="shared" si="87"/>
        <v>0.20443671766342147</v>
      </c>
    </row>
    <row r="1348" spans="1:16" x14ac:dyDescent="0.35">
      <c r="A1348" s="1" t="s">
        <v>1412</v>
      </c>
      <c r="B1348" s="2">
        <v>45860</v>
      </c>
      <c r="C1348" s="1" t="s">
        <v>29</v>
      </c>
      <c r="D1348" s="1" t="s">
        <v>66</v>
      </c>
      <c r="E1348" s="1" t="s">
        <v>79</v>
      </c>
      <c r="F1348" s="1" t="s">
        <v>80</v>
      </c>
      <c r="G1348" s="1" t="s">
        <v>58</v>
      </c>
      <c r="H1348" s="1" t="s">
        <v>34</v>
      </c>
      <c r="I1348" s="1">
        <v>6</v>
      </c>
      <c r="J1348" s="3">
        <v>7729</v>
      </c>
      <c r="K1348" s="4">
        <v>4557.17</v>
      </c>
      <c r="L1348" s="5">
        <v>0</v>
      </c>
      <c r="M1348" s="3">
        <f t="shared" si="84"/>
        <v>46374</v>
      </c>
      <c r="N1348" s="3">
        <f t="shared" si="85"/>
        <v>27343.02</v>
      </c>
      <c r="O1348" s="3">
        <f t="shared" si="86"/>
        <v>19030.98</v>
      </c>
      <c r="P1348" s="6">
        <f t="shared" si="87"/>
        <v>0.41038038556087464</v>
      </c>
    </row>
    <row r="1349" spans="1:16" x14ac:dyDescent="0.35">
      <c r="A1349" s="1" t="s">
        <v>1413</v>
      </c>
      <c r="B1349" s="2">
        <v>45860</v>
      </c>
      <c r="C1349" s="1" t="s">
        <v>16</v>
      </c>
      <c r="D1349" s="1" t="s">
        <v>48</v>
      </c>
      <c r="E1349" s="1" t="s">
        <v>18</v>
      </c>
      <c r="F1349" s="1" t="s">
        <v>19</v>
      </c>
      <c r="G1349" s="1" t="s">
        <v>20</v>
      </c>
      <c r="H1349" s="1" t="s">
        <v>27</v>
      </c>
      <c r="I1349" s="1">
        <v>6</v>
      </c>
      <c r="J1349" s="3">
        <v>861</v>
      </c>
      <c r="K1349" s="4">
        <v>656.13</v>
      </c>
      <c r="L1349" s="5">
        <v>0.1</v>
      </c>
      <c r="M1349" s="3">
        <f t="shared" si="84"/>
        <v>4649.4000000000005</v>
      </c>
      <c r="N1349" s="3">
        <f t="shared" si="85"/>
        <v>3936.7799999999997</v>
      </c>
      <c r="O1349" s="3">
        <f t="shared" si="86"/>
        <v>712.6200000000008</v>
      </c>
      <c r="P1349" s="6">
        <f t="shared" si="87"/>
        <v>0.15327138985675587</v>
      </c>
    </row>
    <row r="1350" spans="1:16" x14ac:dyDescent="0.35">
      <c r="A1350" s="1" t="s">
        <v>1414</v>
      </c>
      <c r="B1350" s="2">
        <v>45861</v>
      </c>
      <c r="C1350" s="1" t="s">
        <v>16</v>
      </c>
      <c r="D1350" s="1" t="s">
        <v>17</v>
      </c>
      <c r="E1350" s="1" t="s">
        <v>18</v>
      </c>
      <c r="F1350" s="1" t="s">
        <v>19</v>
      </c>
      <c r="G1350" s="1" t="s">
        <v>20</v>
      </c>
      <c r="H1350" s="1" t="s">
        <v>21</v>
      </c>
      <c r="I1350" s="1">
        <v>2</v>
      </c>
      <c r="J1350" s="3">
        <v>931</v>
      </c>
      <c r="K1350" s="4">
        <v>735.88</v>
      </c>
      <c r="L1350" s="5">
        <v>0</v>
      </c>
      <c r="M1350" s="3">
        <f t="shared" si="84"/>
        <v>1862</v>
      </c>
      <c r="N1350" s="3">
        <f t="shared" si="85"/>
        <v>1471.76</v>
      </c>
      <c r="O1350" s="3">
        <f t="shared" si="86"/>
        <v>390.24</v>
      </c>
      <c r="P1350" s="6">
        <f t="shared" si="87"/>
        <v>0.20958109559613319</v>
      </c>
    </row>
    <row r="1351" spans="1:16" x14ac:dyDescent="0.35">
      <c r="A1351" s="1" t="s">
        <v>1415</v>
      </c>
      <c r="B1351" s="2">
        <v>45861</v>
      </c>
      <c r="C1351" s="1" t="s">
        <v>41</v>
      </c>
      <c r="D1351" s="1" t="s">
        <v>103</v>
      </c>
      <c r="E1351" s="1" t="s">
        <v>24</v>
      </c>
      <c r="F1351" s="1" t="s">
        <v>61</v>
      </c>
      <c r="G1351" s="1" t="s">
        <v>46</v>
      </c>
      <c r="H1351" s="1" t="s">
        <v>27</v>
      </c>
      <c r="I1351" s="1">
        <v>7</v>
      </c>
      <c r="J1351" s="3">
        <v>2238</v>
      </c>
      <c r="K1351" s="4">
        <v>1135.19</v>
      </c>
      <c r="L1351" s="5">
        <v>0</v>
      </c>
      <c r="M1351" s="3">
        <f t="shared" si="84"/>
        <v>15666</v>
      </c>
      <c r="N1351" s="3">
        <f t="shared" si="85"/>
        <v>7946.33</v>
      </c>
      <c r="O1351" s="3">
        <f t="shared" si="86"/>
        <v>7719.67</v>
      </c>
      <c r="P1351" s="6">
        <f t="shared" si="87"/>
        <v>0.49276586237712244</v>
      </c>
    </row>
    <row r="1352" spans="1:16" x14ac:dyDescent="0.35">
      <c r="A1352" s="1" t="s">
        <v>1416</v>
      </c>
      <c r="B1352" s="2">
        <v>45861</v>
      </c>
      <c r="C1352" s="1" t="s">
        <v>16</v>
      </c>
      <c r="D1352" s="1" t="s">
        <v>48</v>
      </c>
      <c r="E1352" s="1" t="s">
        <v>18</v>
      </c>
      <c r="F1352" s="1" t="s">
        <v>51</v>
      </c>
      <c r="G1352" s="1" t="s">
        <v>20</v>
      </c>
      <c r="H1352" s="1" t="s">
        <v>21</v>
      </c>
      <c r="I1352" s="1">
        <v>7</v>
      </c>
      <c r="J1352" s="3">
        <v>733</v>
      </c>
      <c r="K1352" s="4">
        <v>591.61</v>
      </c>
      <c r="L1352" s="5">
        <v>0</v>
      </c>
      <c r="M1352" s="3">
        <f t="shared" si="84"/>
        <v>5131</v>
      </c>
      <c r="N1352" s="3">
        <f t="shared" si="85"/>
        <v>4141.2700000000004</v>
      </c>
      <c r="O1352" s="3">
        <f t="shared" si="86"/>
        <v>989.72999999999956</v>
      </c>
      <c r="P1352" s="6">
        <f t="shared" si="87"/>
        <v>0.19289222373806267</v>
      </c>
    </row>
    <row r="1353" spans="1:16" x14ac:dyDescent="0.35">
      <c r="A1353" s="1" t="s">
        <v>1417</v>
      </c>
      <c r="B1353" s="2">
        <v>45861</v>
      </c>
      <c r="C1353" s="1" t="s">
        <v>36</v>
      </c>
      <c r="D1353" s="1" t="s">
        <v>78</v>
      </c>
      <c r="E1353" s="1" t="s">
        <v>79</v>
      </c>
      <c r="F1353" s="1" t="s">
        <v>96</v>
      </c>
      <c r="G1353" s="1" t="s">
        <v>39</v>
      </c>
      <c r="H1353" s="1" t="s">
        <v>27</v>
      </c>
      <c r="I1353" s="1">
        <v>4</v>
      </c>
      <c r="J1353" s="3">
        <v>6496</v>
      </c>
      <c r="K1353" s="4">
        <v>4054.46</v>
      </c>
      <c r="L1353" s="5">
        <v>0</v>
      </c>
      <c r="M1353" s="3">
        <f t="shared" si="84"/>
        <v>25984</v>
      </c>
      <c r="N1353" s="3">
        <f t="shared" si="85"/>
        <v>16217.84</v>
      </c>
      <c r="O1353" s="3">
        <f t="shared" si="86"/>
        <v>9766.16</v>
      </c>
      <c r="P1353" s="6">
        <f t="shared" si="87"/>
        <v>0.37585283251231527</v>
      </c>
    </row>
    <row r="1354" spans="1:16" x14ac:dyDescent="0.35">
      <c r="A1354" s="1" t="s">
        <v>1418</v>
      </c>
      <c r="B1354" s="2">
        <v>45861</v>
      </c>
      <c r="C1354" s="1" t="s">
        <v>29</v>
      </c>
      <c r="D1354" s="1" t="s">
        <v>30</v>
      </c>
      <c r="E1354" s="1" t="s">
        <v>18</v>
      </c>
      <c r="F1354" s="1" t="s">
        <v>38</v>
      </c>
      <c r="G1354" s="1" t="s">
        <v>33</v>
      </c>
      <c r="H1354" s="1" t="s">
        <v>27</v>
      </c>
      <c r="I1354" s="1">
        <v>1</v>
      </c>
      <c r="J1354" s="3">
        <v>336</v>
      </c>
      <c r="K1354" s="4">
        <v>280.39</v>
      </c>
      <c r="L1354" s="5">
        <v>0.1</v>
      </c>
      <c r="M1354" s="3">
        <f t="shared" si="84"/>
        <v>302.40000000000003</v>
      </c>
      <c r="N1354" s="3">
        <f t="shared" si="85"/>
        <v>280.39</v>
      </c>
      <c r="O1354" s="3">
        <f t="shared" si="86"/>
        <v>22.010000000000048</v>
      </c>
      <c r="P1354" s="6">
        <f t="shared" si="87"/>
        <v>7.2784391534391688E-2</v>
      </c>
    </row>
    <row r="1355" spans="1:16" x14ac:dyDescent="0.35">
      <c r="A1355" s="1" t="s">
        <v>1419</v>
      </c>
      <c r="B1355" s="2">
        <v>45861</v>
      </c>
      <c r="C1355" s="1" t="s">
        <v>16</v>
      </c>
      <c r="D1355" s="1" t="s">
        <v>84</v>
      </c>
      <c r="E1355" s="1" t="s">
        <v>18</v>
      </c>
      <c r="F1355" s="1" t="s">
        <v>38</v>
      </c>
      <c r="G1355" s="1" t="s">
        <v>20</v>
      </c>
      <c r="H1355" s="1" t="s">
        <v>34</v>
      </c>
      <c r="I1355" s="1">
        <v>7</v>
      </c>
      <c r="J1355" s="3">
        <v>362</v>
      </c>
      <c r="K1355" s="4">
        <v>286.02</v>
      </c>
      <c r="L1355" s="5">
        <v>0.1</v>
      </c>
      <c r="M1355" s="3">
        <f t="shared" si="84"/>
        <v>2280.6</v>
      </c>
      <c r="N1355" s="3">
        <f t="shared" si="85"/>
        <v>2002.1399999999999</v>
      </c>
      <c r="O1355" s="3">
        <f t="shared" si="86"/>
        <v>278.46000000000004</v>
      </c>
      <c r="P1355" s="6">
        <f t="shared" si="87"/>
        <v>0.12209944751381217</v>
      </c>
    </row>
    <row r="1356" spans="1:16" x14ac:dyDescent="0.35">
      <c r="A1356" s="1" t="s">
        <v>1420</v>
      </c>
      <c r="B1356" s="2">
        <v>45861</v>
      </c>
      <c r="C1356" s="1" t="s">
        <v>36</v>
      </c>
      <c r="D1356" s="1" t="s">
        <v>63</v>
      </c>
      <c r="E1356" s="1" t="s">
        <v>79</v>
      </c>
      <c r="F1356" s="1" t="s">
        <v>109</v>
      </c>
      <c r="G1356" s="1" t="s">
        <v>69</v>
      </c>
      <c r="H1356" s="1" t="s">
        <v>27</v>
      </c>
      <c r="I1356" s="1">
        <v>3</v>
      </c>
      <c r="J1356" s="3">
        <v>4343</v>
      </c>
      <c r="K1356" s="4">
        <v>2673.18</v>
      </c>
      <c r="L1356" s="5">
        <v>0</v>
      </c>
      <c r="M1356" s="3">
        <f t="shared" si="84"/>
        <v>13029</v>
      </c>
      <c r="N1356" s="3">
        <f t="shared" si="85"/>
        <v>8019.5399999999991</v>
      </c>
      <c r="O1356" s="3">
        <f t="shared" si="86"/>
        <v>5009.4600000000009</v>
      </c>
      <c r="P1356" s="6">
        <f t="shared" si="87"/>
        <v>0.38448537877043526</v>
      </c>
    </row>
    <row r="1357" spans="1:16" x14ac:dyDescent="0.35">
      <c r="A1357" s="1" t="s">
        <v>1421</v>
      </c>
      <c r="B1357" s="2">
        <v>45861</v>
      </c>
      <c r="C1357" s="1" t="s">
        <v>41</v>
      </c>
      <c r="D1357" s="1" t="s">
        <v>103</v>
      </c>
      <c r="E1357" s="1" t="s">
        <v>18</v>
      </c>
      <c r="F1357" s="1" t="s">
        <v>38</v>
      </c>
      <c r="G1357" s="1" t="s">
        <v>43</v>
      </c>
      <c r="H1357" s="1" t="s">
        <v>34</v>
      </c>
      <c r="I1357" s="1">
        <v>3</v>
      </c>
      <c r="J1357" s="3">
        <v>353</v>
      </c>
      <c r="K1357" s="4">
        <v>275.14999999999998</v>
      </c>
      <c r="L1357" s="5">
        <v>0.15</v>
      </c>
      <c r="M1357" s="3">
        <f t="shared" si="84"/>
        <v>900.15</v>
      </c>
      <c r="N1357" s="3">
        <f t="shared" si="85"/>
        <v>825.44999999999993</v>
      </c>
      <c r="O1357" s="3">
        <f t="shared" si="86"/>
        <v>74.700000000000045</v>
      </c>
      <c r="P1357" s="6">
        <f t="shared" si="87"/>
        <v>8.2986168971838081E-2</v>
      </c>
    </row>
    <row r="1358" spans="1:16" x14ac:dyDescent="0.35">
      <c r="A1358" s="1" t="s">
        <v>1422</v>
      </c>
      <c r="B1358" s="2">
        <v>45862</v>
      </c>
      <c r="C1358" s="1" t="s">
        <v>36</v>
      </c>
      <c r="D1358" s="1" t="s">
        <v>78</v>
      </c>
      <c r="E1358" s="1" t="s">
        <v>24</v>
      </c>
      <c r="F1358" s="1" t="s">
        <v>25</v>
      </c>
      <c r="G1358" s="1" t="s">
        <v>69</v>
      </c>
      <c r="H1358" s="1" t="s">
        <v>27</v>
      </c>
      <c r="I1358" s="1">
        <v>3</v>
      </c>
      <c r="J1358" s="3">
        <v>586</v>
      </c>
      <c r="K1358" s="4">
        <v>288.32</v>
      </c>
      <c r="L1358" s="5">
        <v>0.15</v>
      </c>
      <c r="M1358" s="3">
        <f t="shared" si="84"/>
        <v>1494.3</v>
      </c>
      <c r="N1358" s="3">
        <f t="shared" si="85"/>
        <v>864.96</v>
      </c>
      <c r="O1358" s="3">
        <f t="shared" si="86"/>
        <v>629.33999999999992</v>
      </c>
      <c r="P1358" s="6">
        <f t="shared" si="87"/>
        <v>0.42116040955631395</v>
      </c>
    </row>
    <row r="1359" spans="1:16" x14ac:dyDescent="0.35">
      <c r="A1359" s="1" t="s">
        <v>1423</v>
      </c>
      <c r="B1359" s="2">
        <v>45862</v>
      </c>
      <c r="C1359" s="1" t="s">
        <v>29</v>
      </c>
      <c r="D1359" s="1" t="s">
        <v>72</v>
      </c>
      <c r="E1359" s="1" t="s">
        <v>24</v>
      </c>
      <c r="F1359" s="1" t="s">
        <v>25</v>
      </c>
      <c r="G1359" s="1" t="s">
        <v>58</v>
      </c>
      <c r="H1359" s="1" t="s">
        <v>21</v>
      </c>
      <c r="I1359" s="1">
        <v>2</v>
      </c>
      <c r="J1359" s="3">
        <v>629</v>
      </c>
      <c r="K1359" s="4">
        <v>327.23</v>
      </c>
      <c r="L1359" s="5">
        <v>0.05</v>
      </c>
      <c r="M1359" s="3">
        <f t="shared" si="84"/>
        <v>1195.0999999999999</v>
      </c>
      <c r="N1359" s="3">
        <f t="shared" si="85"/>
        <v>654.46</v>
      </c>
      <c r="O1359" s="3">
        <f t="shared" si="86"/>
        <v>540.63999999999987</v>
      </c>
      <c r="P1359" s="6">
        <f t="shared" si="87"/>
        <v>0.45238055392854148</v>
      </c>
    </row>
    <row r="1360" spans="1:16" x14ac:dyDescent="0.35">
      <c r="A1360" s="1" t="s">
        <v>1424</v>
      </c>
      <c r="B1360" s="2">
        <v>45862</v>
      </c>
      <c r="C1360" s="1" t="s">
        <v>36</v>
      </c>
      <c r="D1360" s="1" t="s">
        <v>78</v>
      </c>
      <c r="E1360" s="1" t="s">
        <v>79</v>
      </c>
      <c r="F1360" s="1" t="s">
        <v>80</v>
      </c>
      <c r="G1360" s="1" t="s">
        <v>39</v>
      </c>
      <c r="H1360" s="1" t="s">
        <v>34</v>
      </c>
      <c r="I1360" s="1">
        <v>3</v>
      </c>
      <c r="J1360" s="3">
        <v>8399</v>
      </c>
      <c r="K1360" s="4">
        <v>4947.3100000000004</v>
      </c>
      <c r="L1360" s="5">
        <v>0.15</v>
      </c>
      <c r="M1360" s="3">
        <f t="shared" si="84"/>
        <v>21417.45</v>
      </c>
      <c r="N1360" s="3">
        <f t="shared" si="85"/>
        <v>14841.93</v>
      </c>
      <c r="O1360" s="3">
        <f t="shared" si="86"/>
        <v>6575.52</v>
      </c>
      <c r="P1360" s="6">
        <f t="shared" si="87"/>
        <v>0.30701694179279049</v>
      </c>
    </row>
    <row r="1361" spans="1:16" x14ac:dyDescent="0.35">
      <c r="A1361" s="1" t="s">
        <v>1425</v>
      </c>
      <c r="B1361" s="2">
        <v>45862</v>
      </c>
      <c r="C1361" s="1" t="s">
        <v>41</v>
      </c>
      <c r="D1361" s="1" t="s">
        <v>50</v>
      </c>
      <c r="E1361" s="1" t="s">
        <v>18</v>
      </c>
      <c r="F1361" s="1" t="s">
        <v>51</v>
      </c>
      <c r="G1361" s="1" t="s">
        <v>43</v>
      </c>
      <c r="H1361" s="1" t="s">
        <v>21</v>
      </c>
      <c r="I1361" s="1">
        <v>4</v>
      </c>
      <c r="J1361" s="3">
        <v>730</v>
      </c>
      <c r="K1361" s="4">
        <v>582.54999999999995</v>
      </c>
      <c r="L1361" s="5">
        <v>0.05</v>
      </c>
      <c r="M1361" s="3">
        <f t="shared" si="84"/>
        <v>2774</v>
      </c>
      <c r="N1361" s="3">
        <f t="shared" si="85"/>
        <v>2330.1999999999998</v>
      </c>
      <c r="O1361" s="3">
        <f t="shared" si="86"/>
        <v>443.80000000000018</v>
      </c>
      <c r="P1361" s="6">
        <f t="shared" si="87"/>
        <v>0.15998558038932956</v>
      </c>
    </row>
    <row r="1362" spans="1:16" x14ac:dyDescent="0.35">
      <c r="A1362" s="1" t="s">
        <v>1426</v>
      </c>
      <c r="B1362" s="2">
        <v>45862</v>
      </c>
      <c r="C1362" s="1" t="s">
        <v>36</v>
      </c>
      <c r="D1362" s="1" t="s">
        <v>76</v>
      </c>
      <c r="E1362" s="1" t="s">
        <v>18</v>
      </c>
      <c r="F1362" s="1" t="s">
        <v>38</v>
      </c>
      <c r="G1362" s="1" t="s">
        <v>69</v>
      </c>
      <c r="H1362" s="1" t="s">
        <v>27</v>
      </c>
      <c r="I1362" s="1">
        <v>5</v>
      </c>
      <c r="J1362" s="3">
        <v>352</v>
      </c>
      <c r="K1362" s="4">
        <v>270.18</v>
      </c>
      <c r="L1362" s="5">
        <v>0</v>
      </c>
      <c r="M1362" s="3">
        <f t="shared" si="84"/>
        <v>1760</v>
      </c>
      <c r="N1362" s="3">
        <f t="shared" si="85"/>
        <v>1350.9</v>
      </c>
      <c r="O1362" s="3">
        <f t="shared" si="86"/>
        <v>409.09999999999991</v>
      </c>
      <c r="P1362" s="6">
        <f t="shared" si="87"/>
        <v>0.23244318181818177</v>
      </c>
    </row>
    <row r="1363" spans="1:16" x14ac:dyDescent="0.35">
      <c r="A1363" s="1" t="s">
        <v>1427</v>
      </c>
      <c r="B1363" s="2">
        <v>45862</v>
      </c>
      <c r="C1363" s="1" t="s">
        <v>29</v>
      </c>
      <c r="D1363" s="1" t="s">
        <v>72</v>
      </c>
      <c r="E1363" s="1" t="s">
        <v>24</v>
      </c>
      <c r="F1363" s="1" t="s">
        <v>131</v>
      </c>
      <c r="G1363" s="1" t="s">
        <v>33</v>
      </c>
      <c r="H1363" s="1" t="s">
        <v>34</v>
      </c>
      <c r="I1363" s="1">
        <v>5</v>
      </c>
      <c r="J1363" s="3">
        <v>2695</v>
      </c>
      <c r="K1363" s="4">
        <v>1260.69</v>
      </c>
      <c r="L1363" s="5">
        <v>0</v>
      </c>
      <c r="M1363" s="3">
        <f t="shared" si="84"/>
        <v>13475</v>
      </c>
      <c r="N1363" s="3">
        <f t="shared" si="85"/>
        <v>6303.4500000000007</v>
      </c>
      <c r="O1363" s="3">
        <f t="shared" si="86"/>
        <v>7171.5499999999993</v>
      </c>
      <c r="P1363" s="6">
        <f t="shared" si="87"/>
        <v>0.53221150278293128</v>
      </c>
    </row>
    <row r="1364" spans="1:16" x14ac:dyDescent="0.35">
      <c r="A1364" s="1" t="s">
        <v>1428</v>
      </c>
      <c r="B1364" s="2">
        <v>45862</v>
      </c>
      <c r="C1364" s="1" t="s">
        <v>29</v>
      </c>
      <c r="D1364" s="1" t="s">
        <v>30</v>
      </c>
      <c r="E1364" s="1" t="s">
        <v>31</v>
      </c>
      <c r="F1364" s="1" t="s">
        <v>32</v>
      </c>
      <c r="G1364" s="1" t="s">
        <v>33</v>
      </c>
      <c r="H1364" s="1" t="s">
        <v>34</v>
      </c>
      <c r="I1364" s="1">
        <v>3</v>
      </c>
      <c r="J1364" s="3">
        <v>1188</v>
      </c>
      <c r="K1364" s="4">
        <v>849.48</v>
      </c>
      <c r="L1364" s="5">
        <v>0.15</v>
      </c>
      <c r="M1364" s="3">
        <f t="shared" si="84"/>
        <v>3029.4</v>
      </c>
      <c r="N1364" s="3">
        <f t="shared" si="85"/>
        <v>2548.44</v>
      </c>
      <c r="O1364" s="3">
        <f t="shared" si="86"/>
        <v>480.96000000000004</v>
      </c>
      <c r="P1364" s="6">
        <f t="shared" si="87"/>
        <v>0.15876411170528817</v>
      </c>
    </row>
    <row r="1365" spans="1:16" x14ac:dyDescent="0.35">
      <c r="A1365" s="1" t="s">
        <v>1429</v>
      </c>
      <c r="B1365" s="2">
        <v>45862</v>
      </c>
      <c r="C1365" s="1" t="s">
        <v>29</v>
      </c>
      <c r="D1365" s="1" t="s">
        <v>72</v>
      </c>
      <c r="E1365" s="1" t="s">
        <v>24</v>
      </c>
      <c r="F1365" s="1" t="s">
        <v>64</v>
      </c>
      <c r="G1365" s="1" t="s">
        <v>58</v>
      </c>
      <c r="H1365" s="1" t="s">
        <v>27</v>
      </c>
      <c r="I1365" s="1">
        <v>3</v>
      </c>
      <c r="J1365" s="3">
        <v>1507</v>
      </c>
      <c r="K1365" s="4">
        <v>808.53</v>
      </c>
      <c r="L1365" s="5">
        <v>0.15</v>
      </c>
      <c r="M1365" s="3">
        <f t="shared" si="84"/>
        <v>3842.85</v>
      </c>
      <c r="N1365" s="3">
        <f t="shared" si="85"/>
        <v>2425.59</v>
      </c>
      <c r="O1365" s="3">
        <f t="shared" si="86"/>
        <v>1417.2599999999998</v>
      </c>
      <c r="P1365" s="6">
        <f t="shared" si="87"/>
        <v>0.36880440298216161</v>
      </c>
    </row>
    <row r="1366" spans="1:16" x14ac:dyDescent="0.35">
      <c r="A1366" s="1" t="s">
        <v>1430</v>
      </c>
      <c r="B1366" s="2">
        <v>45862</v>
      </c>
      <c r="C1366" s="1" t="s">
        <v>36</v>
      </c>
      <c r="D1366" s="1" t="s">
        <v>78</v>
      </c>
      <c r="E1366" s="1" t="s">
        <v>79</v>
      </c>
      <c r="F1366" s="1" t="s">
        <v>91</v>
      </c>
      <c r="G1366" s="1" t="s">
        <v>39</v>
      </c>
      <c r="H1366" s="1" t="s">
        <v>34</v>
      </c>
      <c r="I1366" s="1">
        <v>3</v>
      </c>
      <c r="J1366" s="3">
        <v>11725</v>
      </c>
      <c r="K1366" s="4">
        <v>7285.42</v>
      </c>
      <c r="L1366" s="5">
        <v>0</v>
      </c>
      <c r="M1366" s="3">
        <f t="shared" si="84"/>
        <v>35175</v>
      </c>
      <c r="N1366" s="3">
        <f t="shared" si="85"/>
        <v>21856.260000000002</v>
      </c>
      <c r="O1366" s="3">
        <f t="shared" si="86"/>
        <v>13318.739999999998</v>
      </c>
      <c r="P1366" s="6">
        <f t="shared" si="87"/>
        <v>0.37864221748400845</v>
      </c>
    </row>
    <row r="1367" spans="1:16" x14ac:dyDescent="0.35">
      <c r="A1367" s="1" t="s">
        <v>1431</v>
      </c>
      <c r="B1367" s="2">
        <v>45862</v>
      </c>
      <c r="C1367" s="1" t="s">
        <v>16</v>
      </c>
      <c r="D1367" s="1" t="s">
        <v>84</v>
      </c>
      <c r="E1367" s="1" t="s">
        <v>24</v>
      </c>
      <c r="F1367" s="1" t="s">
        <v>131</v>
      </c>
      <c r="G1367" s="1" t="s">
        <v>20</v>
      </c>
      <c r="H1367" s="1" t="s">
        <v>34</v>
      </c>
      <c r="I1367" s="1">
        <v>8</v>
      </c>
      <c r="J1367" s="3">
        <v>2813</v>
      </c>
      <c r="K1367" s="4">
        <v>1432.71</v>
      </c>
      <c r="L1367" s="5">
        <v>0.1</v>
      </c>
      <c r="M1367" s="3">
        <f t="shared" si="84"/>
        <v>20253.600000000002</v>
      </c>
      <c r="N1367" s="3">
        <f t="shared" si="85"/>
        <v>11461.68</v>
      </c>
      <c r="O1367" s="3">
        <f t="shared" si="86"/>
        <v>8791.9200000000019</v>
      </c>
      <c r="P1367" s="6">
        <f t="shared" si="87"/>
        <v>0.43409171702808397</v>
      </c>
    </row>
    <row r="1368" spans="1:16" x14ac:dyDescent="0.35">
      <c r="A1368" s="1" t="s">
        <v>1432</v>
      </c>
      <c r="B1368" s="2">
        <v>45862</v>
      </c>
      <c r="C1368" s="1" t="s">
        <v>29</v>
      </c>
      <c r="D1368" s="1" t="s">
        <v>57</v>
      </c>
      <c r="E1368" s="1" t="s">
        <v>18</v>
      </c>
      <c r="F1368" s="1" t="s">
        <v>68</v>
      </c>
      <c r="G1368" s="1" t="s">
        <v>58</v>
      </c>
      <c r="H1368" s="1" t="s">
        <v>34</v>
      </c>
      <c r="I1368" s="1">
        <v>5</v>
      </c>
      <c r="J1368" s="3">
        <v>453</v>
      </c>
      <c r="K1368" s="4">
        <v>369.24</v>
      </c>
      <c r="L1368" s="5">
        <v>0</v>
      </c>
      <c r="M1368" s="3">
        <f t="shared" si="84"/>
        <v>2265</v>
      </c>
      <c r="N1368" s="3">
        <f t="shared" si="85"/>
        <v>1846.2</v>
      </c>
      <c r="O1368" s="3">
        <f t="shared" si="86"/>
        <v>418.79999999999995</v>
      </c>
      <c r="P1368" s="6">
        <f t="shared" si="87"/>
        <v>0.18490066225165561</v>
      </c>
    </row>
    <row r="1369" spans="1:16" x14ac:dyDescent="0.35">
      <c r="A1369" s="1" t="s">
        <v>1433</v>
      </c>
      <c r="B1369" s="2">
        <v>45863</v>
      </c>
      <c r="C1369" s="1" t="s">
        <v>29</v>
      </c>
      <c r="D1369" s="1" t="s">
        <v>66</v>
      </c>
      <c r="E1369" s="1" t="s">
        <v>18</v>
      </c>
      <c r="F1369" s="1" t="s">
        <v>51</v>
      </c>
      <c r="G1369" s="1" t="s">
        <v>33</v>
      </c>
      <c r="H1369" s="1" t="s">
        <v>34</v>
      </c>
      <c r="I1369" s="1">
        <v>8</v>
      </c>
      <c r="J1369" s="3">
        <v>721</v>
      </c>
      <c r="K1369" s="4">
        <v>583.36</v>
      </c>
      <c r="L1369" s="5">
        <v>0.15</v>
      </c>
      <c r="M1369" s="3">
        <f t="shared" si="84"/>
        <v>4902.8</v>
      </c>
      <c r="N1369" s="3">
        <f t="shared" si="85"/>
        <v>4666.88</v>
      </c>
      <c r="O1369" s="3">
        <f t="shared" si="86"/>
        <v>235.92000000000007</v>
      </c>
      <c r="P1369" s="6">
        <f t="shared" si="87"/>
        <v>4.811944195153791E-2</v>
      </c>
    </row>
    <row r="1370" spans="1:16" x14ac:dyDescent="0.35">
      <c r="A1370" s="1" t="s">
        <v>1434</v>
      </c>
      <c r="B1370" s="2">
        <v>45863</v>
      </c>
      <c r="C1370" s="1" t="s">
        <v>29</v>
      </c>
      <c r="D1370" s="1" t="s">
        <v>72</v>
      </c>
      <c r="E1370" s="1" t="s">
        <v>79</v>
      </c>
      <c r="F1370" s="1" t="s">
        <v>91</v>
      </c>
      <c r="G1370" s="1" t="s">
        <v>58</v>
      </c>
      <c r="H1370" s="1" t="s">
        <v>21</v>
      </c>
      <c r="I1370" s="1">
        <v>7</v>
      </c>
      <c r="J1370" s="3">
        <v>12467</v>
      </c>
      <c r="K1370" s="4">
        <v>7275.23</v>
      </c>
      <c r="L1370" s="5">
        <v>0</v>
      </c>
      <c r="M1370" s="3">
        <f t="shared" si="84"/>
        <v>87269</v>
      </c>
      <c r="N1370" s="3">
        <f t="shared" si="85"/>
        <v>50926.61</v>
      </c>
      <c r="O1370" s="3">
        <f t="shared" si="86"/>
        <v>36342.39</v>
      </c>
      <c r="P1370" s="6">
        <f t="shared" si="87"/>
        <v>0.41644100425122321</v>
      </c>
    </row>
    <row r="1371" spans="1:16" x14ac:dyDescent="0.35">
      <c r="A1371" s="1" t="s">
        <v>1435</v>
      </c>
      <c r="B1371" s="2">
        <v>45863</v>
      </c>
      <c r="C1371" s="1" t="s">
        <v>36</v>
      </c>
      <c r="D1371" s="1" t="s">
        <v>78</v>
      </c>
      <c r="E1371" s="1" t="s">
        <v>79</v>
      </c>
      <c r="F1371" s="1" t="s">
        <v>91</v>
      </c>
      <c r="G1371" s="1" t="s">
        <v>69</v>
      </c>
      <c r="H1371" s="1" t="s">
        <v>34</v>
      </c>
      <c r="I1371" s="1">
        <v>5</v>
      </c>
      <c r="J1371" s="3">
        <v>11649</v>
      </c>
      <c r="K1371" s="4">
        <v>7049.4</v>
      </c>
      <c r="L1371" s="5">
        <v>0.05</v>
      </c>
      <c r="M1371" s="3">
        <f t="shared" si="84"/>
        <v>55332.75</v>
      </c>
      <c r="N1371" s="3">
        <f t="shared" si="85"/>
        <v>35247</v>
      </c>
      <c r="O1371" s="3">
        <f t="shared" si="86"/>
        <v>20085.75</v>
      </c>
      <c r="P1371" s="6">
        <f t="shared" si="87"/>
        <v>0.36299930872765224</v>
      </c>
    </row>
    <row r="1372" spans="1:16" x14ac:dyDescent="0.35">
      <c r="A1372" s="1" t="s">
        <v>1436</v>
      </c>
      <c r="B1372" s="2">
        <v>45863</v>
      </c>
      <c r="C1372" s="1" t="s">
        <v>29</v>
      </c>
      <c r="D1372" s="1" t="s">
        <v>57</v>
      </c>
      <c r="E1372" s="1" t="s">
        <v>24</v>
      </c>
      <c r="F1372" s="1" t="s">
        <v>64</v>
      </c>
      <c r="G1372" s="1" t="s">
        <v>33</v>
      </c>
      <c r="H1372" s="1" t="s">
        <v>27</v>
      </c>
      <c r="I1372" s="1">
        <v>5</v>
      </c>
      <c r="J1372" s="3">
        <v>1482</v>
      </c>
      <c r="K1372" s="4">
        <v>682.63</v>
      </c>
      <c r="L1372" s="5">
        <v>0</v>
      </c>
      <c r="M1372" s="3">
        <f t="shared" si="84"/>
        <v>7410</v>
      </c>
      <c r="N1372" s="3">
        <f t="shared" si="85"/>
        <v>3413.15</v>
      </c>
      <c r="O1372" s="3">
        <f t="shared" si="86"/>
        <v>3996.85</v>
      </c>
      <c r="P1372" s="6">
        <f t="shared" si="87"/>
        <v>0.53938596491228064</v>
      </c>
    </row>
    <row r="1373" spans="1:16" x14ac:dyDescent="0.35">
      <c r="A1373" s="1" t="s">
        <v>1437</v>
      </c>
      <c r="B1373" s="2">
        <v>45863</v>
      </c>
      <c r="C1373" s="1" t="s">
        <v>41</v>
      </c>
      <c r="D1373" s="1" t="s">
        <v>103</v>
      </c>
      <c r="E1373" s="1" t="s">
        <v>31</v>
      </c>
      <c r="F1373" s="1" t="s">
        <v>32</v>
      </c>
      <c r="G1373" s="1" t="s">
        <v>43</v>
      </c>
      <c r="H1373" s="1" t="s">
        <v>27</v>
      </c>
      <c r="I1373" s="1">
        <v>7</v>
      </c>
      <c r="J1373" s="3">
        <v>1260</v>
      </c>
      <c r="K1373" s="4">
        <v>963.39</v>
      </c>
      <c r="L1373" s="5">
        <v>0</v>
      </c>
      <c r="M1373" s="3">
        <f t="shared" si="84"/>
        <v>8820</v>
      </c>
      <c r="N1373" s="3">
        <f t="shared" si="85"/>
        <v>6743.73</v>
      </c>
      <c r="O1373" s="3">
        <f t="shared" si="86"/>
        <v>2076.2700000000004</v>
      </c>
      <c r="P1373" s="6">
        <f t="shared" si="87"/>
        <v>0.23540476190476195</v>
      </c>
    </row>
    <row r="1374" spans="1:16" x14ac:dyDescent="0.35">
      <c r="A1374" s="1" t="s">
        <v>1438</v>
      </c>
      <c r="B1374" s="2">
        <v>45863</v>
      </c>
      <c r="C1374" s="1" t="s">
        <v>36</v>
      </c>
      <c r="D1374" s="1" t="s">
        <v>63</v>
      </c>
      <c r="E1374" s="1" t="s">
        <v>79</v>
      </c>
      <c r="F1374" s="1" t="s">
        <v>91</v>
      </c>
      <c r="G1374" s="1" t="s">
        <v>39</v>
      </c>
      <c r="H1374" s="1" t="s">
        <v>27</v>
      </c>
      <c r="I1374" s="1">
        <v>8</v>
      </c>
      <c r="J1374" s="3">
        <v>11715</v>
      </c>
      <c r="K1374" s="4">
        <v>6808.15</v>
      </c>
      <c r="L1374" s="5">
        <v>0</v>
      </c>
      <c r="M1374" s="3">
        <f t="shared" si="84"/>
        <v>93720</v>
      </c>
      <c r="N1374" s="3">
        <f t="shared" si="85"/>
        <v>54465.2</v>
      </c>
      <c r="O1374" s="3">
        <f t="shared" si="86"/>
        <v>39254.800000000003</v>
      </c>
      <c r="P1374" s="6">
        <f t="shared" si="87"/>
        <v>0.4188518992744345</v>
      </c>
    </row>
    <row r="1375" spans="1:16" x14ac:dyDescent="0.35">
      <c r="A1375" s="1" t="s">
        <v>1439</v>
      </c>
      <c r="B1375" s="2">
        <v>45863</v>
      </c>
      <c r="C1375" s="1" t="s">
        <v>16</v>
      </c>
      <c r="D1375" s="1" t="s">
        <v>17</v>
      </c>
      <c r="E1375" s="1" t="s">
        <v>79</v>
      </c>
      <c r="F1375" s="1" t="s">
        <v>96</v>
      </c>
      <c r="G1375" s="1" t="s">
        <v>26</v>
      </c>
      <c r="H1375" s="1" t="s">
        <v>21</v>
      </c>
      <c r="I1375" s="1">
        <v>1</v>
      </c>
      <c r="J1375" s="3">
        <v>6546</v>
      </c>
      <c r="K1375" s="4">
        <v>4206.47</v>
      </c>
      <c r="L1375" s="5">
        <v>0</v>
      </c>
      <c r="M1375" s="3">
        <f t="shared" si="84"/>
        <v>6546</v>
      </c>
      <c r="N1375" s="3">
        <f t="shared" si="85"/>
        <v>4206.47</v>
      </c>
      <c r="O1375" s="3">
        <f t="shared" si="86"/>
        <v>2339.5299999999997</v>
      </c>
      <c r="P1375" s="6">
        <f t="shared" si="87"/>
        <v>0.35739841124350746</v>
      </c>
    </row>
    <row r="1376" spans="1:16" x14ac:dyDescent="0.35">
      <c r="A1376" s="1" t="s">
        <v>1440</v>
      </c>
      <c r="B1376" s="2">
        <v>45864</v>
      </c>
      <c r="C1376" s="1" t="s">
        <v>16</v>
      </c>
      <c r="D1376" s="1" t="s">
        <v>84</v>
      </c>
      <c r="E1376" s="1" t="s">
        <v>31</v>
      </c>
      <c r="F1376" s="1" t="s">
        <v>45</v>
      </c>
      <c r="G1376" s="1" t="s">
        <v>26</v>
      </c>
      <c r="H1376" s="1" t="s">
        <v>27</v>
      </c>
      <c r="I1376" s="1">
        <v>6</v>
      </c>
      <c r="J1376" s="3">
        <v>3415</v>
      </c>
      <c r="K1376" s="4">
        <v>2535.14</v>
      </c>
      <c r="L1376" s="5">
        <v>0.05</v>
      </c>
      <c r="M1376" s="3">
        <f t="shared" si="84"/>
        <v>19465.5</v>
      </c>
      <c r="N1376" s="3">
        <f t="shared" si="85"/>
        <v>15210.84</v>
      </c>
      <c r="O1376" s="3">
        <f t="shared" si="86"/>
        <v>4254.66</v>
      </c>
      <c r="P1376" s="6">
        <f t="shared" si="87"/>
        <v>0.21857440086306543</v>
      </c>
    </row>
    <row r="1377" spans="1:16" x14ac:dyDescent="0.35">
      <c r="A1377" s="1" t="s">
        <v>1441</v>
      </c>
      <c r="B1377" s="2">
        <v>45864</v>
      </c>
      <c r="C1377" s="1" t="s">
        <v>29</v>
      </c>
      <c r="D1377" s="1" t="s">
        <v>66</v>
      </c>
      <c r="E1377" s="1" t="s">
        <v>31</v>
      </c>
      <c r="F1377" s="1" t="s">
        <v>32</v>
      </c>
      <c r="G1377" s="1" t="s">
        <v>33</v>
      </c>
      <c r="H1377" s="1" t="s">
        <v>21</v>
      </c>
      <c r="I1377" s="1">
        <v>7</v>
      </c>
      <c r="J1377" s="3">
        <v>1216</v>
      </c>
      <c r="K1377" s="4">
        <v>922.08</v>
      </c>
      <c r="L1377" s="5">
        <v>0</v>
      </c>
      <c r="M1377" s="3">
        <f t="shared" si="84"/>
        <v>8512</v>
      </c>
      <c r="N1377" s="3">
        <f t="shared" si="85"/>
        <v>6454.56</v>
      </c>
      <c r="O1377" s="3">
        <f t="shared" si="86"/>
        <v>2057.4399999999996</v>
      </c>
      <c r="P1377" s="6">
        <f t="shared" si="87"/>
        <v>0.24171052631578943</v>
      </c>
    </row>
    <row r="1378" spans="1:16" x14ac:dyDescent="0.35">
      <c r="A1378" s="1" t="s">
        <v>1442</v>
      </c>
      <c r="B1378" s="2">
        <v>45864</v>
      </c>
      <c r="C1378" s="1" t="s">
        <v>41</v>
      </c>
      <c r="D1378" s="1" t="s">
        <v>103</v>
      </c>
      <c r="E1378" s="1" t="s">
        <v>18</v>
      </c>
      <c r="F1378" s="1" t="s">
        <v>51</v>
      </c>
      <c r="G1378" s="1" t="s">
        <v>43</v>
      </c>
      <c r="H1378" s="1" t="s">
        <v>34</v>
      </c>
      <c r="I1378" s="1">
        <v>8</v>
      </c>
      <c r="J1378" s="3">
        <v>726</v>
      </c>
      <c r="K1378" s="4">
        <v>568.84</v>
      </c>
      <c r="L1378" s="5">
        <v>0.05</v>
      </c>
      <c r="M1378" s="3">
        <f t="shared" si="84"/>
        <v>5517.5999999999995</v>
      </c>
      <c r="N1378" s="3">
        <f t="shared" si="85"/>
        <v>4550.72</v>
      </c>
      <c r="O1378" s="3">
        <f t="shared" si="86"/>
        <v>966.8799999999992</v>
      </c>
      <c r="P1378" s="6">
        <f t="shared" si="87"/>
        <v>0.17523560968537033</v>
      </c>
    </row>
    <row r="1379" spans="1:16" x14ac:dyDescent="0.35">
      <c r="A1379" s="1" t="s">
        <v>1443</v>
      </c>
      <c r="B1379" s="2">
        <v>45864</v>
      </c>
      <c r="C1379" s="1" t="s">
        <v>29</v>
      </c>
      <c r="D1379" s="1" t="s">
        <v>72</v>
      </c>
      <c r="E1379" s="1" t="s">
        <v>24</v>
      </c>
      <c r="F1379" s="1" t="s">
        <v>131</v>
      </c>
      <c r="G1379" s="1" t="s">
        <v>33</v>
      </c>
      <c r="H1379" s="1" t="s">
        <v>27</v>
      </c>
      <c r="I1379" s="1">
        <v>2</v>
      </c>
      <c r="J1379" s="3">
        <v>2832</v>
      </c>
      <c r="K1379" s="4">
        <v>1391.11</v>
      </c>
      <c r="L1379" s="5">
        <v>0</v>
      </c>
      <c r="M1379" s="3">
        <f t="shared" si="84"/>
        <v>5664</v>
      </c>
      <c r="N1379" s="3">
        <f t="shared" si="85"/>
        <v>2782.22</v>
      </c>
      <c r="O1379" s="3">
        <f t="shared" si="86"/>
        <v>2881.78</v>
      </c>
      <c r="P1379" s="6">
        <f t="shared" si="87"/>
        <v>0.50878884180790962</v>
      </c>
    </row>
    <row r="1380" spans="1:16" x14ac:dyDescent="0.35">
      <c r="A1380" s="1" t="s">
        <v>1444</v>
      </c>
      <c r="B1380" s="2">
        <v>45864</v>
      </c>
      <c r="C1380" s="1" t="s">
        <v>36</v>
      </c>
      <c r="D1380" s="1" t="s">
        <v>76</v>
      </c>
      <c r="E1380" s="1" t="s">
        <v>24</v>
      </c>
      <c r="F1380" s="1" t="s">
        <v>131</v>
      </c>
      <c r="G1380" s="1" t="s">
        <v>69</v>
      </c>
      <c r="H1380" s="1" t="s">
        <v>34</v>
      </c>
      <c r="I1380" s="1">
        <v>1</v>
      </c>
      <c r="J1380" s="3">
        <v>2809</v>
      </c>
      <c r="K1380" s="4">
        <v>1408.34</v>
      </c>
      <c r="L1380" s="5">
        <v>0.05</v>
      </c>
      <c r="M1380" s="3">
        <f t="shared" si="84"/>
        <v>2668.5499999999997</v>
      </c>
      <c r="N1380" s="3">
        <f t="shared" si="85"/>
        <v>1408.34</v>
      </c>
      <c r="O1380" s="3">
        <f t="shared" si="86"/>
        <v>1260.2099999999998</v>
      </c>
      <c r="P1380" s="6">
        <f t="shared" si="87"/>
        <v>0.47224522680856645</v>
      </c>
    </row>
    <row r="1381" spans="1:16" x14ac:dyDescent="0.35">
      <c r="A1381" s="1" t="s">
        <v>1445</v>
      </c>
      <c r="B1381" s="2">
        <v>45865</v>
      </c>
      <c r="C1381" s="1" t="s">
        <v>36</v>
      </c>
      <c r="D1381" s="1" t="s">
        <v>78</v>
      </c>
      <c r="E1381" s="1" t="s">
        <v>24</v>
      </c>
      <c r="F1381" s="1" t="s">
        <v>61</v>
      </c>
      <c r="G1381" s="1" t="s">
        <v>69</v>
      </c>
      <c r="H1381" s="1" t="s">
        <v>21</v>
      </c>
      <c r="I1381" s="1">
        <v>3</v>
      </c>
      <c r="J1381" s="3">
        <v>2196</v>
      </c>
      <c r="K1381" s="4">
        <v>1097.04</v>
      </c>
      <c r="L1381" s="5">
        <v>0.1</v>
      </c>
      <c r="M1381" s="3">
        <f t="shared" si="84"/>
        <v>5929.2</v>
      </c>
      <c r="N1381" s="3">
        <f t="shared" si="85"/>
        <v>3291.12</v>
      </c>
      <c r="O1381" s="3">
        <f t="shared" si="86"/>
        <v>2638.08</v>
      </c>
      <c r="P1381" s="6">
        <f t="shared" si="87"/>
        <v>0.44493017607771707</v>
      </c>
    </row>
    <row r="1382" spans="1:16" x14ac:dyDescent="0.35">
      <c r="A1382" s="1" t="s">
        <v>1446</v>
      </c>
      <c r="B1382" s="2">
        <v>45865</v>
      </c>
      <c r="C1382" s="1" t="s">
        <v>29</v>
      </c>
      <c r="D1382" s="1" t="s">
        <v>30</v>
      </c>
      <c r="E1382" s="1" t="s">
        <v>24</v>
      </c>
      <c r="F1382" s="1" t="s">
        <v>64</v>
      </c>
      <c r="G1382" s="1" t="s">
        <v>58</v>
      </c>
      <c r="H1382" s="1" t="s">
        <v>21</v>
      </c>
      <c r="I1382" s="1">
        <v>7</v>
      </c>
      <c r="J1382" s="3">
        <v>1565</v>
      </c>
      <c r="K1382" s="4">
        <v>754.1</v>
      </c>
      <c r="L1382" s="5">
        <v>0</v>
      </c>
      <c r="M1382" s="3">
        <f t="shared" si="84"/>
        <v>10955</v>
      </c>
      <c r="N1382" s="3">
        <f t="shared" si="85"/>
        <v>5278.7</v>
      </c>
      <c r="O1382" s="3">
        <f t="shared" si="86"/>
        <v>5676.3</v>
      </c>
      <c r="P1382" s="6">
        <f t="shared" si="87"/>
        <v>0.51814696485623002</v>
      </c>
    </row>
    <row r="1383" spans="1:16" x14ac:dyDescent="0.35">
      <c r="A1383" s="1" t="s">
        <v>1447</v>
      </c>
      <c r="B1383" s="2">
        <v>45865</v>
      </c>
      <c r="C1383" s="1" t="s">
        <v>36</v>
      </c>
      <c r="D1383" s="1" t="s">
        <v>63</v>
      </c>
      <c r="E1383" s="1" t="s">
        <v>31</v>
      </c>
      <c r="F1383" s="1" t="s">
        <v>53</v>
      </c>
      <c r="G1383" s="1" t="s">
        <v>69</v>
      </c>
      <c r="H1383" s="1" t="s">
        <v>34</v>
      </c>
      <c r="I1383" s="1">
        <v>8</v>
      </c>
      <c r="J1383" s="3">
        <v>15629</v>
      </c>
      <c r="K1383" s="4">
        <v>11163.45</v>
      </c>
      <c r="L1383" s="5">
        <v>0.1</v>
      </c>
      <c r="M1383" s="3">
        <f t="shared" si="84"/>
        <v>112528.8</v>
      </c>
      <c r="N1383" s="3">
        <f t="shared" si="85"/>
        <v>89307.6</v>
      </c>
      <c r="O1383" s="3">
        <f t="shared" si="86"/>
        <v>23221.199999999997</v>
      </c>
      <c r="P1383" s="6">
        <f t="shared" si="87"/>
        <v>0.20635783905986732</v>
      </c>
    </row>
    <row r="1384" spans="1:16" x14ac:dyDescent="0.35">
      <c r="A1384" s="1" t="s">
        <v>1448</v>
      </c>
      <c r="B1384" s="2">
        <v>45866</v>
      </c>
      <c r="C1384" s="1" t="s">
        <v>29</v>
      </c>
      <c r="D1384" s="1" t="s">
        <v>72</v>
      </c>
      <c r="E1384" s="1" t="s">
        <v>79</v>
      </c>
      <c r="F1384" s="1" t="s">
        <v>109</v>
      </c>
      <c r="G1384" s="1" t="s">
        <v>58</v>
      </c>
      <c r="H1384" s="1" t="s">
        <v>34</v>
      </c>
      <c r="I1384" s="1">
        <v>6</v>
      </c>
      <c r="J1384" s="3">
        <v>4588</v>
      </c>
      <c r="K1384" s="4">
        <v>2928.79</v>
      </c>
      <c r="L1384" s="5">
        <v>0.1</v>
      </c>
      <c r="M1384" s="3">
        <f t="shared" si="84"/>
        <v>24775.200000000001</v>
      </c>
      <c r="N1384" s="3">
        <f t="shared" si="85"/>
        <v>17572.739999999998</v>
      </c>
      <c r="O1384" s="3">
        <f t="shared" si="86"/>
        <v>7202.4600000000028</v>
      </c>
      <c r="P1384" s="6">
        <f t="shared" si="87"/>
        <v>0.2907124866802287</v>
      </c>
    </row>
    <row r="1385" spans="1:16" x14ac:dyDescent="0.35">
      <c r="A1385" s="1" t="s">
        <v>1449</v>
      </c>
      <c r="B1385" s="2">
        <v>45866</v>
      </c>
      <c r="C1385" s="1" t="s">
        <v>41</v>
      </c>
      <c r="D1385" s="1" t="s">
        <v>50</v>
      </c>
      <c r="E1385" s="1" t="s">
        <v>24</v>
      </c>
      <c r="F1385" s="1" t="s">
        <v>131</v>
      </c>
      <c r="G1385" s="1" t="s">
        <v>46</v>
      </c>
      <c r="H1385" s="1" t="s">
        <v>34</v>
      </c>
      <c r="I1385" s="1">
        <v>6</v>
      </c>
      <c r="J1385" s="3">
        <v>2925</v>
      </c>
      <c r="K1385" s="4">
        <v>1386.41</v>
      </c>
      <c r="L1385" s="5">
        <v>0</v>
      </c>
      <c r="M1385" s="3">
        <f t="shared" si="84"/>
        <v>17550</v>
      </c>
      <c r="N1385" s="3">
        <f t="shared" si="85"/>
        <v>8318.4600000000009</v>
      </c>
      <c r="O1385" s="3">
        <f t="shared" si="86"/>
        <v>9231.5399999999991</v>
      </c>
      <c r="P1385" s="6">
        <f t="shared" si="87"/>
        <v>0.52601367521367515</v>
      </c>
    </row>
    <row r="1386" spans="1:16" x14ac:dyDescent="0.35">
      <c r="A1386" s="1" t="s">
        <v>1450</v>
      </c>
      <c r="B1386" s="2">
        <v>45866</v>
      </c>
      <c r="C1386" s="1" t="s">
        <v>29</v>
      </c>
      <c r="D1386" s="1" t="s">
        <v>57</v>
      </c>
      <c r="E1386" s="1" t="s">
        <v>24</v>
      </c>
      <c r="F1386" s="1" t="s">
        <v>131</v>
      </c>
      <c r="G1386" s="1" t="s">
        <v>58</v>
      </c>
      <c r="H1386" s="1" t="s">
        <v>34</v>
      </c>
      <c r="I1386" s="1">
        <v>6</v>
      </c>
      <c r="J1386" s="3">
        <v>2673</v>
      </c>
      <c r="K1386" s="4">
        <v>1374.1</v>
      </c>
      <c r="L1386" s="5">
        <v>0.05</v>
      </c>
      <c r="M1386" s="3">
        <f t="shared" si="84"/>
        <v>15236.099999999999</v>
      </c>
      <c r="N1386" s="3">
        <f t="shared" si="85"/>
        <v>8244.5999999999985</v>
      </c>
      <c r="O1386" s="3">
        <f t="shared" si="86"/>
        <v>6991.5</v>
      </c>
      <c r="P1386" s="6">
        <f t="shared" si="87"/>
        <v>0.45887727174276888</v>
      </c>
    </row>
    <row r="1387" spans="1:16" x14ac:dyDescent="0.35">
      <c r="A1387" s="1" t="s">
        <v>1451</v>
      </c>
      <c r="B1387" s="2">
        <v>45866</v>
      </c>
      <c r="C1387" s="1" t="s">
        <v>29</v>
      </c>
      <c r="D1387" s="1" t="s">
        <v>72</v>
      </c>
      <c r="E1387" s="1" t="s">
        <v>18</v>
      </c>
      <c r="F1387" s="1" t="s">
        <v>38</v>
      </c>
      <c r="G1387" s="1" t="s">
        <v>33</v>
      </c>
      <c r="H1387" s="1" t="s">
        <v>21</v>
      </c>
      <c r="I1387" s="1">
        <v>3</v>
      </c>
      <c r="J1387" s="3">
        <v>358</v>
      </c>
      <c r="K1387" s="4">
        <v>296.99</v>
      </c>
      <c r="L1387" s="5">
        <v>0</v>
      </c>
      <c r="M1387" s="3">
        <f t="shared" si="84"/>
        <v>1074</v>
      </c>
      <c r="N1387" s="3">
        <f t="shared" si="85"/>
        <v>890.97</v>
      </c>
      <c r="O1387" s="3">
        <f t="shared" si="86"/>
        <v>183.02999999999997</v>
      </c>
      <c r="P1387" s="6">
        <f t="shared" si="87"/>
        <v>0.1704189944134078</v>
      </c>
    </row>
    <row r="1388" spans="1:16" x14ac:dyDescent="0.35">
      <c r="A1388" s="1" t="s">
        <v>1452</v>
      </c>
      <c r="B1388" s="2">
        <v>45866</v>
      </c>
      <c r="C1388" s="1" t="s">
        <v>16</v>
      </c>
      <c r="D1388" s="1" t="s">
        <v>23</v>
      </c>
      <c r="E1388" s="1" t="s">
        <v>79</v>
      </c>
      <c r="F1388" s="1" t="s">
        <v>91</v>
      </c>
      <c r="G1388" s="1" t="s">
        <v>20</v>
      </c>
      <c r="H1388" s="1" t="s">
        <v>27</v>
      </c>
      <c r="I1388" s="1">
        <v>4</v>
      </c>
      <c r="J1388" s="3">
        <v>12219</v>
      </c>
      <c r="K1388" s="4">
        <v>7693.85</v>
      </c>
      <c r="L1388" s="5">
        <v>0</v>
      </c>
      <c r="M1388" s="3">
        <f t="shared" si="84"/>
        <v>48876</v>
      </c>
      <c r="N1388" s="3">
        <f t="shared" si="85"/>
        <v>30775.4</v>
      </c>
      <c r="O1388" s="3">
        <f t="shared" si="86"/>
        <v>18100.599999999999</v>
      </c>
      <c r="P1388" s="6">
        <f t="shared" si="87"/>
        <v>0.37033717980194775</v>
      </c>
    </row>
    <row r="1389" spans="1:16" x14ac:dyDescent="0.35">
      <c r="A1389" s="1" t="s">
        <v>1453</v>
      </c>
      <c r="B1389" s="2">
        <v>45866</v>
      </c>
      <c r="C1389" s="1" t="s">
        <v>41</v>
      </c>
      <c r="D1389" s="1" t="s">
        <v>103</v>
      </c>
      <c r="E1389" s="1" t="s">
        <v>18</v>
      </c>
      <c r="F1389" s="1" t="s">
        <v>19</v>
      </c>
      <c r="G1389" s="1" t="s">
        <v>46</v>
      </c>
      <c r="H1389" s="1" t="s">
        <v>21</v>
      </c>
      <c r="I1389" s="1">
        <v>8</v>
      </c>
      <c r="J1389" s="3">
        <v>899</v>
      </c>
      <c r="K1389" s="4">
        <v>685.45</v>
      </c>
      <c r="L1389" s="5">
        <v>0.1</v>
      </c>
      <c r="M1389" s="3">
        <f t="shared" si="84"/>
        <v>6472.8</v>
      </c>
      <c r="N1389" s="3">
        <f t="shared" si="85"/>
        <v>5483.6</v>
      </c>
      <c r="O1389" s="3">
        <f t="shared" si="86"/>
        <v>989.19999999999982</v>
      </c>
      <c r="P1389" s="6">
        <f t="shared" si="87"/>
        <v>0.15282412557162275</v>
      </c>
    </row>
    <row r="1390" spans="1:16" x14ac:dyDescent="0.35">
      <c r="A1390" s="1" t="s">
        <v>1454</v>
      </c>
      <c r="B1390" s="2">
        <v>45866</v>
      </c>
      <c r="C1390" s="1" t="s">
        <v>29</v>
      </c>
      <c r="D1390" s="1" t="s">
        <v>66</v>
      </c>
      <c r="E1390" s="1" t="s">
        <v>18</v>
      </c>
      <c r="F1390" s="1" t="s">
        <v>51</v>
      </c>
      <c r="G1390" s="1" t="s">
        <v>33</v>
      </c>
      <c r="H1390" s="1" t="s">
        <v>27</v>
      </c>
      <c r="I1390" s="1">
        <v>6</v>
      </c>
      <c r="J1390" s="3">
        <v>773</v>
      </c>
      <c r="K1390" s="4">
        <v>591.64</v>
      </c>
      <c r="L1390" s="5">
        <v>0.05</v>
      </c>
      <c r="M1390" s="3">
        <f t="shared" si="84"/>
        <v>4406.0999999999995</v>
      </c>
      <c r="N1390" s="3">
        <f t="shared" si="85"/>
        <v>3549.84</v>
      </c>
      <c r="O1390" s="3">
        <f t="shared" si="86"/>
        <v>856.25999999999931</v>
      </c>
      <c r="P1390" s="6">
        <f t="shared" si="87"/>
        <v>0.19433512630217187</v>
      </c>
    </row>
    <row r="1391" spans="1:16" x14ac:dyDescent="0.35">
      <c r="A1391" s="1" t="s">
        <v>1455</v>
      </c>
      <c r="B1391" s="2">
        <v>45867</v>
      </c>
      <c r="C1391" s="1" t="s">
        <v>41</v>
      </c>
      <c r="D1391" s="1" t="s">
        <v>42</v>
      </c>
      <c r="E1391" s="1" t="s">
        <v>31</v>
      </c>
      <c r="F1391" s="1" t="s">
        <v>85</v>
      </c>
      <c r="G1391" s="1" t="s">
        <v>46</v>
      </c>
      <c r="H1391" s="1" t="s">
        <v>27</v>
      </c>
      <c r="I1391" s="1">
        <v>4</v>
      </c>
      <c r="J1391" s="3">
        <v>1768</v>
      </c>
      <c r="K1391" s="4">
        <v>1332.41</v>
      </c>
      <c r="L1391" s="5">
        <v>0</v>
      </c>
      <c r="M1391" s="3">
        <f t="shared" si="84"/>
        <v>7072</v>
      </c>
      <c r="N1391" s="3">
        <f t="shared" si="85"/>
        <v>5329.64</v>
      </c>
      <c r="O1391" s="3">
        <f t="shared" si="86"/>
        <v>1742.3599999999997</v>
      </c>
      <c r="P1391" s="6">
        <f t="shared" si="87"/>
        <v>0.24637443438914022</v>
      </c>
    </row>
    <row r="1392" spans="1:16" x14ac:dyDescent="0.35">
      <c r="A1392" s="1" t="s">
        <v>1456</v>
      </c>
      <c r="B1392" s="2">
        <v>45867</v>
      </c>
      <c r="C1392" s="1" t="s">
        <v>29</v>
      </c>
      <c r="D1392" s="1" t="s">
        <v>30</v>
      </c>
      <c r="E1392" s="1" t="s">
        <v>31</v>
      </c>
      <c r="F1392" s="1" t="s">
        <v>53</v>
      </c>
      <c r="G1392" s="1" t="s">
        <v>58</v>
      </c>
      <c r="H1392" s="1" t="s">
        <v>34</v>
      </c>
      <c r="I1392" s="1">
        <v>5</v>
      </c>
      <c r="J1392" s="3">
        <v>15022</v>
      </c>
      <c r="K1392" s="4">
        <v>11525.07</v>
      </c>
      <c r="L1392" s="5">
        <v>0.05</v>
      </c>
      <c r="M1392" s="3">
        <f t="shared" si="84"/>
        <v>71354.5</v>
      </c>
      <c r="N1392" s="3">
        <f t="shared" si="85"/>
        <v>57625.35</v>
      </c>
      <c r="O1392" s="3">
        <f t="shared" si="86"/>
        <v>13729.150000000001</v>
      </c>
      <c r="P1392" s="6">
        <f t="shared" si="87"/>
        <v>0.19240762670889713</v>
      </c>
    </row>
    <row r="1393" spans="1:16" x14ac:dyDescent="0.35">
      <c r="A1393" s="1" t="s">
        <v>1457</v>
      </c>
      <c r="B1393" s="2">
        <v>45867</v>
      </c>
      <c r="C1393" s="1" t="s">
        <v>36</v>
      </c>
      <c r="D1393" s="1" t="s">
        <v>63</v>
      </c>
      <c r="E1393" s="1" t="s">
        <v>18</v>
      </c>
      <c r="F1393" s="1" t="s">
        <v>38</v>
      </c>
      <c r="G1393" s="1" t="s">
        <v>39</v>
      </c>
      <c r="H1393" s="1" t="s">
        <v>27</v>
      </c>
      <c r="I1393" s="1">
        <v>7</v>
      </c>
      <c r="J1393" s="3">
        <v>367</v>
      </c>
      <c r="K1393" s="4">
        <v>287.11</v>
      </c>
      <c r="L1393" s="5">
        <v>0</v>
      </c>
      <c r="M1393" s="3">
        <f t="shared" si="84"/>
        <v>2569</v>
      </c>
      <c r="N1393" s="3">
        <f t="shared" si="85"/>
        <v>2009.77</v>
      </c>
      <c r="O1393" s="3">
        <f t="shared" si="86"/>
        <v>559.23</v>
      </c>
      <c r="P1393" s="6">
        <f t="shared" si="87"/>
        <v>0.21768392370572207</v>
      </c>
    </row>
    <row r="1394" spans="1:16" x14ac:dyDescent="0.35">
      <c r="A1394" s="1" t="s">
        <v>1458</v>
      </c>
      <c r="B1394" s="2">
        <v>45868</v>
      </c>
      <c r="C1394" s="1" t="s">
        <v>36</v>
      </c>
      <c r="D1394" s="1" t="s">
        <v>76</v>
      </c>
      <c r="E1394" s="1" t="s">
        <v>18</v>
      </c>
      <c r="F1394" s="1" t="s">
        <v>19</v>
      </c>
      <c r="G1394" s="1" t="s">
        <v>39</v>
      </c>
      <c r="H1394" s="1" t="s">
        <v>34</v>
      </c>
      <c r="I1394" s="1">
        <v>4</v>
      </c>
      <c r="J1394" s="3">
        <v>929</v>
      </c>
      <c r="K1394" s="4">
        <v>771.37</v>
      </c>
      <c r="L1394" s="5">
        <v>0.15</v>
      </c>
      <c r="M1394" s="3">
        <f t="shared" si="84"/>
        <v>3158.6</v>
      </c>
      <c r="N1394" s="3">
        <f t="shared" si="85"/>
        <v>3085.48</v>
      </c>
      <c r="O1394" s="3">
        <f t="shared" si="86"/>
        <v>73.119999999999891</v>
      </c>
      <c r="P1394" s="6">
        <f t="shared" si="87"/>
        <v>2.3149496612423191E-2</v>
      </c>
    </row>
    <row r="1395" spans="1:16" x14ac:dyDescent="0.35">
      <c r="A1395" s="1" t="s">
        <v>1459</v>
      </c>
      <c r="B1395" s="2">
        <v>45868</v>
      </c>
      <c r="C1395" s="1" t="s">
        <v>16</v>
      </c>
      <c r="D1395" s="1" t="s">
        <v>17</v>
      </c>
      <c r="E1395" s="1" t="s">
        <v>18</v>
      </c>
      <c r="F1395" s="1" t="s">
        <v>51</v>
      </c>
      <c r="G1395" s="1" t="s">
        <v>26</v>
      </c>
      <c r="H1395" s="1" t="s">
        <v>34</v>
      </c>
      <c r="I1395" s="1">
        <v>2</v>
      </c>
      <c r="J1395" s="3">
        <v>714</v>
      </c>
      <c r="K1395" s="4">
        <v>581.84</v>
      </c>
      <c r="L1395" s="5">
        <v>0.15</v>
      </c>
      <c r="M1395" s="3">
        <f t="shared" si="84"/>
        <v>1213.8</v>
      </c>
      <c r="N1395" s="3">
        <f t="shared" si="85"/>
        <v>1163.68</v>
      </c>
      <c r="O1395" s="3">
        <f t="shared" si="86"/>
        <v>50.119999999999891</v>
      </c>
      <c r="P1395" s="6">
        <f t="shared" si="87"/>
        <v>4.1291810841983766E-2</v>
      </c>
    </row>
    <row r="1396" spans="1:16" x14ac:dyDescent="0.35">
      <c r="A1396" s="1" t="s">
        <v>1460</v>
      </c>
      <c r="B1396" s="2">
        <v>45868</v>
      </c>
      <c r="C1396" s="1" t="s">
        <v>41</v>
      </c>
      <c r="D1396" s="1" t="s">
        <v>103</v>
      </c>
      <c r="E1396" s="1" t="s">
        <v>24</v>
      </c>
      <c r="F1396" s="1" t="s">
        <v>131</v>
      </c>
      <c r="G1396" s="1" t="s">
        <v>46</v>
      </c>
      <c r="H1396" s="1" t="s">
        <v>34</v>
      </c>
      <c r="I1396" s="1">
        <v>1</v>
      </c>
      <c r="J1396" s="3">
        <v>2905</v>
      </c>
      <c r="K1396" s="4">
        <v>1507.19</v>
      </c>
      <c r="L1396" s="5">
        <v>0.1</v>
      </c>
      <c r="M1396" s="3">
        <f t="shared" si="84"/>
        <v>2614.5</v>
      </c>
      <c r="N1396" s="3">
        <f t="shared" si="85"/>
        <v>1507.19</v>
      </c>
      <c r="O1396" s="3">
        <f t="shared" si="86"/>
        <v>1107.31</v>
      </c>
      <c r="P1396" s="6">
        <f t="shared" si="87"/>
        <v>0.42352648689998085</v>
      </c>
    </row>
    <row r="1397" spans="1:16" x14ac:dyDescent="0.35">
      <c r="A1397" s="1" t="s">
        <v>1461</v>
      </c>
      <c r="B1397" s="2">
        <v>45868</v>
      </c>
      <c r="C1397" s="1" t="s">
        <v>29</v>
      </c>
      <c r="D1397" s="1" t="s">
        <v>72</v>
      </c>
      <c r="E1397" s="1" t="s">
        <v>18</v>
      </c>
      <c r="F1397" s="1" t="s">
        <v>38</v>
      </c>
      <c r="G1397" s="1" t="s">
        <v>58</v>
      </c>
      <c r="H1397" s="1" t="s">
        <v>27</v>
      </c>
      <c r="I1397" s="1">
        <v>3</v>
      </c>
      <c r="J1397" s="3">
        <v>349</v>
      </c>
      <c r="K1397" s="4">
        <v>284.87</v>
      </c>
      <c r="L1397" s="5">
        <v>0.05</v>
      </c>
      <c r="M1397" s="3">
        <f t="shared" si="84"/>
        <v>994.65</v>
      </c>
      <c r="N1397" s="3">
        <f t="shared" si="85"/>
        <v>854.61</v>
      </c>
      <c r="O1397" s="3">
        <f t="shared" si="86"/>
        <v>140.03999999999996</v>
      </c>
      <c r="P1397" s="6">
        <f t="shared" si="87"/>
        <v>0.14079324385462219</v>
      </c>
    </row>
    <row r="1398" spans="1:16" x14ac:dyDescent="0.35">
      <c r="A1398" s="1" t="s">
        <v>1462</v>
      </c>
      <c r="B1398" s="2">
        <v>45868</v>
      </c>
      <c r="C1398" s="1" t="s">
        <v>29</v>
      </c>
      <c r="D1398" s="1" t="s">
        <v>30</v>
      </c>
      <c r="E1398" s="1" t="s">
        <v>24</v>
      </c>
      <c r="F1398" s="1" t="s">
        <v>64</v>
      </c>
      <c r="G1398" s="1" t="s">
        <v>58</v>
      </c>
      <c r="H1398" s="1" t="s">
        <v>21</v>
      </c>
      <c r="I1398" s="1">
        <v>5</v>
      </c>
      <c r="J1398" s="3">
        <v>1547</v>
      </c>
      <c r="K1398" s="4">
        <v>818.28</v>
      </c>
      <c r="L1398" s="5">
        <v>0.1</v>
      </c>
      <c r="M1398" s="3">
        <f t="shared" si="84"/>
        <v>6961.5</v>
      </c>
      <c r="N1398" s="3">
        <f t="shared" si="85"/>
        <v>4091.3999999999996</v>
      </c>
      <c r="O1398" s="3">
        <f t="shared" si="86"/>
        <v>2870.1000000000004</v>
      </c>
      <c r="P1398" s="6">
        <f t="shared" si="87"/>
        <v>0.41228183581124761</v>
      </c>
    </row>
    <row r="1399" spans="1:16" x14ac:dyDescent="0.35">
      <c r="A1399" s="1" t="s">
        <v>1463</v>
      </c>
      <c r="B1399" s="2">
        <v>45868</v>
      </c>
      <c r="C1399" s="1" t="s">
        <v>41</v>
      </c>
      <c r="D1399" s="1" t="s">
        <v>55</v>
      </c>
      <c r="E1399" s="1" t="s">
        <v>18</v>
      </c>
      <c r="F1399" s="1" t="s">
        <v>19</v>
      </c>
      <c r="G1399" s="1" t="s">
        <v>46</v>
      </c>
      <c r="H1399" s="1" t="s">
        <v>21</v>
      </c>
      <c r="I1399" s="1">
        <v>2</v>
      </c>
      <c r="J1399" s="3">
        <v>908</v>
      </c>
      <c r="K1399" s="4">
        <v>701.9</v>
      </c>
      <c r="L1399" s="5">
        <v>0</v>
      </c>
      <c r="M1399" s="3">
        <f t="shared" si="84"/>
        <v>1816</v>
      </c>
      <c r="N1399" s="3">
        <f t="shared" si="85"/>
        <v>1403.8</v>
      </c>
      <c r="O1399" s="3">
        <f t="shared" si="86"/>
        <v>412.20000000000005</v>
      </c>
      <c r="P1399" s="6">
        <f t="shared" si="87"/>
        <v>0.22698237885462558</v>
      </c>
    </row>
    <row r="1400" spans="1:16" x14ac:dyDescent="0.35">
      <c r="A1400" s="1" t="s">
        <v>1464</v>
      </c>
      <c r="B1400" s="2">
        <v>45868</v>
      </c>
      <c r="C1400" s="1" t="s">
        <v>16</v>
      </c>
      <c r="D1400" s="1" t="s">
        <v>48</v>
      </c>
      <c r="E1400" s="1" t="s">
        <v>31</v>
      </c>
      <c r="F1400" s="1" t="s">
        <v>85</v>
      </c>
      <c r="G1400" s="1" t="s">
        <v>26</v>
      </c>
      <c r="H1400" s="1" t="s">
        <v>21</v>
      </c>
      <c r="I1400" s="1">
        <v>3</v>
      </c>
      <c r="J1400" s="3">
        <v>1880</v>
      </c>
      <c r="K1400" s="4">
        <v>1420.01</v>
      </c>
      <c r="L1400" s="5">
        <v>0</v>
      </c>
      <c r="M1400" s="3">
        <f t="shared" si="84"/>
        <v>5640</v>
      </c>
      <c r="N1400" s="3">
        <f t="shared" si="85"/>
        <v>4260.03</v>
      </c>
      <c r="O1400" s="3">
        <f t="shared" si="86"/>
        <v>1379.9700000000003</v>
      </c>
      <c r="P1400" s="6">
        <f t="shared" si="87"/>
        <v>0.24467553191489366</v>
      </c>
    </row>
    <row r="1401" spans="1:16" x14ac:dyDescent="0.35">
      <c r="A1401" s="1" t="s">
        <v>1465</v>
      </c>
      <c r="B1401" s="2">
        <v>45869</v>
      </c>
      <c r="C1401" s="1" t="s">
        <v>36</v>
      </c>
      <c r="D1401" s="1" t="s">
        <v>76</v>
      </c>
      <c r="E1401" s="1" t="s">
        <v>31</v>
      </c>
      <c r="F1401" s="1" t="s">
        <v>53</v>
      </c>
      <c r="G1401" s="1" t="s">
        <v>69</v>
      </c>
      <c r="H1401" s="1" t="s">
        <v>34</v>
      </c>
      <c r="I1401" s="1">
        <v>7</v>
      </c>
      <c r="J1401" s="3">
        <v>14272</v>
      </c>
      <c r="K1401" s="4">
        <v>10395.75</v>
      </c>
      <c r="L1401" s="5">
        <v>0</v>
      </c>
      <c r="M1401" s="3">
        <f t="shared" si="84"/>
        <v>99904</v>
      </c>
      <c r="N1401" s="3">
        <f t="shared" si="85"/>
        <v>72770.25</v>
      </c>
      <c r="O1401" s="3">
        <f t="shared" si="86"/>
        <v>27133.75</v>
      </c>
      <c r="P1401" s="6">
        <f t="shared" si="87"/>
        <v>0.27159823430493274</v>
      </c>
    </row>
    <row r="1402" spans="1:16" x14ac:dyDescent="0.35">
      <c r="A1402" s="1" t="s">
        <v>1466</v>
      </c>
      <c r="B1402" s="2">
        <v>45869</v>
      </c>
      <c r="C1402" s="1" t="s">
        <v>16</v>
      </c>
      <c r="D1402" s="1" t="s">
        <v>23</v>
      </c>
      <c r="E1402" s="1" t="s">
        <v>24</v>
      </c>
      <c r="F1402" s="1" t="s">
        <v>64</v>
      </c>
      <c r="G1402" s="1" t="s">
        <v>20</v>
      </c>
      <c r="H1402" s="1" t="s">
        <v>21</v>
      </c>
      <c r="I1402" s="1">
        <v>1</v>
      </c>
      <c r="J1402" s="3">
        <v>1432</v>
      </c>
      <c r="K1402" s="4">
        <v>662.13</v>
      </c>
      <c r="L1402" s="5">
        <v>0.15</v>
      </c>
      <c r="M1402" s="3">
        <f t="shared" si="84"/>
        <v>1217.2</v>
      </c>
      <c r="N1402" s="3">
        <f t="shared" si="85"/>
        <v>662.13</v>
      </c>
      <c r="O1402" s="3">
        <f t="shared" si="86"/>
        <v>555.07000000000005</v>
      </c>
      <c r="P1402" s="6">
        <f t="shared" si="87"/>
        <v>0.45602201774564577</v>
      </c>
    </row>
    <row r="1403" spans="1:16" x14ac:dyDescent="0.35">
      <c r="A1403" s="1" t="s">
        <v>1467</v>
      </c>
      <c r="B1403" s="2">
        <v>45869</v>
      </c>
      <c r="C1403" s="1" t="s">
        <v>36</v>
      </c>
      <c r="D1403" s="1" t="s">
        <v>76</v>
      </c>
      <c r="E1403" s="1" t="s">
        <v>18</v>
      </c>
      <c r="F1403" s="1" t="s">
        <v>19</v>
      </c>
      <c r="G1403" s="1" t="s">
        <v>69</v>
      </c>
      <c r="H1403" s="1" t="s">
        <v>34</v>
      </c>
      <c r="I1403" s="1">
        <v>5</v>
      </c>
      <c r="J1403" s="3">
        <v>889</v>
      </c>
      <c r="K1403" s="4">
        <v>732.31</v>
      </c>
      <c r="L1403" s="5">
        <v>0</v>
      </c>
      <c r="M1403" s="3">
        <f t="shared" si="84"/>
        <v>4445</v>
      </c>
      <c r="N1403" s="3">
        <f t="shared" si="85"/>
        <v>3661.5499999999997</v>
      </c>
      <c r="O1403" s="3">
        <f t="shared" si="86"/>
        <v>783.45000000000027</v>
      </c>
      <c r="P1403" s="6">
        <f t="shared" si="87"/>
        <v>0.17625421822272222</v>
      </c>
    </row>
    <row r="1404" spans="1:16" x14ac:dyDescent="0.35">
      <c r="A1404" s="1" t="s">
        <v>1468</v>
      </c>
      <c r="B1404" s="2">
        <v>45869</v>
      </c>
      <c r="C1404" s="1" t="s">
        <v>29</v>
      </c>
      <c r="D1404" s="1" t="s">
        <v>57</v>
      </c>
      <c r="E1404" s="1" t="s">
        <v>18</v>
      </c>
      <c r="F1404" s="1" t="s">
        <v>51</v>
      </c>
      <c r="G1404" s="1" t="s">
        <v>58</v>
      </c>
      <c r="H1404" s="1" t="s">
        <v>34</v>
      </c>
      <c r="I1404" s="1">
        <v>3</v>
      </c>
      <c r="J1404" s="3">
        <v>757</v>
      </c>
      <c r="K1404" s="4">
        <v>621.04999999999995</v>
      </c>
      <c r="L1404" s="5">
        <v>0.05</v>
      </c>
      <c r="M1404" s="3">
        <f t="shared" si="84"/>
        <v>2157.4499999999998</v>
      </c>
      <c r="N1404" s="3">
        <f t="shared" si="85"/>
        <v>1863.1499999999999</v>
      </c>
      <c r="O1404" s="3">
        <f t="shared" si="86"/>
        <v>294.29999999999995</v>
      </c>
      <c r="P1404" s="6">
        <f t="shared" si="87"/>
        <v>0.13641104081206978</v>
      </c>
    </row>
    <row r="1405" spans="1:16" x14ac:dyDescent="0.35">
      <c r="A1405" s="1" t="s">
        <v>1469</v>
      </c>
      <c r="B1405" s="2">
        <v>45869</v>
      </c>
      <c r="C1405" s="1" t="s">
        <v>41</v>
      </c>
      <c r="D1405" s="1" t="s">
        <v>50</v>
      </c>
      <c r="E1405" s="1" t="s">
        <v>79</v>
      </c>
      <c r="F1405" s="1" t="s">
        <v>91</v>
      </c>
      <c r="G1405" s="1" t="s">
        <v>46</v>
      </c>
      <c r="H1405" s="1" t="s">
        <v>21</v>
      </c>
      <c r="I1405" s="1">
        <v>4</v>
      </c>
      <c r="J1405" s="3">
        <v>12440</v>
      </c>
      <c r="K1405" s="4">
        <v>7801.08</v>
      </c>
      <c r="L1405" s="5">
        <v>0.15</v>
      </c>
      <c r="M1405" s="3">
        <f t="shared" si="84"/>
        <v>42296</v>
      </c>
      <c r="N1405" s="3">
        <f t="shared" si="85"/>
        <v>31204.32</v>
      </c>
      <c r="O1405" s="3">
        <f t="shared" si="86"/>
        <v>11091.68</v>
      </c>
      <c r="P1405" s="6">
        <f t="shared" si="87"/>
        <v>0.26223945526763759</v>
      </c>
    </row>
    <row r="1406" spans="1:16" x14ac:dyDescent="0.35">
      <c r="A1406" s="1" t="s">
        <v>1470</v>
      </c>
      <c r="B1406" s="2">
        <v>45869</v>
      </c>
      <c r="C1406" s="1" t="s">
        <v>36</v>
      </c>
      <c r="D1406" s="1" t="s">
        <v>63</v>
      </c>
      <c r="E1406" s="1" t="s">
        <v>24</v>
      </c>
      <c r="F1406" s="1" t="s">
        <v>61</v>
      </c>
      <c r="G1406" s="1" t="s">
        <v>39</v>
      </c>
      <c r="H1406" s="1" t="s">
        <v>27</v>
      </c>
      <c r="I1406" s="1">
        <v>2</v>
      </c>
      <c r="J1406" s="3">
        <v>2292</v>
      </c>
      <c r="K1406" s="4">
        <v>1054.96</v>
      </c>
      <c r="L1406" s="5">
        <v>0</v>
      </c>
      <c r="M1406" s="3">
        <f t="shared" si="84"/>
        <v>4584</v>
      </c>
      <c r="N1406" s="3">
        <f t="shared" si="85"/>
        <v>2109.92</v>
      </c>
      <c r="O1406" s="3">
        <f t="shared" si="86"/>
        <v>2474.08</v>
      </c>
      <c r="P1406" s="6">
        <f t="shared" si="87"/>
        <v>0.53972076788830714</v>
      </c>
    </row>
    <row r="1407" spans="1:16" x14ac:dyDescent="0.35">
      <c r="A1407" s="1" t="s">
        <v>1471</v>
      </c>
      <c r="B1407" s="2">
        <v>45869</v>
      </c>
      <c r="C1407" s="1" t="s">
        <v>29</v>
      </c>
      <c r="D1407" s="1" t="s">
        <v>30</v>
      </c>
      <c r="E1407" s="1" t="s">
        <v>31</v>
      </c>
      <c r="F1407" s="1" t="s">
        <v>53</v>
      </c>
      <c r="G1407" s="1" t="s">
        <v>58</v>
      </c>
      <c r="H1407" s="1" t="s">
        <v>27</v>
      </c>
      <c r="I1407" s="1">
        <v>2</v>
      </c>
      <c r="J1407" s="3">
        <v>14904</v>
      </c>
      <c r="K1407" s="4">
        <v>11741.3</v>
      </c>
      <c r="L1407" s="5">
        <v>0.15</v>
      </c>
      <c r="M1407" s="3">
        <f t="shared" si="84"/>
        <v>25336.799999999999</v>
      </c>
      <c r="N1407" s="3">
        <f t="shared" si="85"/>
        <v>23482.6</v>
      </c>
      <c r="O1407" s="3">
        <f t="shared" si="86"/>
        <v>1854.2000000000007</v>
      </c>
      <c r="P1407" s="6">
        <f t="shared" si="87"/>
        <v>7.3182090871775476E-2</v>
      </c>
    </row>
    <row r="1408" spans="1:16" x14ac:dyDescent="0.35">
      <c r="A1408" s="1" t="s">
        <v>1472</v>
      </c>
      <c r="B1408" s="2">
        <v>45870</v>
      </c>
      <c r="C1408" s="1" t="s">
        <v>36</v>
      </c>
      <c r="D1408" s="1" t="s">
        <v>76</v>
      </c>
      <c r="E1408" s="1" t="s">
        <v>31</v>
      </c>
      <c r="F1408" s="1" t="s">
        <v>32</v>
      </c>
      <c r="G1408" s="1" t="s">
        <v>69</v>
      </c>
      <c r="H1408" s="1" t="s">
        <v>27</v>
      </c>
      <c r="I1408" s="1">
        <v>1</v>
      </c>
      <c r="J1408" s="3">
        <v>1250</v>
      </c>
      <c r="K1408" s="4">
        <v>917.41</v>
      </c>
      <c r="L1408" s="5">
        <v>0</v>
      </c>
      <c r="M1408" s="3">
        <f t="shared" si="84"/>
        <v>1250</v>
      </c>
      <c r="N1408" s="3">
        <f t="shared" si="85"/>
        <v>917.41</v>
      </c>
      <c r="O1408" s="3">
        <f t="shared" si="86"/>
        <v>332.59000000000003</v>
      </c>
      <c r="P1408" s="6">
        <f t="shared" si="87"/>
        <v>0.26607200000000003</v>
      </c>
    </row>
    <row r="1409" spans="1:16" x14ac:dyDescent="0.35">
      <c r="A1409" s="1" t="s">
        <v>1473</v>
      </c>
      <c r="B1409" s="2">
        <v>45870</v>
      </c>
      <c r="C1409" s="1" t="s">
        <v>16</v>
      </c>
      <c r="D1409" s="1" t="s">
        <v>17</v>
      </c>
      <c r="E1409" s="1" t="s">
        <v>24</v>
      </c>
      <c r="F1409" s="1" t="s">
        <v>64</v>
      </c>
      <c r="G1409" s="1" t="s">
        <v>20</v>
      </c>
      <c r="H1409" s="1" t="s">
        <v>21</v>
      </c>
      <c r="I1409" s="1">
        <v>1</v>
      </c>
      <c r="J1409" s="3">
        <v>1485</v>
      </c>
      <c r="K1409" s="4">
        <v>780.27</v>
      </c>
      <c r="L1409" s="5">
        <v>0.1</v>
      </c>
      <c r="M1409" s="3">
        <f t="shared" si="84"/>
        <v>1336.5</v>
      </c>
      <c r="N1409" s="3">
        <f t="shared" si="85"/>
        <v>780.27</v>
      </c>
      <c r="O1409" s="3">
        <f t="shared" si="86"/>
        <v>556.23</v>
      </c>
      <c r="P1409" s="6">
        <f t="shared" si="87"/>
        <v>0.41618406285072951</v>
      </c>
    </row>
    <row r="1410" spans="1:16" x14ac:dyDescent="0.35">
      <c r="A1410" s="1" t="s">
        <v>1474</v>
      </c>
      <c r="B1410" s="2">
        <v>45870</v>
      </c>
      <c r="C1410" s="1" t="s">
        <v>29</v>
      </c>
      <c r="D1410" s="1" t="s">
        <v>66</v>
      </c>
      <c r="E1410" s="1" t="s">
        <v>18</v>
      </c>
      <c r="F1410" s="1" t="s">
        <v>19</v>
      </c>
      <c r="G1410" s="1" t="s">
        <v>58</v>
      </c>
      <c r="H1410" s="1" t="s">
        <v>34</v>
      </c>
      <c r="I1410" s="1">
        <v>7</v>
      </c>
      <c r="J1410" s="3">
        <v>894</v>
      </c>
      <c r="K1410" s="4">
        <v>718.65</v>
      </c>
      <c r="L1410" s="5">
        <v>0</v>
      </c>
      <c r="M1410" s="3">
        <f t="shared" ref="M1410:M1473" si="88">I1410*J1410*(1-L1410)</f>
        <v>6258</v>
      </c>
      <c r="N1410" s="3">
        <f t="shared" ref="N1410:N1473" si="89">I1410*K1410</f>
        <v>5030.55</v>
      </c>
      <c r="O1410" s="3">
        <f t="shared" ref="O1410:O1473" si="90">M1410-N1410</f>
        <v>1227.4499999999998</v>
      </c>
      <c r="P1410" s="6">
        <f t="shared" ref="P1410:P1473" si="91">O1410/M1410</f>
        <v>0.19614093959731541</v>
      </c>
    </row>
    <row r="1411" spans="1:16" x14ac:dyDescent="0.35">
      <c r="A1411" s="1" t="s">
        <v>1475</v>
      </c>
      <c r="B1411" s="2">
        <v>45870</v>
      </c>
      <c r="C1411" s="1" t="s">
        <v>41</v>
      </c>
      <c r="D1411" s="1" t="s">
        <v>103</v>
      </c>
      <c r="E1411" s="1" t="s">
        <v>24</v>
      </c>
      <c r="F1411" s="1" t="s">
        <v>61</v>
      </c>
      <c r="G1411" s="1" t="s">
        <v>46</v>
      </c>
      <c r="H1411" s="1" t="s">
        <v>27</v>
      </c>
      <c r="I1411" s="1">
        <v>8</v>
      </c>
      <c r="J1411" s="3">
        <v>2263</v>
      </c>
      <c r="K1411" s="4">
        <v>1136.56</v>
      </c>
      <c r="L1411" s="5">
        <v>0.1</v>
      </c>
      <c r="M1411" s="3">
        <f t="shared" si="88"/>
        <v>16293.6</v>
      </c>
      <c r="N1411" s="3">
        <f t="shared" si="89"/>
        <v>9092.48</v>
      </c>
      <c r="O1411" s="3">
        <f t="shared" si="90"/>
        <v>7201.1200000000008</v>
      </c>
      <c r="P1411" s="6">
        <f t="shared" si="91"/>
        <v>0.4419600333873423</v>
      </c>
    </row>
    <row r="1412" spans="1:16" x14ac:dyDescent="0.35">
      <c r="A1412" s="1" t="s">
        <v>1476</v>
      </c>
      <c r="B1412" s="2">
        <v>45870</v>
      </c>
      <c r="C1412" s="1" t="s">
        <v>36</v>
      </c>
      <c r="D1412" s="1" t="s">
        <v>37</v>
      </c>
      <c r="E1412" s="1" t="s">
        <v>24</v>
      </c>
      <c r="F1412" s="1" t="s">
        <v>131</v>
      </c>
      <c r="G1412" s="1" t="s">
        <v>69</v>
      </c>
      <c r="H1412" s="1" t="s">
        <v>34</v>
      </c>
      <c r="I1412" s="1">
        <v>8</v>
      </c>
      <c r="J1412" s="3">
        <v>2885</v>
      </c>
      <c r="K1412" s="4">
        <v>1426.06</v>
      </c>
      <c r="L1412" s="5">
        <v>0</v>
      </c>
      <c r="M1412" s="3">
        <f t="shared" si="88"/>
        <v>23080</v>
      </c>
      <c r="N1412" s="3">
        <f t="shared" si="89"/>
        <v>11408.48</v>
      </c>
      <c r="O1412" s="3">
        <f t="shared" si="90"/>
        <v>11671.52</v>
      </c>
      <c r="P1412" s="6">
        <f t="shared" si="91"/>
        <v>0.50569844020797228</v>
      </c>
    </row>
    <row r="1413" spans="1:16" x14ac:dyDescent="0.35">
      <c r="A1413" s="1" t="s">
        <v>1477</v>
      </c>
      <c r="B1413" s="2">
        <v>45870</v>
      </c>
      <c r="C1413" s="1" t="s">
        <v>16</v>
      </c>
      <c r="D1413" s="1" t="s">
        <v>23</v>
      </c>
      <c r="E1413" s="1" t="s">
        <v>31</v>
      </c>
      <c r="F1413" s="1" t="s">
        <v>85</v>
      </c>
      <c r="G1413" s="1" t="s">
        <v>20</v>
      </c>
      <c r="H1413" s="1" t="s">
        <v>27</v>
      </c>
      <c r="I1413" s="1">
        <v>3</v>
      </c>
      <c r="J1413" s="3">
        <v>1733</v>
      </c>
      <c r="K1413" s="4">
        <v>1361.2</v>
      </c>
      <c r="L1413" s="5">
        <v>0</v>
      </c>
      <c r="M1413" s="3">
        <f t="shared" si="88"/>
        <v>5199</v>
      </c>
      <c r="N1413" s="3">
        <f t="shared" si="89"/>
        <v>4083.6000000000004</v>
      </c>
      <c r="O1413" s="3">
        <f t="shared" si="90"/>
        <v>1115.3999999999996</v>
      </c>
      <c r="P1413" s="6">
        <f t="shared" si="91"/>
        <v>0.21454125793421805</v>
      </c>
    </row>
    <row r="1414" spans="1:16" x14ac:dyDescent="0.35">
      <c r="A1414" s="1" t="s">
        <v>1478</v>
      </c>
      <c r="B1414" s="2">
        <v>45870</v>
      </c>
      <c r="C1414" s="1" t="s">
        <v>16</v>
      </c>
      <c r="D1414" s="1" t="s">
        <v>17</v>
      </c>
      <c r="E1414" s="1" t="s">
        <v>31</v>
      </c>
      <c r="F1414" s="1" t="s">
        <v>53</v>
      </c>
      <c r="G1414" s="1" t="s">
        <v>26</v>
      </c>
      <c r="H1414" s="1" t="s">
        <v>21</v>
      </c>
      <c r="I1414" s="1">
        <v>8</v>
      </c>
      <c r="J1414" s="3">
        <v>15080</v>
      </c>
      <c r="K1414" s="4">
        <v>10713.85</v>
      </c>
      <c r="L1414" s="5">
        <v>0.1</v>
      </c>
      <c r="M1414" s="3">
        <f t="shared" si="88"/>
        <v>108576</v>
      </c>
      <c r="N1414" s="3">
        <f t="shared" si="89"/>
        <v>85710.8</v>
      </c>
      <c r="O1414" s="3">
        <f t="shared" si="90"/>
        <v>22865.199999999997</v>
      </c>
      <c r="P1414" s="6">
        <f t="shared" si="91"/>
        <v>0.21059165929855583</v>
      </c>
    </row>
    <row r="1415" spans="1:16" x14ac:dyDescent="0.35">
      <c r="A1415" s="1" t="s">
        <v>1479</v>
      </c>
      <c r="B1415" s="2">
        <v>45871</v>
      </c>
      <c r="C1415" s="1" t="s">
        <v>29</v>
      </c>
      <c r="D1415" s="1" t="s">
        <v>30</v>
      </c>
      <c r="E1415" s="1" t="s">
        <v>79</v>
      </c>
      <c r="F1415" s="1" t="s">
        <v>109</v>
      </c>
      <c r="G1415" s="1" t="s">
        <v>58</v>
      </c>
      <c r="H1415" s="1" t="s">
        <v>34</v>
      </c>
      <c r="I1415" s="1">
        <v>2</v>
      </c>
      <c r="J1415" s="3">
        <v>4712</v>
      </c>
      <c r="K1415" s="4">
        <v>2777.36</v>
      </c>
      <c r="L1415" s="5">
        <v>0.05</v>
      </c>
      <c r="M1415" s="3">
        <f t="shared" si="88"/>
        <v>8952.7999999999993</v>
      </c>
      <c r="N1415" s="3">
        <f t="shared" si="89"/>
        <v>5554.72</v>
      </c>
      <c r="O1415" s="3">
        <f t="shared" si="90"/>
        <v>3398.079999999999</v>
      </c>
      <c r="P1415" s="6">
        <f t="shared" si="91"/>
        <v>0.37955499955321231</v>
      </c>
    </row>
    <row r="1416" spans="1:16" x14ac:dyDescent="0.35">
      <c r="A1416" s="1" t="s">
        <v>1480</v>
      </c>
      <c r="B1416" s="2">
        <v>45872</v>
      </c>
      <c r="C1416" s="1" t="s">
        <v>41</v>
      </c>
      <c r="D1416" s="1" t="s">
        <v>55</v>
      </c>
      <c r="E1416" s="1" t="s">
        <v>24</v>
      </c>
      <c r="F1416" s="1" t="s">
        <v>61</v>
      </c>
      <c r="G1416" s="1" t="s">
        <v>43</v>
      </c>
      <c r="H1416" s="1" t="s">
        <v>21</v>
      </c>
      <c r="I1416" s="1">
        <v>7</v>
      </c>
      <c r="J1416" s="3">
        <v>2222</v>
      </c>
      <c r="K1416" s="4">
        <v>1161.49</v>
      </c>
      <c r="L1416" s="5">
        <v>0</v>
      </c>
      <c r="M1416" s="3">
        <f t="shared" si="88"/>
        <v>15554</v>
      </c>
      <c r="N1416" s="3">
        <f t="shared" si="89"/>
        <v>8130.43</v>
      </c>
      <c r="O1416" s="3">
        <f t="shared" si="90"/>
        <v>7423.57</v>
      </c>
      <c r="P1416" s="6">
        <f t="shared" si="91"/>
        <v>0.47727722772277226</v>
      </c>
    </row>
    <row r="1417" spans="1:16" x14ac:dyDescent="0.35">
      <c r="A1417" s="1" t="s">
        <v>1481</v>
      </c>
      <c r="B1417" s="2">
        <v>45872</v>
      </c>
      <c r="C1417" s="1" t="s">
        <v>41</v>
      </c>
      <c r="D1417" s="1" t="s">
        <v>42</v>
      </c>
      <c r="E1417" s="1" t="s">
        <v>24</v>
      </c>
      <c r="F1417" s="1" t="s">
        <v>25</v>
      </c>
      <c r="G1417" s="1" t="s">
        <v>46</v>
      </c>
      <c r="H1417" s="1" t="s">
        <v>27</v>
      </c>
      <c r="I1417" s="1">
        <v>1</v>
      </c>
      <c r="J1417" s="3">
        <v>580</v>
      </c>
      <c r="K1417" s="4">
        <v>294.79000000000002</v>
      </c>
      <c r="L1417" s="5">
        <v>0.05</v>
      </c>
      <c r="M1417" s="3">
        <f t="shared" si="88"/>
        <v>551</v>
      </c>
      <c r="N1417" s="3">
        <f t="shared" si="89"/>
        <v>294.79000000000002</v>
      </c>
      <c r="O1417" s="3">
        <f t="shared" si="90"/>
        <v>256.20999999999998</v>
      </c>
      <c r="P1417" s="6">
        <f t="shared" si="91"/>
        <v>0.46499092558983662</v>
      </c>
    </row>
    <row r="1418" spans="1:16" x14ac:dyDescent="0.35">
      <c r="A1418" s="1" t="s">
        <v>1482</v>
      </c>
      <c r="B1418" s="2">
        <v>45872</v>
      </c>
      <c r="C1418" s="1" t="s">
        <v>29</v>
      </c>
      <c r="D1418" s="1" t="s">
        <v>57</v>
      </c>
      <c r="E1418" s="1" t="s">
        <v>18</v>
      </c>
      <c r="F1418" s="1" t="s">
        <v>38</v>
      </c>
      <c r="G1418" s="1" t="s">
        <v>58</v>
      </c>
      <c r="H1418" s="1" t="s">
        <v>27</v>
      </c>
      <c r="I1418" s="1">
        <v>8</v>
      </c>
      <c r="J1418" s="3">
        <v>342</v>
      </c>
      <c r="K1418" s="4">
        <v>263.52999999999997</v>
      </c>
      <c r="L1418" s="5">
        <v>0.1</v>
      </c>
      <c r="M1418" s="3">
        <f t="shared" si="88"/>
        <v>2462.4</v>
      </c>
      <c r="N1418" s="3">
        <f t="shared" si="89"/>
        <v>2108.2399999999998</v>
      </c>
      <c r="O1418" s="3">
        <f t="shared" si="90"/>
        <v>354.16000000000031</v>
      </c>
      <c r="P1418" s="6">
        <f t="shared" si="91"/>
        <v>0.14382716049382729</v>
      </c>
    </row>
    <row r="1419" spans="1:16" x14ac:dyDescent="0.35">
      <c r="A1419" s="1" t="s">
        <v>1483</v>
      </c>
      <c r="B1419" s="2">
        <v>45872</v>
      </c>
      <c r="C1419" s="1" t="s">
        <v>36</v>
      </c>
      <c r="D1419" s="1" t="s">
        <v>63</v>
      </c>
      <c r="E1419" s="1" t="s">
        <v>79</v>
      </c>
      <c r="F1419" s="1" t="s">
        <v>80</v>
      </c>
      <c r="G1419" s="1" t="s">
        <v>39</v>
      </c>
      <c r="H1419" s="1" t="s">
        <v>21</v>
      </c>
      <c r="I1419" s="1">
        <v>1</v>
      </c>
      <c r="J1419" s="3">
        <v>7602</v>
      </c>
      <c r="K1419" s="4">
        <v>4760.66</v>
      </c>
      <c r="L1419" s="5">
        <v>0</v>
      </c>
      <c r="M1419" s="3">
        <f t="shared" si="88"/>
        <v>7602</v>
      </c>
      <c r="N1419" s="3">
        <f t="shared" si="89"/>
        <v>4760.66</v>
      </c>
      <c r="O1419" s="3">
        <f t="shared" si="90"/>
        <v>2841.34</v>
      </c>
      <c r="P1419" s="6">
        <f t="shared" si="91"/>
        <v>0.37376216785056565</v>
      </c>
    </row>
    <row r="1420" spans="1:16" x14ac:dyDescent="0.35">
      <c r="A1420" s="1" t="s">
        <v>1484</v>
      </c>
      <c r="B1420" s="2">
        <v>45872</v>
      </c>
      <c r="C1420" s="1" t="s">
        <v>36</v>
      </c>
      <c r="D1420" s="1" t="s">
        <v>37</v>
      </c>
      <c r="E1420" s="1" t="s">
        <v>31</v>
      </c>
      <c r="F1420" s="1" t="s">
        <v>32</v>
      </c>
      <c r="G1420" s="1" t="s">
        <v>39</v>
      </c>
      <c r="H1420" s="1" t="s">
        <v>21</v>
      </c>
      <c r="I1420" s="1">
        <v>8</v>
      </c>
      <c r="J1420" s="3">
        <v>1166</v>
      </c>
      <c r="K1420" s="4">
        <v>893.54</v>
      </c>
      <c r="L1420" s="5">
        <v>0</v>
      </c>
      <c r="M1420" s="3">
        <f t="shared" si="88"/>
        <v>9328</v>
      </c>
      <c r="N1420" s="3">
        <f t="shared" si="89"/>
        <v>7148.32</v>
      </c>
      <c r="O1420" s="3">
        <f t="shared" si="90"/>
        <v>2179.6800000000003</v>
      </c>
      <c r="P1420" s="6">
        <f t="shared" si="91"/>
        <v>0.23367066895368785</v>
      </c>
    </row>
    <row r="1421" spans="1:16" x14ac:dyDescent="0.35">
      <c r="A1421" s="1" t="s">
        <v>1485</v>
      </c>
      <c r="B1421" s="2">
        <v>45873</v>
      </c>
      <c r="C1421" s="1" t="s">
        <v>41</v>
      </c>
      <c r="D1421" s="1" t="s">
        <v>55</v>
      </c>
      <c r="E1421" s="1" t="s">
        <v>31</v>
      </c>
      <c r="F1421" s="1" t="s">
        <v>85</v>
      </c>
      <c r="G1421" s="1" t="s">
        <v>43</v>
      </c>
      <c r="H1421" s="1" t="s">
        <v>34</v>
      </c>
      <c r="I1421" s="1">
        <v>5</v>
      </c>
      <c r="J1421" s="3">
        <v>1760</v>
      </c>
      <c r="K1421" s="4">
        <v>1371.32</v>
      </c>
      <c r="L1421" s="5">
        <v>0</v>
      </c>
      <c r="M1421" s="3">
        <f t="shared" si="88"/>
        <v>8800</v>
      </c>
      <c r="N1421" s="3">
        <f t="shared" si="89"/>
        <v>6856.5999999999995</v>
      </c>
      <c r="O1421" s="3">
        <f t="shared" si="90"/>
        <v>1943.4000000000005</v>
      </c>
      <c r="P1421" s="6">
        <f t="shared" si="91"/>
        <v>0.22084090909090914</v>
      </c>
    </row>
    <row r="1422" spans="1:16" x14ac:dyDescent="0.35">
      <c r="A1422" s="1" t="s">
        <v>1486</v>
      </c>
      <c r="B1422" s="2">
        <v>45873</v>
      </c>
      <c r="C1422" s="1" t="s">
        <v>36</v>
      </c>
      <c r="D1422" s="1" t="s">
        <v>78</v>
      </c>
      <c r="E1422" s="1" t="s">
        <v>31</v>
      </c>
      <c r="F1422" s="1" t="s">
        <v>32</v>
      </c>
      <c r="G1422" s="1" t="s">
        <v>69</v>
      </c>
      <c r="H1422" s="1" t="s">
        <v>34</v>
      </c>
      <c r="I1422" s="1">
        <v>5</v>
      </c>
      <c r="J1422" s="3">
        <v>1202</v>
      </c>
      <c r="K1422" s="4">
        <v>944.32</v>
      </c>
      <c r="L1422" s="5">
        <v>0.1</v>
      </c>
      <c r="M1422" s="3">
        <f t="shared" si="88"/>
        <v>5409</v>
      </c>
      <c r="N1422" s="3">
        <f t="shared" si="89"/>
        <v>4721.6000000000004</v>
      </c>
      <c r="O1422" s="3">
        <f t="shared" si="90"/>
        <v>687.39999999999964</v>
      </c>
      <c r="P1422" s="6">
        <f t="shared" si="91"/>
        <v>0.127084488814938</v>
      </c>
    </row>
    <row r="1423" spans="1:16" x14ac:dyDescent="0.35">
      <c r="A1423" s="1" t="s">
        <v>1487</v>
      </c>
      <c r="B1423" s="2">
        <v>45873</v>
      </c>
      <c r="C1423" s="1" t="s">
        <v>16</v>
      </c>
      <c r="D1423" s="1" t="s">
        <v>17</v>
      </c>
      <c r="E1423" s="1" t="s">
        <v>79</v>
      </c>
      <c r="F1423" s="1" t="s">
        <v>80</v>
      </c>
      <c r="G1423" s="1" t="s">
        <v>26</v>
      </c>
      <c r="H1423" s="1" t="s">
        <v>27</v>
      </c>
      <c r="I1423" s="1">
        <v>2</v>
      </c>
      <c r="J1423" s="3">
        <v>8395</v>
      </c>
      <c r="K1423" s="4">
        <v>4917.78</v>
      </c>
      <c r="L1423" s="5">
        <v>0.1</v>
      </c>
      <c r="M1423" s="3">
        <f t="shared" si="88"/>
        <v>15111</v>
      </c>
      <c r="N1423" s="3">
        <f t="shared" si="89"/>
        <v>9835.56</v>
      </c>
      <c r="O1423" s="3">
        <f t="shared" si="90"/>
        <v>5275.4400000000005</v>
      </c>
      <c r="P1423" s="6">
        <f t="shared" si="91"/>
        <v>0.34911256700416921</v>
      </c>
    </row>
    <row r="1424" spans="1:16" x14ac:dyDescent="0.35">
      <c r="A1424" s="1" t="s">
        <v>1488</v>
      </c>
      <c r="B1424" s="2">
        <v>45873</v>
      </c>
      <c r="C1424" s="1" t="s">
        <v>36</v>
      </c>
      <c r="D1424" s="1" t="s">
        <v>78</v>
      </c>
      <c r="E1424" s="1" t="s">
        <v>18</v>
      </c>
      <c r="F1424" s="1" t="s">
        <v>51</v>
      </c>
      <c r="G1424" s="1" t="s">
        <v>39</v>
      </c>
      <c r="H1424" s="1" t="s">
        <v>21</v>
      </c>
      <c r="I1424" s="1">
        <v>2</v>
      </c>
      <c r="J1424" s="3">
        <v>719</v>
      </c>
      <c r="K1424" s="4">
        <v>579.48</v>
      </c>
      <c r="L1424" s="5">
        <v>0</v>
      </c>
      <c r="M1424" s="3">
        <f t="shared" si="88"/>
        <v>1438</v>
      </c>
      <c r="N1424" s="3">
        <f t="shared" si="89"/>
        <v>1158.96</v>
      </c>
      <c r="O1424" s="3">
        <f t="shared" si="90"/>
        <v>279.03999999999996</v>
      </c>
      <c r="P1424" s="6">
        <f t="shared" si="91"/>
        <v>0.19404728789986089</v>
      </c>
    </row>
    <row r="1425" spans="1:16" x14ac:dyDescent="0.35">
      <c r="A1425" s="1" t="s">
        <v>1489</v>
      </c>
      <c r="B1425" s="2">
        <v>45874</v>
      </c>
      <c r="C1425" s="1" t="s">
        <v>29</v>
      </c>
      <c r="D1425" s="1" t="s">
        <v>66</v>
      </c>
      <c r="E1425" s="1" t="s">
        <v>31</v>
      </c>
      <c r="F1425" s="1" t="s">
        <v>53</v>
      </c>
      <c r="G1425" s="1" t="s">
        <v>58</v>
      </c>
      <c r="H1425" s="1" t="s">
        <v>21</v>
      </c>
      <c r="I1425" s="1">
        <v>3</v>
      </c>
      <c r="J1425" s="3">
        <v>15371</v>
      </c>
      <c r="K1425" s="4">
        <v>10967.05</v>
      </c>
      <c r="L1425" s="5">
        <v>0</v>
      </c>
      <c r="M1425" s="3">
        <f t="shared" si="88"/>
        <v>46113</v>
      </c>
      <c r="N1425" s="3">
        <f t="shared" si="89"/>
        <v>32901.149999999994</v>
      </c>
      <c r="O1425" s="3">
        <f t="shared" si="90"/>
        <v>13211.850000000006</v>
      </c>
      <c r="P1425" s="6">
        <f t="shared" si="91"/>
        <v>0.28651031162578894</v>
      </c>
    </row>
    <row r="1426" spans="1:16" x14ac:dyDescent="0.35">
      <c r="A1426" s="1" t="s">
        <v>1490</v>
      </c>
      <c r="B1426" s="2">
        <v>45874</v>
      </c>
      <c r="C1426" s="1" t="s">
        <v>41</v>
      </c>
      <c r="D1426" s="1" t="s">
        <v>50</v>
      </c>
      <c r="E1426" s="1" t="s">
        <v>31</v>
      </c>
      <c r="F1426" s="1" t="s">
        <v>32</v>
      </c>
      <c r="G1426" s="1" t="s">
        <v>46</v>
      </c>
      <c r="H1426" s="1" t="s">
        <v>27</v>
      </c>
      <c r="I1426" s="1">
        <v>5</v>
      </c>
      <c r="J1426" s="3">
        <v>1149</v>
      </c>
      <c r="K1426" s="4">
        <v>855.33</v>
      </c>
      <c r="L1426" s="5">
        <v>0</v>
      </c>
      <c r="M1426" s="3">
        <f t="shared" si="88"/>
        <v>5745</v>
      </c>
      <c r="N1426" s="3">
        <f t="shared" si="89"/>
        <v>4276.6500000000005</v>
      </c>
      <c r="O1426" s="3">
        <f t="shared" si="90"/>
        <v>1468.3499999999995</v>
      </c>
      <c r="P1426" s="6">
        <f t="shared" si="91"/>
        <v>0.2555874673629242</v>
      </c>
    </row>
    <row r="1427" spans="1:16" x14ac:dyDescent="0.35">
      <c r="A1427" s="1" t="s">
        <v>1491</v>
      </c>
      <c r="B1427" s="2">
        <v>45874</v>
      </c>
      <c r="C1427" s="1" t="s">
        <v>36</v>
      </c>
      <c r="D1427" s="1" t="s">
        <v>78</v>
      </c>
      <c r="E1427" s="1" t="s">
        <v>18</v>
      </c>
      <c r="F1427" s="1" t="s">
        <v>38</v>
      </c>
      <c r="G1427" s="1" t="s">
        <v>69</v>
      </c>
      <c r="H1427" s="1" t="s">
        <v>34</v>
      </c>
      <c r="I1427" s="1">
        <v>8</v>
      </c>
      <c r="J1427" s="3">
        <v>352</v>
      </c>
      <c r="K1427" s="4">
        <v>276.73</v>
      </c>
      <c r="L1427" s="5">
        <v>0</v>
      </c>
      <c r="M1427" s="3">
        <f t="shared" si="88"/>
        <v>2816</v>
      </c>
      <c r="N1427" s="3">
        <f t="shared" si="89"/>
        <v>2213.84</v>
      </c>
      <c r="O1427" s="3">
        <f t="shared" si="90"/>
        <v>602.15999999999985</v>
      </c>
      <c r="P1427" s="6">
        <f t="shared" si="91"/>
        <v>0.21383522727272722</v>
      </c>
    </row>
    <row r="1428" spans="1:16" x14ac:dyDescent="0.35">
      <c r="A1428" s="1" t="s">
        <v>1492</v>
      </c>
      <c r="B1428" s="2">
        <v>45874</v>
      </c>
      <c r="C1428" s="1" t="s">
        <v>16</v>
      </c>
      <c r="D1428" s="1" t="s">
        <v>17</v>
      </c>
      <c r="E1428" s="1" t="s">
        <v>24</v>
      </c>
      <c r="F1428" s="1" t="s">
        <v>25</v>
      </c>
      <c r="G1428" s="1" t="s">
        <v>20</v>
      </c>
      <c r="H1428" s="1" t="s">
        <v>27</v>
      </c>
      <c r="I1428" s="1">
        <v>2</v>
      </c>
      <c r="J1428" s="3">
        <v>622</v>
      </c>
      <c r="K1428" s="4">
        <v>306.63</v>
      </c>
      <c r="L1428" s="5">
        <v>0</v>
      </c>
      <c r="M1428" s="3">
        <f t="shared" si="88"/>
        <v>1244</v>
      </c>
      <c r="N1428" s="3">
        <f t="shared" si="89"/>
        <v>613.26</v>
      </c>
      <c r="O1428" s="3">
        <f t="shared" si="90"/>
        <v>630.74</v>
      </c>
      <c r="P1428" s="6">
        <f t="shared" si="91"/>
        <v>0.50702572347266883</v>
      </c>
    </row>
    <row r="1429" spans="1:16" x14ac:dyDescent="0.35">
      <c r="A1429" s="1" t="s">
        <v>1493</v>
      </c>
      <c r="B1429" s="2">
        <v>45874</v>
      </c>
      <c r="C1429" s="1" t="s">
        <v>16</v>
      </c>
      <c r="D1429" s="1" t="s">
        <v>84</v>
      </c>
      <c r="E1429" s="1" t="s">
        <v>18</v>
      </c>
      <c r="F1429" s="1" t="s">
        <v>51</v>
      </c>
      <c r="G1429" s="1" t="s">
        <v>20</v>
      </c>
      <c r="H1429" s="1" t="s">
        <v>21</v>
      </c>
      <c r="I1429" s="1">
        <v>5</v>
      </c>
      <c r="J1429" s="3">
        <v>784</v>
      </c>
      <c r="K1429" s="4">
        <v>645.58000000000004</v>
      </c>
      <c r="L1429" s="5">
        <v>0.1</v>
      </c>
      <c r="M1429" s="3">
        <f t="shared" si="88"/>
        <v>3528</v>
      </c>
      <c r="N1429" s="3">
        <f t="shared" si="89"/>
        <v>3227.9</v>
      </c>
      <c r="O1429" s="3">
        <f t="shared" si="90"/>
        <v>300.09999999999991</v>
      </c>
      <c r="P1429" s="6">
        <f t="shared" si="91"/>
        <v>8.5062358276643962E-2</v>
      </c>
    </row>
    <row r="1430" spans="1:16" x14ac:dyDescent="0.35">
      <c r="A1430" s="1" t="s">
        <v>1494</v>
      </c>
      <c r="B1430" s="2">
        <v>45874</v>
      </c>
      <c r="C1430" s="1" t="s">
        <v>36</v>
      </c>
      <c r="D1430" s="1" t="s">
        <v>63</v>
      </c>
      <c r="E1430" s="1" t="s">
        <v>31</v>
      </c>
      <c r="F1430" s="1" t="s">
        <v>53</v>
      </c>
      <c r="G1430" s="1" t="s">
        <v>39</v>
      </c>
      <c r="H1430" s="1" t="s">
        <v>21</v>
      </c>
      <c r="I1430" s="1">
        <v>3</v>
      </c>
      <c r="J1430" s="3">
        <v>14303</v>
      </c>
      <c r="K1430" s="4">
        <v>10535.35</v>
      </c>
      <c r="L1430" s="5">
        <v>0</v>
      </c>
      <c r="M1430" s="3">
        <f t="shared" si="88"/>
        <v>42909</v>
      </c>
      <c r="N1430" s="3">
        <f t="shared" si="89"/>
        <v>31606.050000000003</v>
      </c>
      <c r="O1430" s="3">
        <f t="shared" si="90"/>
        <v>11302.949999999997</v>
      </c>
      <c r="P1430" s="6">
        <f t="shared" si="91"/>
        <v>0.2634167657134866</v>
      </c>
    </row>
    <row r="1431" spans="1:16" x14ac:dyDescent="0.35">
      <c r="A1431" s="1" t="s">
        <v>1495</v>
      </c>
      <c r="B1431" s="2">
        <v>45874</v>
      </c>
      <c r="C1431" s="1" t="s">
        <v>36</v>
      </c>
      <c r="D1431" s="1" t="s">
        <v>63</v>
      </c>
      <c r="E1431" s="1" t="s">
        <v>24</v>
      </c>
      <c r="F1431" s="1" t="s">
        <v>131</v>
      </c>
      <c r="G1431" s="1" t="s">
        <v>39</v>
      </c>
      <c r="H1431" s="1" t="s">
        <v>27</v>
      </c>
      <c r="I1431" s="1">
        <v>4</v>
      </c>
      <c r="J1431" s="3">
        <v>2720</v>
      </c>
      <c r="K1431" s="4">
        <v>1443.05</v>
      </c>
      <c r="L1431" s="5">
        <v>0.15</v>
      </c>
      <c r="M1431" s="3">
        <f t="shared" si="88"/>
        <v>9248</v>
      </c>
      <c r="N1431" s="3">
        <f t="shared" si="89"/>
        <v>5772.2</v>
      </c>
      <c r="O1431" s="3">
        <f t="shared" si="90"/>
        <v>3475.8</v>
      </c>
      <c r="P1431" s="6">
        <f t="shared" si="91"/>
        <v>0.37584342560553635</v>
      </c>
    </row>
    <row r="1432" spans="1:16" x14ac:dyDescent="0.35">
      <c r="A1432" s="1" t="s">
        <v>1496</v>
      </c>
      <c r="B1432" s="2">
        <v>45874</v>
      </c>
      <c r="C1432" s="1" t="s">
        <v>29</v>
      </c>
      <c r="D1432" s="1" t="s">
        <v>30</v>
      </c>
      <c r="E1432" s="1" t="s">
        <v>18</v>
      </c>
      <c r="F1432" s="1" t="s">
        <v>19</v>
      </c>
      <c r="G1432" s="1" t="s">
        <v>33</v>
      </c>
      <c r="H1432" s="1" t="s">
        <v>34</v>
      </c>
      <c r="I1432" s="1">
        <v>7</v>
      </c>
      <c r="J1432" s="3">
        <v>893</v>
      </c>
      <c r="K1432" s="4">
        <v>683</v>
      </c>
      <c r="L1432" s="5">
        <v>0</v>
      </c>
      <c r="M1432" s="3">
        <f t="shared" si="88"/>
        <v>6251</v>
      </c>
      <c r="N1432" s="3">
        <f t="shared" si="89"/>
        <v>4781</v>
      </c>
      <c r="O1432" s="3">
        <f t="shared" si="90"/>
        <v>1470</v>
      </c>
      <c r="P1432" s="6">
        <f t="shared" si="91"/>
        <v>0.23516237402015677</v>
      </c>
    </row>
    <row r="1433" spans="1:16" x14ac:dyDescent="0.35">
      <c r="A1433" s="1" t="s">
        <v>1497</v>
      </c>
      <c r="B1433" s="2">
        <v>45874</v>
      </c>
      <c r="C1433" s="1" t="s">
        <v>16</v>
      </c>
      <c r="D1433" s="1" t="s">
        <v>84</v>
      </c>
      <c r="E1433" s="1" t="s">
        <v>31</v>
      </c>
      <c r="F1433" s="1" t="s">
        <v>85</v>
      </c>
      <c r="G1433" s="1" t="s">
        <v>20</v>
      </c>
      <c r="H1433" s="1" t="s">
        <v>21</v>
      </c>
      <c r="I1433" s="1">
        <v>6</v>
      </c>
      <c r="J1433" s="3">
        <v>1888</v>
      </c>
      <c r="K1433" s="4">
        <v>1490.98</v>
      </c>
      <c r="L1433" s="5">
        <v>0</v>
      </c>
      <c r="M1433" s="3">
        <f t="shared" si="88"/>
        <v>11328</v>
      </c>
      <c r="N1433" s="3">
        <f t="shared" si="89"/>
        <v>8945.880000000001</v>
      </c>
      <c r="O1433" s="3">
        <f t="shared" si="90"/>
        <v>2382.119999999999</v>
      </c>
      <c r="P1433" s="6">
        <f t="shared" si="91"/>
        <v>0.21028601694915244</v>
      </c>
    </row>
    <row r="1434" spans="1:16" x14ac:dyDescent="0.35">
      <c r="A1434" s="1" t="s">
        <v>1498</v>
      </c>
      <c r="B1434" s="2">
        <v>45874</v>
      </c>
      <c r="C1434" s="1" t="s">
        <v>41</v>
      </c>
      <c r="D1434" s="1" t="s">
        <v>42</v>
      </c>
      <c r="E1434" s="1" t="s">
        <v>24</v>
      </c>
      <c r="F1434" s="1" t="s">
        <v>131</v>
      </c>
      <c r="G1434" s="1" t="s">
        <v>43</v>
      </c>
      <c r="H1434" s="1" t="s">
        <v>21</v>
      </c>
      <c r="I1434" s="1">
        <v>8</v>
      </c>
      <c r="J1434" s="3">
        <v>2774</v>
      </c>
      <c r="K1434" s="4">
        <v>1306.6400000000001</v>
      </c>
      <c r="L1434" s="5">
        <v>0</v>
      </c>
      <c r="M1434" s="3">
        <f t="shared" si="88"/>
        <v>22192</v>
      </c>
      <c r="N1434" s="3">
        <f t="shared" si="89"/>
        <v>10453.120000000001</v>
      </c>
      <c r="O1434" s="3">
        <f t="shared" si="90"/>
        <v>11738.88</v>
      </c>
      <c r="P1434" s="6">
        <f t="shared" si="91"/>
        <v>0.52896899783705831</v>
      </c>
    </row>
    <row r="1435" spans="1:16" x14ac:dyDescent="0.35">
      <c r="A1435" s="1" t="s">
        <v>1499</v>
      </c>
      <c r="B1435" s="2">
        <v>45874</v>
      </c>
      <c r="C1435" s="1" t="s">
        <v>16</v>
      </c>
      <c r="D1435" s="1" t="s">
        <v>17</v>
      </c>
      <c r="E1435" s="1" t="s">
        <v>18</v>
      </c>
      <c r="F1435" s="1" t="s">
        <v>51</v>
      </c>
      <c r="G1435" s="1" t="s">
        <v>26</v>
      </c>
      <c r="H1435" s="1" t="s">
        <v>27</v>
      </c>
      <c r="I1435" s="1">
        <v>7</v>
      </c>
      <c r="J1435" s="3">
        <v>742</v>
      </c>
      <c r="K1435" s="4">
        <v>590.57000000000005</v>
      </c>
      <c r="L1435" s="5">
        <v>0</v>
      </c>
      <c r="M1435" s="3">
        <f t="shared" si="88"/>
        <v>5194</v>
      </c>
      <c r="N1435" s="3">
        <f t="shared" si="89"/>
        <v>4133.9900000000007</v>
      </c>
      <c r="O1435" s="3">
        <f t="shared" si="90"/>
        <v>1060.0099999999993</v>
      </c>
      <c r="P1435" s="6">
        <f t="shared" si="91"/>
        <v>0.20408355795148234</v>
      </c>
    </row>
    <row r="1436" spans="1:16" x14ac:dyDescent="0.35">
      <c r="A1436" s="1" t="s">
        <v>1500</v>
      </c>
      <c r="B1436" s="2">
        <v>45875</v>
      </c>
      <c r="C1436" s="1" t="s">
        <v>41</v>
      </c>
      <c r="D1436" s="1" t="s">
        <v>42</v>
      </c>
      <c r="E1436" s="1" t="s">
        <v>31</v>
      </c>
      <c r="F1436" s="1" t="s">
        <v>85</v>
      </c>
      <c r="G1436" s="1" t="s">
        <v>43</v>
      </c>
      <c r="H1436" s="1" t="s">
        <v>21</v>
      </c>
      <c r="I1436" s="1">
        <v>1</v>
      </c>
      <c r="J1436" s="3">
        <v>1841</v>
      </c>
      <c r="K1436" s="4">
        <v>1308.54</v>
      </c>
      <c r="L1436" s="5">
        <v>0</v>
      </c>
      <c r="M1436" s="3">
        <f t="shared" si="88"/>
        <v>1841</v>
      </c>
      <c r="N1436" s="3">
        <f t="shared" si="89"/>
        <v>1308.54</v>
      </c>
      <c r="O1436" s="3">
        <f t="shared" si="90"/>
        <v>532.46</v>
      </c>
      <c r="P1436" s="6">
        <f t="shared" si="91"/>
        <v>0.28922324823465512</v>
      </c>
    </row>
    <row r="1437" spans="1:16" x14ac:dyDescent="0.35">
      <c r="A1437" s="1" t="s">
        <v>1501</v>
      </c>
      <c r="B1437" s="2">
        <v>45875</v>
      </c>
      <c r="C1437" s="1" t="s">
        <v>16</v>
      </c>
      <c r="D1437" s="1" t="s">
        <v>48</v>
      </c>
      <c r="E1437" s="1" t="s">
        <v>24</v>
      </c>
      <c r="F1437" s="1" t="s">
        <v>131</v>
      </c>
      <c r="G1437" s="1" t="s">
        <v>26</v>
      </c>
      <c r="H1437" s="1" t="s">
        <v>21</v>
      </c>
      <c r="I1437" s="1">
        <v>2</v>
      </c>
      <c r="J1437" s="3">
        <v>2865</v>
      </c>
      <c r="K1437" s="4">
        <v>1470.57</v>
      </c>
      <c r="L1437" s="5">
        <v>0.1</v>
      </c>
      <c r="M1437" s="3">
        <f t="shared" si="88"/>
        <v>5157</v>
      </c>
      <c r="N1437" s="3">
        <f t="shared" si="89"/>
        <v>2941.14</v>
      </c>
      <c r="O1437" s="3">
        <f t="shared" si="90"/>
        <v>2215.86</v>
      </c>
      <c r="P1437" s="6">
        <f t="shared" si="91"/>
        <v>0.4296800465386853</v>
      </c>
    </row>
    <row r="1438" spans="1:16" x14ac:dyDescent="0.35">
      <c r="A1438" s="1" t="s">
        <v>1502</v>
      </c>
      <c r="B1438" s="2">
        <v>45875</v>
      </c>
      <c r="C1438" s="1" t="s">
        <v>36</v>
      </c>
      <c r="D1438" s="1" t="s">
        <v>78</v>
      </c>
      <c r="E1438" s="1" t="s">
        <v>24</v>
      </c>
      <c r="F1438" s="1" t="s">
        <v>61</v>
      </c>
      <c r="G1438" s="1" t="s">
        <v>39</v>
      </c>
      <c r="H1438" s="1" t="s">
        <v>27</v>
      </c>
      <c r="I1438" s="1">
        <v>8</v>
      </c>
      <c r="J1438" s="3">
        <v>2111</v>
      </c>
      <c r="K1438" s="4">
        <v>1137.6199999999999</v>
      </c>
      <c r="L1438" s="5">
        <v>0</v>
      </c>
      <c r="M1438" s="3">
        <f t="shared" si="88"/>
        <v>16888</v>
      </c>
      <c r="N1438" s="3">
        <f t="shared" si="89"/>
        <v>9100.9599999999991</v>
      </c>
      <c r="O1438" s="3">
        <f t="shared" si="90"/>
        <v>7787.0400000000009</v>
      </c>
      <c r="P1438" s="6">
        <f t="shared" si="91"/>
        <v>0.46109900521080061</v>
      </c>
    </row>
    <row r="1439" spans="1:16" x14ac:dyDescent="0.35">
      <c r="A1439" s="1" t="s">
        <v>1503</v>
      </c>
      <c r="B1439" s="2">
        <v>45875</v>
      </c>
      <c r="C1439" s="1" t="s">
        <v>16</v>
      </c>
      <c r="D1439" s="1" t="s">
        <v>17</v>
      </c>
      <c r="E1439" s="1" t="s">
        <v>31</v>
      </c>
      <c r="F1439" s="1" t="s">
        <v>85</v>
      </c>
      <c r="G1439" s="1" t="s">
        <v>26</v>
      </c>
      <c r="H1439" s="1" t="s">
        <v>27</v>
      </c>
      <c r="I1439" s="1">
        <v>5</v>
      </c>
      <c r="J1439" s="3">
        <v>1740</v>
      </c>
      <c r="K1439" s="4">
        <v>1238.71</v>
      </c>
      <c r="L1439" s="5">
        <v>0.15</v>
      </c>
      <c r="M1439" s="3">
        <f t="shared" si="88"/>
        <v>7395</v>
      </c>
      <c r="N1439" s="3">
        <f t="shared" si="89"/>
        <v>6193.55</v>
      </c>
      <c r="O1439" s="3">
        <f t="shared" si="90"/>
        <v>1201.4499999999998</v>
      </c>
      <c r="P1439" s="6">
        <f t="shared" si="91"/>
        <v>0.16246788370520621</v>
      </c>
    </row>
    <row r="1440" spans="1:16" x14ac:dyDescent="0.35">
      <c r="A1440" s="1" t="s">
        <v>1504</v>
      </c>
      <c r="B1440" s="2">
        <v>45876</v>
      </c>
      <c r="C1440" s="1" t="s">
        <v>36</v>
      </c>
      <c r="D1440" s="1" t="s">
        <v>37</v>
      </c>
      <c r="E1440" s="1" t="s">
        <v>18</v>
      </c>
      <c r="F1440" s="1" t="s">
        <v>51</v>
      </c>
      <c r="G1440" s="1" t="s">
        <v>39</v>
      </c>
      <c r="H1440" s="1" t="s">
        <v>34</v>
      </c>
      <c r="I1440" s="1">
        <v>6</v>
      </c>
      <c r="J1440" s="3">
        <v>779</v>
      </c>
      <c r="K1440" s="4">
        <v>633.6</v>
      </c>
      <c r="L1440" s="5">
        <v>0</v>
      </c>
      <c r="M1440" s="3">
        <f t="shared" si="88"/>
        <v>4674</v>
      </c>
      <c r="N1440" s="3">
        <f t="shared" si="89"/>
        <v>3801.6000000000004</v>
      </c>
      <c r="O1440" s="3">
        <f t="shared" si="90"/>
        <v>872.39999999999964</v>
      </c>
      <c r="P1440" s="6">
        <f t="shared" si="91"/>
        <v>0.18664955070603328</v>
      </c>
    </row>
    <row r="1441" spans="1:16" x14ac:dyDescent="0.35">
      <c r="A1441" s="1" t="s">
        <v>1505</v>
      </c>
      <c r="B1441" s="2">
        <v>45876</v>
      </c>
      <c r="C1441" s="1" t="s">
        <v>36</v>
      </c>
      <c r="D1441" s="1" t="s">
        <v>76</v>
      </c>
      <c r="E1441" s="1" t="s">
        <v>31</v>
      </c>
      <c r="F1441" s="1" t="s">
        <v>32</v>
      </c>
      <c r="G1441" s="1" t="s">
        <v>39</v>
      </c>
      <c r="H1441" s="1" t="s">
        <v>21</v>
      </c>
      <c r="I1441" s="1">
        <v>6</v>
      </c>
      <c r="J1441" s="3">
        <v>1231</v>
      </c>
      <c r="K1441" s="4">
        <v>942.91</v>
      </c>
      <c r="L1441" s="5">
        <v>0</v>
      </c>
      <c r="M1441" s="3">
        <f t="shared" si="88"/>
        <v>7386</v>
      </c>
      <c r="N1441" s="3">
        <f t="shared" si="89"/>
        <v>5657.46</v>
      </c>
      <c r="O1441" s="3">
        <f t="shared" si="90"/>
        <v>1728.54</v>
      </c>
      <c r="P1441" s="6">
        <f t="shared" si="91"/>
        <v>0.23402924451665313</v>
      </c>
    </row>
    <row r="1442" spans="1:16" x14ac:dyDescent="0.35">
      <c r="A1442" s="1" t="s">
        <v>1506</v>
      </c>
      <c r="B1442" s="2">
        <v>45876</v>
      </c>
      <c r="C1442" s="1" t="s">
        <v>41</v>
      </c>
      <c r="D1442" s="1" t="s">
        <v>42</v>
      </c>
      <c r="E1442" s="1" t="s">
        <v>18</v>
      </c>
      <c r="F1442" s="1" t="s">
        <v>19</v>
      </c>
      <c r="G1442" s="1" t="s">
        <v>43</v>
      </c>
      <c r="H1442" s="1" t="s">
        <v>34</v>
      </c>
      <c r="I1442" s="1">
        <v>6</v>
      </c>
      <c r="J1442" s="3">
        <v>937</v>
      </c>
      <c r="K1442" s="4">
        <v>738.13</v>
      </c>
      <c r="L1442" s="5">
        <v>0.15</v>
      </c>
      <c r="M1442" s="3">
        <f t="shared" si="88"/>
        <v>4778.7</v>
      </c>
      <c r="N1442" s="3">
        <f t="shared" si="89"/>
        <v>4428.78</v>
      </c>
      <c r="O1442" s="3">
        <f t="shared" si="90"/>
        <v>349.92000000000007</v>
      </c>
      <c r="P1442" s="6">
        <f t="shared" si="91"/>
        <v>7.3224935651955564E-2</v>
      </c>
    </row>
    <row r="1443" spans="1:16" x14ac:dyDescent="0.35">
      <c r="A1443" s="1" t="s">
        <v>1507</v>
      </c>
      <c r="B1443" s="2">
        <v>45876</v>
      </c>
      <c r="C1443" s="1" t="s">
        <v>36</v>
      </c>
      <c r="D1443" s="1" t="s">
        <v>78</v>
      </c>
      <c r="E1443" s="1" t="s">
        <v>24</v>
      </c>
      <c r="F1443" s="1" t="s">
        <v>64</v>
      </c>
      <c r="G1443" s="1" t="s">
        <v>69</v>
      </c>
      <c r="H1443" s="1" t="s">
        <v>27</v>
      </c>
      <c r="I1443" s="1">
        <v>1</v>
      </c>
      <c r="J1443" s="3">
        <v>1568</v>
      </c>
      <c r="K1443" s="4">
        <v>783.04</v>
      </c>
      <c r="L1443" s="5">
        <v>0.05</v>
      </c>
      <c r="M1443" s="3">
        <f t="shared" si="88"/>
        <v>1489.6</v>
      </c>
      <c r="N1443" s="3">
        <f t="shared" si="89"/>
        <v>783.04</v>
      </c>
      <c r="O1443" s="3">
        <f t="shared" si="90"/>
        <v>706.56</v>
      </c>
      <c r="P1443" s="6">
        <f t="shared" si="91"/>
        <v>0.47432867883995705</v>
      </c>
    </row>
    <row r="1444" spans="1:16" x14ac:dyDescent="0.35">
      <c r="A1444" s="1" t="s">
        <v>1508</v>
      </c>
      <c r="B1444" s="2">
        <v>45876</v>
      </c>
      <c r="C1444" s="1" t="s">
        <v>29</v>
      </c>
      <c r="D1444" s="1" t="s">
        <v>72</v>
      </c>
      <c r="E1444" s="1" t="s">
        <v>18</v>
      </c>
      <c r="F1444" s="1" t="s">
        <v>38</v>
      </c>
      <c r="G1444" s="1" t="s">
        <v>33</v>
      </c>
      <c r="H1444" s="1" t="s">
        <v>21</v>
      </c>
      <c r="I1444" s="1">
        <v>7</v>
      </c>
      <c r="J1444" s="3">
        <v>355</v>
      </c>
      <c r="K1444" s="4">
        <v>295.74</v>
      </c>
      <c r="L1444" s="5">
        <v>0.15</v>
      </c>
      <c r="M1444" s="3">
        <f t="shared" si="88"/>
        <v>2112.25</v>
      </c>
      <c r="N1444" s="3">
        <f t="shared" si="89"/>
        <v>2070.1800000000003</v>
      </c>
      <c r="O1444" s="3">
        <f t="shared" si="90"/>
        <v>42.069999999999709</v>
      </c>
      <c r="P1444" s="6">
        <f t="shared" si="91"/>
        <v>1.9917149958574843E-2</v>
      </c>
    </row>
    <row r="1445" spans="1:16" x14ac:dyDescent="0.35">
      <c r="A1445" s="1" t="s">
        <v>1509</v>
      </c>
      <c r="B1445" s="2">
        <v>45877</v>
      </c>
      <c r="C1445" s="1" t="s">
        <v>29</v>
      </c>
      <c r="D1445" s="1" t="s">
        <v>66</v>
      </c>
      <c r="E1445" s="1" t="s">
        <v>18</v>
      </c>
      <c r="F1445" s="1" t="s">
        <v>19</v>
      </c>
      <c r="G1445" s="1" t="s">
        <v>33</v>
      </c>
      <c r="H1445" s="1" t="s">
        <v>21</v>
      </c>
      <c r="I1445" s="1">
        <v>5</v>
      </c>
      <c r="J1445" s="3">
        <v>942</v>
      </c>
      <c r="K1445" s="4">
        <v>774.16</v>
      </c>
      <c r="L1445" s="5">
        <v>0</v>
      </c>
      <c r="M1445" s="3">
        <f t="shared" si="88"/>
        <v>4710</v>
      </c>
      <c r="N1445" s="3">
        <f t="shared" si="89"/>
        <v>3870.7999999999997</v>
      </c>
      <c r="O1445" s="3">
        <f t="shared" si="90"/>
        <v>839.20000000000027</v>
      </c>
      <c r="P1445" s="6">
        <f t="shared" si="91"/>
        <v>0.17817409766454359</v>
      </c>
    </row>
    <row r="1446" spans="1:16" x14ac:dyDescent="0.35">
      <c r="A1446" s="1" t="s">
        <v>1510</v>
      </c>
      <c r="B1446" s="2">
        <v>45877</v>
      </c>
      <c r="C1446" s="1" t="s">
        <v>29</v>
      </c>
      <c r="D1446" s="1" t="s">
        <v>57</v>
      </c>
      <c r="E1446" s="1" t="s">
        <v>31</v>
      </c>
      <c r="F1446" s="1" t="s">
        <v>53</v>
      </c>
      <c r="G1446" s="1" t="s">
        <v>33</v>
      </c>
      <c r="H1446" s="1" t="s">
        <v>21</v>
      </c>
      <c r="I1446" s="1">
        <v>5</v>
      </c>
      <c r="J1446" s="3">
        <v>15567</v>
      </c>
      <c r="K1446" s="4">
        <v>11586.09</v>
      </c>
      <c r="L1446" s="5">
        <v>0.1</v>
      </c>
      <c r="M1446" s="3">
        <f t="shared" si="88"/>
        <v>70051.5</v>
      </c>
      <c r="N1446" s="3">
        <f t="shared" si="89"/>
        <v>57930.45</v>
      </c>
      <c r="O1446" s="3">
        <f t="shared" si="90"/>
        <v>12121.050000000003</v>
      </c>
      <c r="P1446" s="6">
        <f t="shared" si="91"/>
        <v>0.17303055609087603</v>
      </c>
    </row>
    <row r="1447" spans="1:16" x14ac:dyDescent="0.35">
      <c r="A1447" s="1" t="s">
        <v>1511</v>
      </c>
      <c r="B1447" s="2">
        <v>45877</v>
      </c>
      <c r="C1447" s="1" t="s">
        <v>36</v>
      </c>
      <c r="D1447" s="1" t="s">
        <v>63</v>
      </c>
      <c r="E1447" s="1" t="s">
        <v>18</v>
      </c>
      <c r="F1447" s="1" t="s">
        <v>38</v>
      </c>
      <c r="G1447" s="1" t="s">
        <v>39</v>
      </c>
      <c r="H1447" s="1" t="s">
        <v>21</v>
      </c>
      <c r="I1447" s="1">
        <v>6</v>
      </c>
      <c r="J1447" s="3">
        <v>363</v>
      </c>
      <c r="K1447" s="4">
        <v>293.79000000000002</v>
      </c>
      <c r="L1447" s="5">
        <v>0</v>
      </c>
      <c r="M1447" s="3">
        <f t="shared" si="88"/>
        <v>2178</v>
      </c>
      <c r="N1447" s="3">
        <f t="shared" si="89"/>
        <v>1762.7400000000002</v>
      </c>
      <c r="O1447" s="3">
        <f t="shared" si="90"/>
        <v>415.25999999999976</v>
      </c>
      <c r="P1447" s="6">
        <f t="shared" si="91"/>
        <v>0.19066115702479328</v>
      </c>
    </row>
    <row r="1448" spans="1:16" x14ac:dyDescent="0.35">
      <c r="A1448" s="1" t="s">
        <v>1512</v>
      </c>
      <c r="B1448" s="2">
        <v>45877</v>
      </c>
      <c r="C1448" s="1" t="s">
        <v>29</v>
      </c>
      <c r="D1448" s="1" t="s">
        <v>30</v>
      </c>
      <c r="E1448" s="1" t="s">
        <v>31</v>
      </c>
      <c r="F1448" s="1" t="s">
        <v>45</v>
      </c>
      <c r="G1448" s="1" t="s">
        <v>33</v>
      </c>
      <c r="H1448" s="1" t="s">
        <v>34</v>
      </c>
      <c r="I1448" s="1">
        <v>1</v>
      </c>
      <c r="J1448" s="3">
        <v>3461</v>
      </c>
      <c r="K1448" s="4">
        <v>2466.52</v>
      </c>
      <c r="L1448" s="5">
        <v>0.05</v>
      </c>
      <c r="M1448" s="3">
        <f t="shared" si="88"/>
        <v>3287.95</v>
      </c>
      <c r="N1448" s="3">
        <f t="shared" si="89"/>
        <v>2466.52</v>
      </c>
      <c r="O1448" s="3">
        <f t="shared" si="90"/>
        <v>821.42999999999984</v>
      </c>
      <c r="P1448" s="6">
        <f t="shared" si="91"/>
        <v>0.24983044146048447</v>
      </c>
    </row>
    <row r="1449" spans="1:16" x14ac:dyDescent="0.35">
      <c r="A1449" s="1" t="s">
        <v>1513</v>
      </c>
      <c r="B1449" s="2">
        <v>45877</v>
      </c>
      <c r="C1449" s="1" t="s">
        <v>16</v>
      </c>
      <c r="D1449" s="1" t="s">
        <v>23</v>
      </c>
      <c r="E1449" s="1" t="s">
        <v>24</v>
      </c>
      <c r="F1449" s="1" t="s">
        <v>64</v>
      </c>
      <c r="G1449" s="1" t="s">
        <v>20</v>
      </c>
      <c r="H1449" s="1" t="s">
        <v>21</v>
      </c>
      <c r="I1449" s="1">
        <v>4</v>
      </c>
      <c r="J1449" s="3">
        <v>1436</v>
      </c>
      <c r="K1449" s="4">
        <v>705</v>
      </c>
      <c r="L1449" s="5">
        <v>0.05</v>
      </c>
      <c r="M1449" s="3">
        <f t="shared" si="88"/>
        <v>5456.8</v>
      </c>
      <c r="N1449" s="3">
        <f t="shared" si="89"/>
        <v>2820</v>
      </c>
      <c r="O1449" s="3">
        <f t="shared" si="90"/>
        <v>2636.8</v>
      </c>
      <c r="P1449" s="6">
        <f t="shared" si="91"/>
        <v>0.48321360504324878</v>
      </c>
    </row>
    <row r="1450" spans="1:16" x14ac:dyDescent="0.35">
      <c r="A1450" s="1" t="s">
        <v>1514</v>
      </c>
      <c r="B1450" s="2">
        <v>45877</v>
      </c>
      <c r="C1450" s="1" t="s">
        <v>16</v>
      </c>
      <c r="D1450" s="1" t="s">
        <v>84</v>
      </c>
      <c r="E1450" s="1" t="s">
        <v>24</v>
      </c>
      <c r="F1450" s="1" t="s">
        <v>25</v>
      </c>
      <c r="G1450" s="1" t="s">
        <v>20</v>
      </c>
      <c r="H1450" s="1" t="s">
        <v>27</v>
      </c>
      <c r="I1450" s="1">
        <v>6</v>
      </c>
      <c r="J1450" s="3">
        <v>613</v>
      </c>
      <c r="K1450" s="4">
        <v>328.88</v>
      </c>
      <c r="L1450" s="5">
        <v>0.15</v>
      </c>
      <c r="M1450" s="3">
        <f t="shared" si="88"/>
        <v>3126.2999999999997</v>
      </c>
      <c r="N1450" s="3">
        <f t="shared" si="89"/>
        <v>1973.28</v>
      </c>
      <c r="O1450" s="3">
        <f t="shared" si="90"/>
        <v>1153.0199999999998</v>
      </c>
      <c r="P1450" s="6">
        <f t="shared" si="91"/>
        <v>0.36881297380289796</v>
      </c>
    </row>
    <row r="1451" spans="1:16" x14ac:dyDescent="0.35">
      <c r="A1451" s="1" t="s">
        <v>1515</v>
      </c>
      <c r="B1451" s="2">
        <v>45877</v>
      </c>
      <c r="C1451" s="1" t="s">
        <v>41</v>
      </c>
      <c r="D1451" s="1" t="s">
        <v>42</v>
      </c>
      <c r="E1451" s="1" t="s">
        <v>31</v>
      </c>
      <c r="F1451" s="1" t="s">
        <v>32</v>
      </c>
      <c r="G1451" s="1" t="s">
        <v>43</v>
      </c>
      <c r="H1451" s="1" t="s">
        <v>21</v>
      </c>
      <c r="I1451" s="1">
        <v>4</v>
      </c>
      <c r="J1451" s="3">
        <v>1199</v>
      </c>
      <c r="K1451" s="4">
        <v>887.45</v>
      </c>
      <c r="L1451" s="5">
        <v>0</v>
      </c>
      <c r="M1451" s="3">
        <f t="shared" si="88"/>
        <v>4796</v>
      </c>
      <c r="N1451" s="3">
        <f t="shared" si="89"/>
        <v>3549.8</v>
      </c>
      <c r="O1451" s="3">
        <f t="shared" si="90"/>
        <v>1246.1999999999998</v>
      </c>
      <c r="P1451" s="6">
        <f t="shared" si="91"/>
        <v>0.25984153461217679</v>
      </c>
    </row>
    <row r="1452" spans="1:16" x14ac:dyDescent="0.35">
      <c r="A1452" s="1" t="s">
        <v>1516</v>
      </c>
      <c r="B1452" s="2">
        <v>45877</v>
      </c>
      <c r="C1452" s="1" t="s">
        <v>41</v>
      </c>
      <c r="D1452" s="1" t="s">
        <v>42</v>
      </c>
      <c r="E1452" s="1" t="s">
        <v>24</v>
      </c>
      <c r="F1452" s="1" t="s">
        <v>64</v>
      </c>
      <c r="G1452" s="1" t="s">
        <v>43</v>
      </c>
      <c r="H1452" s="1" t="s">
        <v>21</v>
      </c>
      <c r="I1452" s="1">
        <v>7</v>
      </c>
      <c r="J1452" s="3">
        <v>1436</v>
      </c>
      <c r="K1452" s="4">
        <v>684.97</v>
      </c>
      <c r="L1452" s="5">
        <v>0.05</v>
      </c>
      <c r="M1452" s="3">
        <f t="shared" si="88"/>
        <v>9549.4</v>
      </c>
      <c r="N1452" s="3">
        <f t="shared" si="89"/>
        <v>4794.79</v>
      </c>
      <c r="O1452" s="3">
        <f t="shared" si="90"/>
        <v>4754.6099999999997</v>
      </c>
      <c r="P1452" s="6">
        <f t="shared" si="91"/>
        <v>0.49789620290280018</v>
      </c>
    </row>
    <row r="1453" spans="1:16" x14ac:dyDescent="0.35">
      <c r="A1453" s="1" t="s">
        <v>1517</v>
      </c>
      <c r="B1453" s="2">
        <v>45878</v>
      </c>
      <c r="C1453" s="1" t="s">
        <v>41</v>
      </c>
      <c r="D1453" s="1" t="s">
        <v>55</v>
      </c>
      <c r="E1453" s="1" t="s">
        <v>79</v>
      </c>
      <c r="F1453" s="1" t="s">
        <v>91</v>
      </c>
      <c r="G1453" s="1" t="s">
        <v>46</v>
      </c>
      <c r="H1453" s="1" t="s">
        <v>21</v>
      </c>
      <c r="I1453" s="1">
        <v>4</v>
      </c>
      <c r="J1453" s="3">
        <v>12045</v>
      </c>
      <c r="K1453" s="4">
        <v>7163.18</v>
      </c>
      <c r="L1453" s="5">
        <v>0</v>
      </c>
      <c r="M1453" s="3">
        <f t="shared" si="88"/>
        <v>48180</v>
      </c>
      <c r="N1453" s="3">
        <f t="shared" si="89"/>
        <v>28652.720000000001</v>
      </c>
      <c r="O1453" s="3">
        <f t="shared" si="90"/>
        <v>19527.28</v>
      </c>
      <c r="P1453" s="6">
        <f t="shared" si="91"/>
        <v>0.40529846409298459</v>
      </c>
    </row>
    <row r="1454" spans="1:16" x14ac:dyDescent="0.35">
      <c r="A1454" s="1" t="s">
        <v>1518</v>
      </c>
      <c r="B1454" s="2">
        <v>45878</v>
      </c>
      <c r="C1454" s="1" t="s">
        <v>29</v>
      </c>
      <c r="D1454" s="1" t="s">
        <v>72</v>
      </c>
      <c r="E1454" s="1" t="s">
        <v>79</v>
      </c>
      <c r="F1454" s="1" t="s">
        <v>96</v>
      </c>
      <c r="G1454" s="1" t="s">
        <v>58</v>
      </c>
      <c r="H1454" s="1" t="s">
        <v>34</v>
      </c>
      <c r="I1454" s="1">
        <v>1</v>
      </c>
      <c r="J1454" s="3">
        <v>6220</v>
      </c>
      <c r="K1454" s="4">
        <v>3974.45</v>
      </c>
      <c r="L1454" s="5">
        <v>0</v>
      </c>
      <c r="M1454" s="3">
        <f t="shared" si="88"/>
        <v>6220</v>
      </c>
      <c r="N1454" s="3">
        <f t="shared" si="89"/>
        <v>3974.45</v>
      </c>
      <c r="O1454" s="3">
        <f t="shared" si="90"/>
        <v>2245.5500000000002</v>
      </c>
      <c r="P1454" s="6">
        <f t="shared" si="91"/>
        <v>0.36102090032154344</v>
      </c>
    </row>
    <row r="1455" spans="1:16" x14ac:dyDescent="0.35">
      <c r="A1455" s="1" t="s">
        <v>1519</v>
      </c>
      <c r="B1455" s="2">
        <v>45878</v>
      </c>
      <c r="C1455" s="1" t="s">
        <v>29</v>
      </c>
      <c r="D1455" s="1" t="s">
        <v>72</v>
      </c>
      <c r="E1455" s="1" t="s">
        <v>79</v>
      </c>
      <c r="F1455" s="1" t="s">
        <v>91</v>
      </c>
      <c r="G1455" s="1" t="s">
        <v>33</v>
      </c>
      <c r="H1455" s="1" t="s">
        <v>27</v>
      </c>
      <c r="I1455" s="1">
        <v>7</v>
      </c>
      <c r="J1455" s="3">
        <v>12013</v>
      </c>
      <c r="K1455" s="4">
        <v>7201.05</v>
      </c>
      <c r="L1455" s="5">
        <v>0</v>
      </c>
      <c r="M1455" s="3">
        <f t="shared" si="88"/>
        <v>84091</v>
      </c>
      <c r="N1455" s="3">
        <f t="shared" si="89"/>
        <v>50407.35</v>
      </c>
      <c r="O1455" s="3">
        <f t="shared" si="90"/>
        <v>33683.65</v>
      </c>
      <c r="P1455" s="6">
        <f t="shared" si="91"/>
        <v>0.40056189128444186</v>
      </c>
    </row>
    <row r="1456" spans="1:16" x14ac:dyDescent="0.35">
      <c r="A1456" s="1" t="s">
        <v>1520</v>
      </c>
      <c r="B1456" s="2">
        <v>45878</v>
      </c>
      <c r="C1456" s="1" t="s">
        <v>16</v>
      </c>
      <c r="D1456" s="1" t="s">
        <v>17</v>
      </c>
      <c r="E1456" s="1" t="s">
        <v>79</v>
      </c>
      <c r="F1456" s="1" t="s">
        <v>80</v>
      </c>
      <c r="G1456" s="1" t="s">
        <v>20</v>
      </c>
      <c r="H1456" s="1" t="s">
        <v>27</v>
      </c>
      <c r="I1456" s="1">
        <v>8</v>
      </c>
      <c r="J1456" s="3">
        <v>8093</v>
      </c>
      <c r="K1456" s="4">
        <v>4698.1499999999996</v>
      </c>
      <c r="L1456" s="5">
        <v>0.15</v>
      </c>
      <c r="M1456" s="3">
        <f t="shared" si="88"/>
        <v>55032.4</v>
      </c>
      <c r="N1456" s="3">
        <f t="shared" si="89"/>
        <v>37585.199999999997</v>
      </c>
      <c r="O1456" s="3">
        <f t="shared" si="90"/>
        <v>17447.200000000004</v>
      </c>
      <c r="P1456" s="6">
        <f t="shared" si="91"/>
        <v>0.31703505571263479</v>
      </c>
    </row>
    <row r="1457" spans="1:16" x14ac:dyDescent="0.35">
      <c r="A1457" s="1" t="s">
        <v>1521</v>
      </c>
      <c r="B1457" s="2">
        <v>45878</v>
      </c>
      <c r="C1457" s="1" t="s">
        <v>29</v>
      </c>
      <c r="D1457" s="1" t="s">
        <v>30</v>
      </c>
      <c r="E1457" s="1" t="s">
        <v>18</v>
      </c>
      <c r="F1457" s="1" t="s">
        <v>19</v>
      </c>
      <c r="G1457" s="1" t="s">
        <v>58</v>
      </c>
      <c r="H1457" s="1" t="s">
        <v>21</v>
      </c>
      <c r="I1457" s="1">
        <v>7</v>
      </c>
      <c r="J1457" s="3">
        <v>863</v>
      </c>
      <c r="K1457" s="4">
        <v>696.85</v>
      </c>
      <c r="L1457" s="5">
        <v>0.1</v>
      </c>
      <c r="M1457" s="3">
        <f t="shared" si="88"/>
        <v>5436.9000000000005</v>
      </c>
      <c r="N1457" s="3">
        <f t="shared" si="89"/>
        <v>4877.95</v>
      </c>
      <c r="O1457" s="3">
        <f t="shared" si="90"/>
        <v>558.95000000000073</v>
      </c>
      <c r="P1457" s="6">
        <f t="shared" si="91"/>
        <v>0.10280674649156701</v>
      </c>
    </row>
    <row r="1458" spans="1:16" x14ac:dyDescent="0.35">
      <c r="A1458" s="1" t="s">
        <v>1522</v>
      </c>
      <c r="B1458" s="2">
        <v>45878</v>
      </c>
      <c r="C1458" s="1" t="s">
        <v>36</v>
      </c>
      <c r="D1458" s="1" t="s">
        <v>76</v>
      </c>
      <c r="E1458" s="1" t="s">
        <v>79</v>
      </c>
      <c r="F1458" s="1" t="s">
        <v>80</v>
      </c>
      <c r="G1458" s="1" t="s">
        <v>69</v>
      </c>
      <c r="H1458" s="1" t="s">
        <v>27</v>
      </c>
      <c r="I1458" s="1">
        <v>6</v>
      </c>
      <c r="J1458" s="3">
        <v>7935</v>
      </c>
      <c r="K1458" s="4">
        <v>5112.75</v>
      </c>
      <c r="L1458" s="5">
        <v>0</v>
      </c>
      <c r="M1458" s="3">
        <f t="shared" si="88"/>
        <v>47610</v>
      </c>
      <c r="N1458" s="3">
        <f t="shared" si="89"/>
        <v>30676.5</v>
      </c>
      <c r="O1458" s="3">
        <f t="shared" si="90"/>
        <v>16933.5</v>
      </c>
      <c r="P1458" s="6">
        <f t="shared" si="91"/>
        <v>0.35567107750472587</v>
      </c>
    </row>
    <row r="1459" spans="1:16" x14ac:dyDescent="0.35">
      <c r="A1459" s="1" t="s">
        <v>1523</v>
      </c>
      <c r="B1459" s="2">
        <v>45878</v>
      </c>
      <c r="C1459" s="1" t="s">
        <v>29</v>
      </c>
      <c r="D1459" s="1" t="s">
        <v>66</v>
      </c>
      <c r="E1459" s="1" t="s">
        <v>24</v>
      </c>
      <c r="F1459" s="1" t="s">
        <v>64</v>
      </c>
      <c r="G1459" s="1" t="s">
        <v>33</v>
      </c>
      <c r="H1459" s="1" t="s">
        <v>27</v>
      </c>
      <c r="I1459" s="1">
        <v>2</v>
      </c>
      <c r="J1459" s="3">
        <v>1463</v>
      </c>
      <c r="K1459" s="4">
        <v>788.07</v>
      </c>
      <c r="L1459" s="5">
        <v>0</v>
      </c>
      <c r="M1459" s="3">
        <f t="shared" si="88"/>
        <v>2926</v>
      </c>
      <c r="N1459" s="3">
        <f t="shared" si="89"/>
        <v>1576.14</v>
      </c>
      <c r="O1459" s="3">
        <f t="shared" si="90"/>
        <v>1349.86</v>
      </c>
      <c r="P1459" s="6">
        <f t="shared" si="91"/>
        <v>0.46133287764866709</v>
      </c>
    </row>
    <row r="1460" spans="1:16" x14ac:dyDescent="0.35">
      <c r="A1460" s="1" t="s">
        <v>1524</v>
      </c>
      <c r="B1460" s="2">
        <v>45878</v>
      </c>
      <c r="C1460" s="1" t="s">
        <v>36</v>
      </c>
      <c r="D1460" s="1" t="s">
        <v>78</v>
      </c>
      <c r="E1460" s="1" t="s">
        <v>18</v>
      </c>
      <c r="F1460" s="1" t="s">
        <v>19</v>
      </c>
      <c r="G1460" s="1" t="s">
        <v>69</v>
      </c>
      <c r="H1460" s="1" t="s">
        <v>27</v>
      </c>
      <c r="I1460" s="1">
        <v>3</v>
      </c>
      <c r="J1460" s="3">
        <v>875</v>
      </c>
      <c r="K1460" s="4">
        <v>717.64</v>
      </c>
      <c r="L1460" s="5">
        <v>0</v>
      </c>
      <c r="M1460" s="3">
        <f t="shared" si="88"/>
        <v>2625</v>
      </c>
      <c r="N1460" s="3">
        <f t="shared" si="89"/>
        <v>2152.92</v>
      </c>
      <c r="O1460" s="3">
        <f t="shared" si="90"/>
        <v>472.07999999999993</v>
      </c>
      <c r="P1460" s="6">
        <f t="shared" si="91"/>
        <v>0.17983999999999997</v>
      </c>
    </row>
    <row r="1461" spans="1:16" x14ac:dyDescent="0.35">
      <c r="A1461" s="1" t="s">
        <v>1525</v>
      </c>
      <c r="B1461" s="2">
        <v>45879</v>
      </c>
      <c r="C1461" s="1" t="s">
        <v>36</v>
      </c>
      <c r="D1461" s="1" t="s">
        <v>76</v>
      </c>
      <c r="E1461" s="1" t="s">
        <v>18</v>
      </c>
      <c r="F1461" s="1" t="s">
        <v>19</v>
      </c>
      <c r="G1461" s="1" t="s">
        <v>39</v>
      </c>
      <c r="H1461" s="1" t="s">
        <v>34</v>
      </c>
      <c r="I1461" s="1">
        <v>1</v>
      </c>
      <c r="J1461" s="3">
        <v>861</v>
      </c>
      <c r="K1461" s="4">
        <v>716.83</v>
      </c>
      <c r="L1461" s="5">
        <v>0.1</v>
      </c>
      <c r="M1461" s="3">
        <f t="shared" si="88"/>
        <v>774.9</v>
      </c>
      <c r="N1461" s="3">
        <f t="shared" si="89"/>
        <v>716.83</v>
      </c>
      <c r="O1461" s="3">
        <f t="shared" si="90"/>
        <v>58.069999999999936</v>
      </c>
      <c r="P1461" s="6">
        <f t="shared" si="91"/>
        <v>7.4938701767969976E-2</v>
      </c>
    </row>
    <row r="1462" spans="1:16" x14ac:dyDescent="0.35">
      <c r="A1462" s="1" t="s">
        <v>1526</v>
      </c>
      <c r="B1462" s="2">
        <v>45879</v>
      </c>
      <c r="C1462" s="1" t="s">
        <v>29</v>
      </c>
      <c r="D1462" s="1" t="s">
        <v>66</v>
      </c>
      <c r="E1462" s="1" t="s">
        <v>24</v>
      </c>
      <c r="F1462" s="1" t="s">
        <v>61</v>
      </c>
      <c r="G1462" s="1" t="s">
        <v>58</v>
      </c>
      <c r="H1462" s="1" t="s">
        <v>27</v>
      </c>
      <c r="I1462" s="1">
        <v>2</v>
      </c>
      <c r="J1462" s="3">
        <v>2113</v>
      </c>
      <c r="K1462" s="4">
        <v>990.92</v>
      </c>
      <c r="L1462" s="5">
        <v>0.05</v>
      </c>
      <c r="M1462" s="3">
        <f t="shared" si="88"/>
        <v>4014.7</v>
      </c>
      <c r="N1462" s="3">
        <f t="shared" si="89"/>
        <v>1981.84</v>
      </c>
      <c r="O1462" s="3">
        <f t="shared" si="90"/>
        <v>2032.86</v>
      </c>
      <c r="P1462" s="6">
        <f t="shared" si="91"/>
        <v>0.50635414850424687</v>
      </c>
    </row>
    <row r="1463" spans="1:16" x14ac:dyDescent="0.35">
      <c r="A1463" s="1" t="s">
        <v>1527</v>
      </c>
      <c r="B1463" s="2">
        <v>45880</v>
      </c>
      <c r="C1463" s="1" t="s">
        <v>29</v>
      </c>
      <c r="D1463" s="1" t="s">
        <v>72</v>
      </c>
      <c r="E1463" s="1" t="s">
        <v>24</v>
      </c>
      <c r="F1463" s="1" t="s">
        <v>61</v>
      </c>
      <c r="G1463" s="1" t="s">
        <v>58</v>
      </c>
      <c r="H1463" s="1" t="s">
        <v>34</v>
      </c>
      <c r="I1463" s="1">
        <v>1</v>
      </c>
      <c r="J1463" s="3">
        <v>2242</v>
      </c>
      <c r="K1463" s="4">
        <v>1115.7</v>
      </c>
      <c r="L1463" s="5">
        <v>0.15</v>
      </c>
      <c r="M1463" s="3">
        <f t="shared" si="88"/>
        <v>1905.7</v>
      </c>
      <c r="N1463" s="3">
        <f t="shared" si="89"/>
        <v>1115.7</v>
      </c>
      <c r="O1463" s="3">
        <f t="shared" si="90"/>
        <v>790</v>
      </c>
      <c r="P1463" s="6">
        <f t="shared" si="91"/>
        <v>0.41454583617568347</v>
      </c>
    </row>
    <row r="1464" spans="1:16" x14ac:dyDescent="0.35">
      <c r="A1464" s="1" t="s">
        <v>1528</v>
      </c>
      <c r="B1464" s="2">
        <v>45880</v>
      </c>
      <c r="C1464" s="1" t="s">
        <v>36</v>
      </c>
      <c r="D1464" s="1" t="s">
        <v>78</v>
      </c>
      <c r="E1464" s="1" t="s">
        <v>18</v>
      </c>
      <c r="F1464" s="1" t="s">
        <v>38</v>
      </c>
      <c r="G1464" s="1" t="s">
        <v>69</v>
      </c>
      <c r="H1464" s="1" t="s">
        <v>34</v>
      </c>
      <c r="I1464" s="1">
        <v>7</v>
      </c>
      <c r="J1464" s="3">
        <v>365</v>
      </c>
      <c r="K1464" s="4">
        <v>291.38</v>
      </c>
      <c r="L1464" s="5">
        <v>0.15</v>
      </c>
      <c r="M1464" s="3">
        <f t="shared" si="88"/>
        <v>2171.75</v>
      </c>
      <c r="N1464" s="3">
        <f t="shared" si="89"/>
        <v>2039.6599999999999</v>
      </c>
      <c r="O1464" s="3">
        <f t="shared" si="90"/>
        <v>132.09000000000015</v>
      </c>
      <c r="P1464" s="6">
        <f t="shared" si="91"/>
        <v>6.0821917808219245E-2</v>
      </c>
    </row>
    <row r="1465" spans="1:16" x14ac:dyDescent="0.35">
      <c r="A1465" s="1" t="s">
        <v>1529</v>
      </c>
      <c r="B1465" s="2">
        <v>45880</v>
      </c>
      <c r="C1465" s="1" t="s">
        <v>41</v>
      </c>
      <c r="D1465" s="1" t="s">
        <v>42</v>
      </c>
      <c r="E1465" s="1" t="s">
        <v>24</v>
      </c>
      <c r="F1465" s="1" t="s">
        <v>61</v>
      </c>
      <c r="G1465" s="1" t="s">
        <v>43</v>
      </c>
      <c r="H1465" s="1" t="s">
        <v>21</v>
      </c>
      <c r="I1465" s="1">
        <v>2</v>
      </c>
      <c r="J1465" s="3">
        <v>2288</v>
      </c>
      <c r="K1465" s="4">
        <v>1199.5899999999999</v>
      </c>
      <c r="L1465" s="5">
        <v>0</v>
      </c>
      <c r="M1465" s="3">
        <f t="shared" si="88"/>
        <v>4576</v>
      </c>
      <c r="N1465" s="3">
        <f t="shared" si="89"/>
        <v>2399.1799999999998</v>
      </c>
      <c r="O1465" s="3">
        <f t="shared" si="90"/>
        <v>2176.8200000000002</v>
      </c>
      <c r="P1465" s="6">
        <f t="shared" si="91"/>
        <v>0.47570367132867136</v>
      </c>
    </row>
    <row r="1466" spans="1:16" x14ac:dyDescent="0.35">
      <c r="A1466" s="1" t="s">
        <v>1530</v>
      </c>
      <c r="B1466" s="2">
        <v>45880</v>
      </c>
      <c r="C1466" s="1" t="s">
        <v>41</v>
      </c>
      <c r="D1466" s="1" t="s">
        <v>55</v>
      </c>
      <c r="E1466" s="1" t="s">
        <v>31</v>
      </c>
      <c r="F1466" s="1" t="s">
        <v>32</v>
      </c>
      <c r="G1466" s="1" t="s">
        <v>43</v>
      </c>
      <c r="H1466" s="1" t="s">
        <v>34</v>
      </c>
      <c r="I1466" s="1">
        <v>3</v>
      </c>
      <c r="J1466" s="3">
        <v>1160</v>
      </c>
      <c r="K1466" s="4">
        <v>828.61</v>
      </c>
      <c r="L1466" s="5">
        <v>0.1</v>
      </c>
      <c r="M1466" s="3">
        <f t="shared" si="88"/>
        <v>3132</v>
      </c>
      <c r="N1466" s="3">
        <f t="shared" si="89"/>
        <v>2485.83</v>
      </c>
      <c r="O1466" s="3">
        <f t="shared" si="90"/>
        <v>646.17000000000007</v>
      </c>
      <c r="P1466" s="6">
        <f t="shared" si="91"/>
        <v>0.20631226053639848</v>
      </c>
    </row>
    <row r="1467" spans="1:16" x14ac:dyDescent="0.35">
      <c r="A1467" s="1" t="s">
        <v>1531</v>
      </c>
      <c r="B1467" s="2">
        <v>45880</v>
      </c>
      <c r="C1467" s="1" t="s">
        <v>41</v>
      </c>
      <c r="D1467" s="1" t="s">
        <v>103</v>
      </c>
      <c r="E1467" s="1" t="s">
        <v>31</v>
      </c>
      <c r="F1467" s="1" t="s">
        <v>85</v>
      </c>
      <c r="G1467" s="1" t="s">
        <v>43</v>
      </c>
      <c r="H1467" s="1" t="s">
        <v>34</v>
      </c>
      <c r="I1467" s="1">
        <v>4</v>
      </c>
      <c r="J1467" s="3">
        <v>1721</v>
      </c>
      <c r="K1467" s="4">
        <v>1234.1199999999999</v>
      </c>
      <c r="L1467" s="5">
        <v>0</v>
      </c>
      <c r="M1467" s="3">
        <f t="shared" si="88"/>
        <v>6884</v>
      </c>
      <c r="N1467" s="3">
        <f t="shared" si="89"/>
        <v>4936.4799999999996</v>
      </c>
      <c r="O1467" s="3">
        <f t="shared" si="90"/>
        <v>1947.5200000000004</v>
      </c>
      <c r="P1467" s="6">
        <f t="shared" si="91"/>
        <v>0.28290528762347478</v>
      </c>
    </row>
    <row r="1468" spans="1:16" x14ac:dyDescent="0.35">
      <c r="A1468" s="1" t="s">
        <v>1532</v>
      </c>
      <c r="B1468" s="2">
        <v>45881</v>
      </c>
      <c r="C1468" s="1" t="s">
        <v>41</v>
      </c>
      <c r="D1468" s="1" t="s">
        <v>55</v>
      </c>
      <c r="E1468" s="1" t="s">
        <v>18</v>
      </c>
      <c r="F1468" s="1" t="s">
        <v>51</v>
      </c>
      <c r="G1468" s="1" t="s">
        <v>46</v>
      </c>
      <c r="H1468" s="1" t="s">
        <v>34</v>
      </c>
      <c r="I1468" s="1">
        <v>3</v>
      </c>
      <c r="J1468" s="3">
        <v>717</v>
      </c>
      <c r="K1468" s="4">
        <v>600.79</v>
      </c>
      <c r="L1468" s="5">
        <v>0</v>
      </c>
      <c r="M1468" s="3">
        <f t="shared" si="88"/>
        <v>2151</v>
      </c>
      <c r="N1468" s="3">
        <f t="shared" si="89"/>
        <v>1802.37</v>
      </c>
      <c r="O1468" s="3">
        <f t="shared" si="90"/>
        <v>348.63000000000011</v>
      </c>
      <c r="P1468" s="6">
        <f t="shared" si="91"/>
        <v>0.16207810320781038</v>
      </c>
    </row>
    <row r="1469" spans="1:16" x14ac:dyDescent="0.35">
      <c r="A1469" s="1" t="s">
        <v>1533</v>
      </c>
      <c r="B1469" s="2">
        <v>45881</v>
      </c>
      <c r="C1469" s="1" t="s">
        <v>36</v>
      </c>
      <c r="D1469" s="1" t="s">
        <v>78</v>
      </c>
      <c r="E1469" s="1" t="s">
        <v>31</v>
      </c>
      <c r="F1469" s="1" t="s">
        <v>85</v>
      </c>
      <c r="G1469" s="1" t="s">
        <v>69</v>
      </c>
      <c r="H1469" s="1" t="s">
        <v>21</v>
      </c>
      <c r="I1469" s="1">
        <v>3</v>
      </c>
      <c r="J1469" s="3">
        <v>1886</v>
      </c>
      <c r="K1469" s="4">
        <v>1380.85</v>
      </c>
      <c r="L1469" s="5">
        <v>0.15</v>
      </c>
      <c r="M1469" s="3">
        <f t="shared" si="88"/>
        <v>4809.3</v>
      </c>
      <c r="N1469" s="3">
        <f t="shared" si="89"/>
        <v>4142.5499999999993</v>
      </c>
      <c r="O1469" s="3">
        <f t="shared" si="90"/>
        <v>666.75000000000091</v>
      </c>
      <c r="P1469" s="6">
        <f t="shared" si="91"/>
        <v>0.13863763957332687</v>
      </c>
    </row>
    <row r="1470" spans="1:16" x14ac:dyDescent="0.35">
      <c r="A1470" s="1" t="s">
        <v>1534</v>
      </c>
      <c r="B1470" s="2">
        <v>45881</v>
      </c>
      <c r="C1470" s="1" t="s">
        <v>16</v>
      </c>
      <c r="D1470" s="1" t="s">
        <v>84</v>
      </c>
      <c r="E1470" s="1" t="s">
        <v>24</v>
      </c>
      <c r="F1470" s="1" t="s">
        <v>25</v>
      </c>
      <c r="G1470" s="1" t="s">
        <v>26</v>
      </c>
      <c r="H1470" s="1" t="s">
        <v>21</v>
      </c>
      <c r="I1470" s="1">
        <v>2</v>
      </c>
      <c r="J1470" s="3">
        <v>612</v>
      </c>
      <c r="K1470" s="4">
        <v>286.57</v>
      </c>
      <c r="L1470" s="5">
        <v>0</v>
      </c>
      <c r="M1470" s="3">
        <f t="shared" si="88"/>
        <v>1224</v>
      </c>
      <c r="N1470" s="3">
        <f t="shared" si="89"/>
        <v>573.14</v>
      </c>
      <c r="O1470" s="3">
        <f t="shared" si="90"/>
        <v>650.86</v>
      </c>
      <c r="P1470" s="6">
        <f t="shared" si="91"/>
        <v>0.53174836601307196</v>
      </c>
    </row>
    <row r="1471" spans="1:16" x14ac:dyDescent="0.35">
      <c r="A1471" s="1" t="s">
        <v>1535</v>
      </c>
      <c r="B1471" s="2">
        <v>45881</v>
      </c>
      <c r="C1471" s="1" t="s">
        <v>16</v>
      </c>
      <c r="D1471" s="1" t="s">
        <v>48</v>
      </c>
      <c r="E1471" s="1" t="s">
        <v>79</v>
      </c>
      <c r="F1471" s="1" t="s">
        <v>96</v>
      </c>
      <c r="G1471" s="1" t="s">
        <v>20</v>
      </c>
      <c r="H1471" s="1" t="s">
        <v>34</v>
      </c>
      <c r="I1471" s="1">
        <v>4</v>
      </c>
      <c r="J1471" s="3">
        <v>6440</v>
      </c>
      <c r="K1471" s="4">
        <v>3939.15</v>
      </c>
      <c r="L1471" s="5">
        <v>0</v>
      </c>
      <c r="M1471" s="3">
        <f t="shared" si="88"/>
        <v>25760</v>
      </c>
      <c r="N1471" s="3">
        <f t="shared" si="89"/>
        <v>15756.6</v>
      </c>
      <c r="O1471" s="3">
        <f t="shared" si="90"/>
        <v>10003.4</v>
      </c>
      <c r="P1471" s="6">
        <f t="shared" si="91"/>
        <v>0.38833074534161488</v>
      </c>
    </row>
    <row r="1472" spans="1:16" x14ac:dyDescent="0.35">
      <c r="A1472" s="1" t="s">
        <v>1536</v>
      </c>
      <c r="B1472" s="2">
        <v>45881</v>
      </c>
      <c r="C1472" s="1" t="s">
        <v>16</v>
      </c>
      <c r="D1472" s="1" t="s">
        <v>84</v>
      </c>
      <c r="E1472" s="1" t="s">
        <v>24</v>
      </c>
      <c r="F1472" s="1" t="s">
        <v>131</v>
      </c>
      <c r="G1472" s="1" t="s">
        <v>26</v>
      </c>
      <c r="H1472" s="1" t="s">
        <v>21</v>
      </c>
      <c r="I1472" s="1">
        <v>1</v>
      </c>
      <c r="J1472" s="3">
        <v>2771</v>
      </c>
      <c r="K1472" s="4">
        <v>1404.25</v>
      </c>
      <c r="L1472" s="5">
        <v>0.1</v>
      </c>
      <c r="M1472" s="3">
        <f t="shared" si="88"/>
        <v>2493.9</v>
      </c>
      <c r="N1472" s="3">
        <f t="shared" si="89"/>
        <v>1404.25</v>
      </c>
      <c r="O1472" s="3">
        <f t="shared" si="90"/>
        <v>1089.6500000000001</v>
      </c>
      <c r="P1472" s="6">
        <f t="shared" si="91"/>
        <v>0.4369260996832271</v>
      </c>
    </row>
    <row r="1473" spans="1:16" x14ac:dyDescent="0.35">
      <c r="A1473" s="1" t="s">
        <v>1537</v>
      </c>
      <c r="B1473" s="2">
        <v>45881</v>
      </c>
      <c r="C1473" s="1" t="s">
        <v>41</v>
      </c>
      <c r="D1473" s="1" t="s">
        <v>50</v>
      </c>
      <c r="E1473" s="1" t="s">
        <v>18</v>
      </c>
      <c r="F1473" s="1" t="s">
        <v>51</v>
      </c>
      <c r="G1473" s="1" t="s">
        <v>43</v>
      </c>
      <c r="H1473" s="1" t="s">
        <v>27</v>
      </c>
      <c r="I1473" s="1">
        <v>7</v>
      </c>
      <c r="J1473" s="3">
        <v>744</v>
      </c>
      <c r="K1473" s="4">
        <v>618.02</v>
      </c>
      <c r="L1473" s="5">
        <v>0.15</v>
      </c>
      <c r="M1473" s="3">
        <f t="shared" si="88"/>
        <v>4426.8</v>
      </c>
      <c r="N1473" s="3">
        <f t="shared" si="89"/>
        <v>4326.1399999999994</v>
      </c>
      <c r="O1473" s="3">
        <f t="shared" si="90"/>
        <v>100.66000000000076</v>
      </c>
      <c r="P1473" s="6">
        <f t="shared" si="91"/>
        <v>2.273877292852642E-2</v>
      </c>
    </row>
    <row r="1474" spans="1:16" x14ac:dyDescent="0.35">
      <c r="A1474" s="1" t="s">
        <v>1538</v>
      </c>
      <c r="B1474" s="2">
        <v>45881</v>
      </c>
      <c r="C1474" s="1" t="s">
        <v>36</v>
      </c>
      <c r="D1474" s="1" t="s">
        <v>76</v>
      </c>
      <c r="E1474" s="1" t="s">
        <v>18</v>
      </c>
      <c r="F1474" s="1" t="s">
        <v>19</v>
      </c>
      <c r="G1474" s="1" t="s">
        <v>69</v>
      </c>
      <c r="H1474" s="1" t="s">
        <v>27</v>
      </c>
      <c r="I1474" s="1">
        <v>4</v>
      </c>
      <c r="J1474" s="3">
        <v>907</v>
      </c>
      <c r="K1474" s="4">
        <v>758.67</v>
      </c>
      <c r="L1474" s="5">
        <v>0</v>
      </c>
      <c r="M1474" s="3">
        <f t="shared" ref="M1474:M1537" si="92">I1474*J1474*(1-L1474)</f>
        <v>3628</v>
      </c>
      <c r="N1474" s="3">
        <f t="shared" ref="N1474:N1537" si="93">I1474*K1474</f>
        <v>3034.68</v>
      </c>
      <c r="O1474" s="3">
        <f t="shared" ref="O1474:O1537" si="94">M1474-N1474</f>
        <v>593.32000000000016</v>
      </c>
      <c r="P1474" s="6">
        <f t="shared" ref="P1474:P1537" si="95">O1474/M1474</f>
        <v>0.16353914002205075</v>
      </c>
    </row>
    <row r="1475" spans="1:16" x14ac:dyDescent="0.35">
      <c r="A1475" s="1" t="s">
        <v>1539</v>
      </c>
      <c r="B1475" s="2">
        <v>45881</v>
      </c>
      <c r="C1475" s="1" t="s">
        <v>29</v>
      </c>
      <c r="D1475" s="1" t="s">
        <v>66</v>
      </c>
      <c r="E1475" s="1" t="s">
        <v>31</v>
      </c>
      <c r="F1475" s="1" t="s">
        <v>32</v>
      </c>
      <c r="G1475" s="1" t="s">
        <v>33</v>
      </c>
      <c r="H1475" s="1" t="s">
        <v>27</v>
      </c>
      <c r="I1475" s="1">
        <v>8</v>
      </c>
      <c r="J1475" s="3">
        <v>1187</v>
      </c>
      <c r="K1475" s="4">
        <v>857.09</v>
      </c>
      <c r="L1475" s="5">
        <v>0</v>
      </c>
      <c r="M1475" s="3">
        <f t="shared" si="92"/>
        <v>9496</v>
      </c>
      <c r="N1475" s="3">
        <f t="shared" si="93"/>
        <v>6856.72</v>
      </c>
      <c r="O1475" s="3">
        <f t="shared" si="94"/>
        <v>2639.2799999999997</v>
      </c>
      <c r="P1475" s="6">
        <f t="shared" si="95"/>
        <v>0.27793597304128054</v>
      </c>
    </row>
    <row r="1476" spans="1:16" x14ac:dyDescent="0.35">
      <c r="A1476" s="1" t="s">
        <v>1540</v>
      </c>
      <c r="B1476" s="2">
        <v>45882</v>
      </c>
      <c r="C1476" s="1" t="s">
        <v>36</v>
      </c>
      <c r="D1476" s="1" t="s">
        <v>37</v>
      </c>
      <c r="E1476" s="1" t="s">
        <v>24</v>
      </c>
      <c r="F1476" s="1" t="s">
        <v>131</v>
      </c>
      <c r="G1476" s="1" t="s">
        <v>39</v>
      </c>
      <c r="H1476" s="1" t="s">
        <v>21</v>
      </c>
      <c r="I1476" s="1">
        <v>7</v>
      </c>
      <c r="J1476" s="3">
        <v>2774</v>
      </c>
      <c r="K1476" s="4">
        <v>1472.39</v>
      </c>
      <c r="L1476" s="5">
        <v>0.05</v>
      </c>
      <c r="M1476" s="3">
        <f t="shared" si="92"/>
        <v>18447.099999999999</v>
      </c>
      <c r="N1476" s="3">
        <f t="shared" si="93"/>
        <v>10306.730000000001</v>
      </c>
      <c r="O1476" s="3">
        <f t="shared" si="94"/>
        <v>8140.3699999999972</v>
      </c>
      <c r="P1476" s="6">
        <f t="shared" si="95"/>
        <v>0.44128182749592065</v>
      </c>
    </row>
    <row r="1477" spans="1:16" x14ac:dyDescent="0.35">
      <c r="A1477" s="1" t="s">
        <v>1541</v>
      </c>
      <c r="B1477" s="2">
        <v>45882</v>
      </c>
      <c r="C1477" s="1" t="s">
        <v>41</v>
      </c>
      <c r="D1477" s="1" t="s">
        <v>42</v>
      </c>
      <c r="E1477" s="1" t="s">
        <v>18</v>
      </c>
      <c r="F1477" s="1" t="s">
        <v>19</v>
      </c>
      <c r="G1477" s="1" t="s">
        <v>43</v>
      </c>
      <c r="H1477" s="1" t="s">
        <v>21</v>
      </c>
      <c r="I1477" s="1">
        <v>5</v>
      </c>
      <c r="J1477" s="3">
        <v>863</v>
      </c>
      <c r="K1477" s="4">
        <v>691.24</v>
      </c>
      <c r="L1477" s="5">
        <v>0.05</v>
      </c>
      <c r="M1477" s="3">
        <f t="shared" si="92"/>
        <v>4099.25</v>
      </c>
      <c r="N1477" s="3">
        <f t="shared" si="93"/>
        <v>3456.2</v>
      </c>
      <c r="O1477" s="3">
        <f t="shared" si="94"/>
        <v>643.05000000000018</v>
      </c>
      <c r="P1477" s="6">
        <f t="shared" si="95"/>
        <v>0.15687015917545896</v>
      </c>
    </row>
    <row r="1478" spans="1:16" x14ac:dyDescent="0.35">
      <c r="A1478" s="1" t="s">
        <v>1542</v>
      </c>
      <c r="B1478" s="2">
        <v>45882</v>
      </c>
      <c r="C1478" s="1" t="s">
        <v>29</v>
      </c>
      <c r="D1478" s="1" t="s">
        <v>30</v>
      </c>
      <c r="E1478" s="1" t="s">
        <v>18</v>
      </c>
      <c r="F1478" s="1" t="s">
        <v>38</v>
      </c>
      <c r="G1478" s="1" t="s">
        <v>33</v>
      </c>
      <c r="H1478" s="1" t="s">
        <v>34</v>
      </c>
      <c r="I1478" s="1">
        <v>5</v>
      </c>
      <c r="J1478" s="3">
        <v>343</v>
      </c>
      <c r="K1478" s="4">
        <v>261.67</v>
      </c>
      <c r="L1478" s="5">
        <v>0.05</v>
      </c>
      <c r="M1478" s="3">
        <f t="shared" si="92"/>
        <v>1629.25</v>
      </c>
      <c r="N1478" s="3">
        <f t="shared" si="93"/>
        <v>1308.3500000000001</v>
      </c>
      <c r="O1478" s="3">
        <f t="shared" si="94"/>
        <v>320.89999999999986</v>
      </c>
      <c r="P1478" s="6">
        <f t="shared" si="95"/>
        <v>0.19696179223569119</v>
      </c>
    </row>
    <row r="1479" spans="1:16" x14ac:dyDescent="0.35">
      <c r="A1479" s="1" t="s">
        <v>1543</v>
      </c>
      <c r="B1479" s="2">
        <v>45882</v>
      </c>
      <c r="C1479" s="1" t="s">
        <v>41</v>
      </c>
      <c r="D1479" s="1" t="s">
        <v>103</v>
      </c>
      <c r="E1479" s="1" t="s">
        <v>18</v>
      </c>
      <c r="F1479" s="1" t="s">
        <v>68</v>
      </c>
      <c r="G1479" s="1" t="s">
        <v>46</v>
      </c>
      <c r="H1479" s="1" t="s">
        <v>27</v>
      </c>
      <c r="I1479" s="1">
        <v>4</v>
      </c>
      <c r="J1479" s="3">
        <v>443</v>
      </c>
      <c r="K1479" s="4">
        <v>347.39</v>
      </c>
      <c r="L1479" s="5">
        <v>0.1</v>
      </c>
      <c r="M1479" s="3">
        <f t="shared" si="92"/>
        <v>1594.8</v>
      </c>
      <c r="N1479" s="3">
        <f t="shared" si="93"/>
        <v>1389.56</v>
      </c>
      <c r="O1479" s="3">
        <f t="shared" si="94"/>
        <v>205.24</v>
      </c>
      <c r="P1479" s="6">
        <f t="shared" si="95"/>
        <v>0.12869325307248558</v>
      </c>
    </row>
    <row r="1480" spans="1:16" x14ac:dyDescent="0.35">
      <c r="A1480" s="1" t="s">
        <v>1544</v>
      </c>
      <c r="B1480" s="2">
        <v>45882</v>
      </c>
      <c r="C1480" s="1" t="s">
        <v>41</v>
      </c>
      <c r="D1480" s="1" t="s">
        <v>50</v>
      </c>
      <c r="E1480" s="1" t="s">
        <v>18</v>
      </c>
      <c r="F1480" s="1" t="s">
        <v>68</v>
      </c>
      <c r="G1480" s="1" t="s">
        <v>43</v>
      </c>
      <c r="H1480" s="1" t="s">
        <v>21</v>
      </c>
      <c r="I1480" s="1">
        <v>5</v>
      </c>
      <c r="J1480" s="3">
        <v>434</v>
      </c>
      <c r="K1480" s="4">
        <v>360.47</v>
      </c>
      <c r="L1480" s="5">
        <v>0</v>
      </c>
      <c r="M1480" s="3">
        <f t="shared" si="92"/>
        <v>2170</v>
      </c>
      <c r="N1480" s="3">
        <f t="shared" si="93"/>
        <v>1802.3500000000001</v>
      </c>
      <c r="O1480" s="3">
        <f t="shared" si="94"/>
        <v>367.64999999999986</v>
      </c>
      <c r="P1480" s="6">
        <f t="shared" si="95"/>
        <v>0.1694239631336405</v>
      </c>
    </row>
    <row r="1481" spans="1:16" x14ac:dyDescent="0.35">
      <c r="A1481" s="1" t="s">
        <v>1545</v>
      </c>
      <c r="B1481" s="2">
        <v>45882</v>
      </c>
      <c r="C1481" s="1" t="s">
        <v>41</v>
      </c>
      <c r="D1481" s="1" t="s">
        <v>42</v>
      </c>
      <c r="E1481" s="1" t="s">
        <v>18</v>
      </c>
      <c r="F1481" s="1" t="s">
        <v>19</v>
      </c>
      <c r="G1481" s="1" t="s">
        <v>43</v>
      </c>
      <c r="H1481" s="1" t="s">
        <v>34</v>
      </c>
      <c r="I1481" s="1">
        <v>3</v>
      </c>
      <c r="J1481" s="3">
        <v>938</v>
      </c>
      <c r="K1481" s="4">
        <v>768.32</v>
      </c>
      <c r="L1481" s="5">
        <v>0.15</v>
      </c>
      <c r="M1481" s="3">
        <f t="shared" si="92"/>
        <v>2391.9</v>
      </c>
      <c r="N1481" s="3">
        <f t="shared" si="93"/>
        <v>2304.96</v>
      </c>
      <c r="O1481" s="3">
        <f t="shared" si="94"/>
        <v>86.940000000000055</v>
      </c>
      <c r="P1481" s="6">
        <f t="shared" si="95"/>
        <v>3.6347673397717314E-2</v>
      </c>
    </row>
    <row r="1482" spans="1:16" x14ac:dyDescent="0.35">
      <c r="A1482" s="1" t="s">
        <v>1546</v>
      </c>
      <c r="B1482" s="2">
        <v>45882</v>
      </c>
      <c r="C1482" s="1" t="s">
        <v>36</v>
      </c>
      <c r="D1482" s="1" t="s">
        <v>76</v>
      </c>
      <c r="E1482" s="1" t="s">
        <v>18</v>
      </c>
      <c r="F1482" s="1" t="s">
        <v>51</v>
      </c>
      <c r="G1482" s="1" t="s">
        <v>39</v>
      </c>
      <c r="H1482" s="1" t="s">
        <v>21</v>
      </c>
      <c r="I1482" s="1">
        <v>4</v>
      </c>
      <c r="J1482" s="3">
        <v>753</v>
      </c>
      <c r="K1482" s="4">
        <v>601.98</v>
      </c>
      <c r="L1482" s="5">
        <v>0.1</v>
      </c>
      <c r="M1482" s="3">
        <f t="shared" si="92"/>
        <v>2710.8</v>
      </c>
      <c r="N1482" s="3">
        <f t="shared" si="93"/>
        <v>2407.92</v>
      </c>
      <c r="O1482" s="3">
        <f t="shared" si="94"/>
        <v>302.88000000000011</v>
      </c>
      <c r="P1482" s="6">
        <f t="shared" si="95"/>
        <v>0.11173085436033646</v>
      </c>
    </row>
    <row r="1483" spans="1:16" x14ac:dyDescent="0.35">
      <c r="A1483" s="1" t="s">
        <v>1547</v>
      </c>
      <c r="B1483" s="2">
        <v>45882</v>
      </c>
      <c r="C1483" s="1" t="s">
        <v>29</v>
      </c>
      <c r="D1483" s="1" t="s">
        <v>57</v>
      </c>
      <c r="E1483" s="1" t="s">
        <v>18</v>
      </c>
      <c r="F1483" s="1" t="s">
        <v>51</v>
      </c>
      <c r="G1483" s="1" t="s">
        <v>33</v>
      </c>
      <c r="H1483" s="1" t="s">
        <v>21</v>
      </c>
      <c r="I1483" s="1">
        <v>6</v>
      </c>
      <c r="J1483" s="3">
        <v>762</v>
      </c>
      <c r="K1483" s="4">
        <v>613.91999999999996</v>
      </c>
      <c r="L1483" s="5">
        <v>0.05</v>
      </c>
      <c r="M1483" s="3">
        <f t="shared" si="92"/>
        <v>4343.3999999999996</v>
      </c>
      <c r="N1483" s="3">
        <f t="shared" si="93"/>
        <v>3683.5199999999995</v>
      </c>
      <c r="O1483" s="3">
        <f t="shared" si="94"/>
        <v>659.88000000000011</v>
      </c>
      <c r="P1483" s="6">
        <f t="shared" si="95"/>
        <v>0.15192706174886036</v>
      </c>
    </row>
    <row r="1484" spans="1:16" x14ac:dyDescent="0.35">
      <c r="A1484" s="1" t="s">
        <v>1548</v>
      </c>
      <c r="B1484" s="2">
        <v>45882</v>
      </c>
      <c r="C1484" s="1" t="s">
        <v>41</v>
      </c>
      <c r="D1484" s="1" t="s">
        <v>42</v>
      </c>
      <c r="E1484" s="1" t="s">
        <v>18</v>
      </c>
      <c r="F1484" s="1" t="s">
        <v>38</v>
      </c>
      <c r="G1484" s="1" t="s">
        <v>46</v>
      </c>
      <c r="H1484" s="1" t="s">
        <v>27</v>
      </c>
      <c r="I1484" s="1">
        <v>4</v>
      </c>
      <c r="J1484" s="3">
        <v>366</v>
      </c>
      <c r="K1484" s="4">
        <v>306.68</v>
      </c>
      <c r="L1484" s="5">
        <v>0</v>
      </c>
      <c r="M1484" s="3">
        <f t="shared" si="92"/>
        <v>1464</v>
      </c>
      <c r="N1484" s="3">
        <f t="shared" si="93"/>
        <v>1226.72</v>
      </c>
      <c r="O1484" s="3">
        <f t="shared" si="94"/>
        <v>237.27999999999997</v>
      </c>
      <c r="P1484" s="6">
        <f t="shared" si="95"/>
        <v>0.16207650273224042</v>
      </c>
    </row>
    <row r="1485" spans="1:16" x14ac:dyDescent="0.35">
      <c r="A1485" s="1" t="s">
        <v>1549</v>
      </c>
      <c r="B1485" s="2">
        <v>45883</v>
      </c>
      <c r="C1485" s="1" t="s">
        <v>41</v>
      </c>
      <c r="D1485" s="1" t="s">
        <v>55</v>
      </c>
      <c r="E1485" s="1" t="s">
        <v>79</v>
      </c>
      <c r="F1485" s="1" t="s">
        <v>80</v>
      </c>
      <c r="G1485" s="1" t="s">
        <v>46</v>
      </c>
      <c r="H1485" s="1" t="s">
        <v>21</v>
      </c>
      <c r="I1485" s="1">
        <v>6</v>
      </c>
      <c r="J1485" s="3">
        <v>8359</v>
      </c>
      <c r="K1485" s="4">
        <v>4871.45</v>
      </c>
      <c r="L1485" s="5">
        <v>0.15</v>
      </c>
      <c r="M1485" s="3">
        <f t="shared" si="92"/>
        <v>42630.9</v>
      </c>
      <c r="N1485" s="3">
        <f t="shared" si="93"/>
        <v>29228.699999999997</v>
      </c>
      <c r="O1485" s="3">
        <f t="shared" si="94"/>
        <v>13402.200000000004</v>
      </c>
      <c r="P1485" s="6">
        <f t="shared" si="95"/>
        <v>0.31437759934695264</v>
      </c>
    </row>
    <row r="1486" spans="1:16" x14ac:dyDescent="0.35">
      <c r="A1486" s="1" t="s">
        <v>1550</v>
      </c>
      <c r="B1486" s="2">
        <v>45883</v>
      </c>
      <c r="C1486" s="1" t="s">
        <v>16</v>
      </c>
      <c r="D1486" s="1" t="s">
        <v>23</v>
      </c>
      <c r="E1486" s="1" t="s">
        <v>24</v>
      </c>
      <c r="F1486" s="1" t="s">
        <v>131</v>
      </c>
      <c r="G1486" s="1" t="s">
        <v>20</v>
      </c>
      <c r="H1486" s="1" t="s">
        <v>27</v>
      </c>
      <c r="I1486" s="1">
        <v>6</v>
      </c>
      <c r="J1486" s="3">
        <v>2934</v>
      </c>
      <c r="K1486" s="4">
        <v>1412.33</v>
      </c>
      <c r="L1486" s="5">
        <v>0.05</v>
      </c>
      <c r="M1486" s="3">
        <f t="shared" si="92"/>
        <v>16723.8</v>
      </c>
      <c r="N1486" s="3">
        <f t="shared" si="93"/>
        <v>8473.98</v>
      </c>
      <c r="O1486" s="3">
        <f t="shared" si="94"/>
        <v>8249.82</v>
      </c>
      <c r="P1486" s="6">
        <f t="shared" si="95"/>
        <v>0.4932981738600079</v>
      </c>
    </row>
    <row r="1487" spans="1:16" x14ac:dyDescent="0.35">
      <c r="A1487" s="1" t="s">
        <v>1551</v>
      </c>
      <c r="B1487" s="2">
        <v>45883</v>
      </c>
      <c r="C1487" s="1" t="s">
        <v>16</v>
      </c>
      <c r="D1487" s="1" t="s">
        <v>17</v>
      </c>
      <c r="E1487" s="1" t="s">
        <v>24</v>
      </c>
      <c r="F1487" s="1" t="s">
        <v>131</v>
      </c>
      <c r="G1487" s="1" t="s">
        <v>26</v>
      </c>
      <c r="H1487" s="1" t="s">
        <v>27</v>
      </c>
      <c r="I1487" s="1">
        <v>4</v>
      </c>
      <c r="J1487" s="3">
        <v>2862</v>
      </c>
      <c r="K1487" s="4">
        <v>1532.37</v>
      </c>
      <c r="L1487" s="5">
        <v>0.15</v>
      </c>
      <c r="M1487" s="3">
        <f t="shared" si="92"/>
        <v>9730.7999999999993</v>
      </c>
      <c r="N1487" s="3">
        <f t="shared" si="93"/>
        <v>6129.48</v>
      </c>
      <c r="O1487" s="3">
        <f t="shared" si="94"/>
        <v>3601.3199999999997</v>
      </c>
      <c r="P1487" s="6">
        <f t="shared" si="95"/>
        <v>0.37009495622148231</v>
      </c>
    </row>
    <row r="1488" spans="1:16" x14ac:dyDescent="0.35">
      <c r="A1488" s="1" t="s">
        <v>1552</v>
      </c>
      <c r="B1488" s="2">
        <v>45883</v>
      </c>
      <c r="C1488" s="1" t="s">
        <v>16</v>
      </c>
      <c r="D1488" s="1" t="s">
        <v>23</v>
      </c>
      <c r="E1488" s="1" t="s">
        <v>24</v>
      </c>
      <c r="F1488" s="1" t="s">
        <v>61</v>
      </c>
      <c r="G1488" s="1" t="s">
        <v>26</v>
      </c>
      <c r="H1488" s="1" t="s">
        <v>27</v>
      </c>
      <c r="I1488" s="1">
        <v>4</v>
      </c>
      <c r="J1488" s="3">
        <v>2308</v>
      </c>
      <c r="K1488" s="4">
        <v>1111.69</v>
      </c>
      <c r="L1488" s="5">
        <v>0.05</v>
      </c>
      <c r="M1488" s="3">
        <f t="shared" si="92"/>
        <v>8770.4</v>
      </c>
      <c r="N1488" s="3">
        <f t="shared" si="93"/>
        <v>4446.76</v>
      </c>
      <c r="O1488" s="3">
        <f t="shared" si="94"/>
        <v>4323.6399999999994</v>
      </c>
      <c r="P1488" s="6">
        <f t="shared" si="95"/>
        <v>0.49298093587521657</v>
      </c>
    </row>
    <row r="1489" spans="1:16" x14ac:dyDescent="0.35">
      <c r="A1489" s="1" t="s">
        <v>1553</v>
      </c>
      <c r="B1489" s="2">
        <v>45883</v>
      </c>
      <c r="C1489" s="1" t="s">
        <v>29</v>
      </c>
      <c r="D1489" s="1" t="s">
        <v>72</v>
      </c>
      <c r="E1489" s="1" t="s">
        <v>31</v>
      </c>
      <c r="F1489" s="1" t="s">
        <v>85</v>
      </c>
      <c r="G1489" s="1" t="s">
        <v>58</v>
      </c>
      <c r="H1489" s="1" t="s">
        <v>34</v>
      </c>
      <c r="I1489" s="1">
        <v>5</v>
      </c>
      <c r="J1489" s="3">
        <v>1772</v>
      </c>
      <c r="K1489" s="4">
        <v>1310.56</v>
      </c>
      <c r="L1489" s="5">
        <v>0.1</v>
      </c>
      <c r="M1489" s="3">
        <f t="shared" si="92"/>
        <v>7974</v>
      </c>
      <c r="N1489" s="3">
        <f t="shared" si="93"/>
        <v>6552.7999999999993</v>
      </c>
      <c r="O1489" s="3">
        <f t="shared" si="94"/>
        <v>1421.2000000000007</v>
      </c>
      <c r="P1489" s="6">
        <f t="shared" si="95"/>
        <v>0.17822924504640089</v>
      </c>
    </row>
    <row r="1490" spans="1:16" x14ac:dyDescent="0.35">
      <c r="A1490" s="1" t="s">
        <v>1554</v>
      </c>
      <c r="B1490" s="2">
        <v>45884</v>
      </c>
      <c r="C1490" s="1" t="s">
        <v>36</v>
      </c>
      <c r="D1490" s="1" t="s">
        <v>63</v>
      </c>
      <c r="E1490" s="1" t="s">
        <v>18</v>
      </c>
      <c r="F1490" s="1" t="s">
        <v>19</v>
      </c>
      <c r="G1490" s="1" t="s">
        <v>39</v>
      </c>
      <c r="H1490" s="1" t="s">
        <v>27</v>
      </c>
      <c r="I1490" s="1">
        <v>5</v>
      </c>
      <c r="J1490" s="3">
        <v>923</v>
      </c>
      <c r="K1490" s="4">
        <v>745.48</v>
      </c>
      <c r="L1490" s="5">
        <v>0</v>
      </c>
      <c r="M1490" s="3">
        <f t="shared" si="92"/>
        <v>4615</v>
      </c>
      <c r="N1490" s="3">
        <f t="shared" si="93"/>
        <v>3727.4</v>
      </c>
      <c r="O1490" s="3">
        <f t="shared" si="94"/>
        <v>887.59999999999991</v>
      </c>
      <c r="P1490" s="6">
        <f t="shared" si="95"/>
        <v>0.19232936078006499</v>
      </c>
    </row>
    <row r="1491" spans="1:16" x14ac:dyDescent="0.35">
      <c r="A1491" s="1" t="s">
        <v>1555</v>
      </c>
      <c r="B1491" s="2">
        <v>45884</v>
      </c>
      <c r="C1491" s="1" t="s">
        <v>16</v>
      </c>
      <c r="D1491" s="1" t="s">
        <v>84</v>
      </c>
      <c r="E1491" s="1" t="s">
        <v>31</v>
      </c>
      <c r="F1491" s="1" t="s">
        <v>85</v>
      </c>
      <c r="G1491" s="1" t="s">
        <v>26</v>
      </c>
      <c r="H1491" s="1" t="s">
        <v>27</v>
      </c>
      <c r="I1491" s="1">
        <v>2</v>
      </c>
      <c r="J1491" s="3">
        <v>1712</v>
      </c>
      <c r="K1491" s="4">
        <v>1334.69</v>
      </c>
      <c r="L1491" s="5">
        <v>0</v>
      </c>
      <c r="M1491" s="3">
        <f t="shared" si="92"/>
        <v>3424</v>
      </c>
      <c r="N1491" s="3">
        <f t="shared" si="93"/>
        <v>2669.38</v>
      </c>
      <c r="O1491" s="3">
        <f t="shared" si="94"/>
        <v>754.61999999999989</v>
      </c>
      <c r="P1491" s="6">
        <f t="shared" si="95"/>
        <v>0.22039135514018687</v>
      </c>
    </row>
    <row r="1492" spans="1:16" x14ac:dyDescent="0.35">
      <c r="A1492" s="1" t="s">
        <v>1556</v>
      </c>
      <c r="B1492" s="2">
        <v>45884</v>
      </c>
      <c r="C1492" s="1" t="s">
        <v>29</v>
      </c>
      <c r="D1492" s="1" t="s">
        <v>57</v>
      </c>
      <c r="E1492" s="1" t="s">
        <v>31</v>
      </c>
      <c r="F1492" s="1" t="s">
        <v>53</v>
      </c>
      <c r="G1492" s="1" t="s">
        <v>33</v>
      </c>
      <c r="H1492" s="1" t="s">
        <v>21</v>
      </c>
      <c r="I1492" s="1">
        <v>3</v>
      </c>
      <c r="J1492" s="3">
        <v>15650</v>
      </c>
      <c r="K1492" s="4">
        <v>11469.47</v>
      </c>
      <c r="L1492" s="5">
        <v>0.15</v>
      </c>
      <c r="M1492" s="3">
        <f t="shared" si="92"/>
        <v>39907.5</v>
      </c>
      <c r="N1492" s="3">
        <f t="shared" si="93"/>
        <v>34408.409999999996</v>
      </c>
      <c r="O1492" s="3">
        <f t="shared" si="94"/>
        <v>5499.0900000000038</v>
      </c>
      <c r="P1492" s="6">
        <f t="shared" si="95"/>
        <v>0.13779590302574712</v>
      </c>
    </row>
    <row r="1493" spans="1:16" x14ac:dyDescent="0.35">
      <c r="A1493" s="1" t="s">
        <v>1557</v>
      </c>
      <c r="B1493" s="2">
        <v>45884</v>
      </c>
      <c r="C1493" s="1" t="s">
        <v>16</v>
      </c>
      <c r="D1493" s="1" t="s">
        <v>48</v>
      </c>
      <c r="E1493" s="1" t="s">
        <v>18</v>
      </c>
      <c r="F1493" s="1" t="s">
        <v>38</v>
      </c>
      <c r="G1493" s="1" t="s">
        <v>20</v>
      </c>
      <c r="H1493" s="1" t="s">
        <v>34</v>
      </c>
      <c r="I1493" s="1">
        <v>7</v>
      </c>
      <c r="J1493" s="3">
        <v>360</v>
      </c>
      <c r="K1493" s="4">
        <v>299.12</v>
      </c>
      <c r="L1493" s="5">
        <v>0</v>
      </c>
      <c r="M1493" s="3">
        <f t="shared" si="92"/>
        <v>2520</v>
      </c>
      <c r="N1493" s="3">
        <f t="shared" si="93"/>
        <v>2093.84</v>
      </c>
      <c r="O1493" s="3">
        <f t="shared" si="94"/>
        <v>426.15999999999985</v>
      </c>
      <c r="P1493" s="6">
        <f t="shared" si="95"/>
        <v>0.16911111111111105</v>
      </c>
    </row>
    <row r="1494" spans="1:16" x14ac:dyDescent="0.35">
      <c r="A1494" s="1" t="s">
        <v>1558</v>
      </c>
      <c r="B1494" s="2">
        <v>45884</v>
      </c>
      <c r="C1494" s="1" t="s">
        <v>41</v>
      </c>
      <c r="D1494" s="1" t="s">
        <v>50</v>
      </c>
      <c r="E1494" s="1" t="s">
        <v>18</v>
      </c>
      <c r="F1494" s="1" t="s">
        <v>68</v>
      </c>
      <c r="G1494" s="1" t="s">
        <v>46</v>
      </c>
      <c r="H1494" s="1" t="s">
        <v>34</v>
      </c>
      <c r="I1494" s="1">
        <v>2</v>
      </c>
      <c r="J1494" s="3">
        <v>438</v>
      </c>
      <c r="K1494" s="4">
        <v>366.56</v>
      </c>
      <c r="L1494" s="5">
        <v>0.15</v>
      </c>
      <c r="M1494" s="3">
        <f t="shared" si="92"/>
        <v>744.6</v>
      </c>
      <c r="N1494" s="3">
        <f t="shared" si="93"/>
        <v>733.12</v>
      </c>
      <c r="O1494" s="3">
        <f t="shared" si="94"/>
        <v>11.480000000000018</v>
      </c>
      <c r="P1494" s="6">
        <f t="shared" si="95"/>
        <v>1.5417673918882645E-2</v>
      </c>
    </row>
    <row r="1495" spans="1:16" x14ac:dyDescent="0.35">
      <c r="A1495" s="1" t="s">
        <v>1559</v>
      </c>
      <c r="B1495" s="2">
        <v>45884</v>
      </c>
      <c r="C1495" s="1" t="s">
        <v>16</v>
      </c>
      <c r="D1495" s="1" t="s">
        <v>48</v>
      </c>
      <c r="E1495" s="1" t="s">
        <v>18</v>
      </c>
      <c r="F1495" s="1" t="s">
        <v>38</v>
      </c>
      <c r="G1495" s="1" t="s">
        <v>20</v>
      </c>
      <c r="H1495" s="1" t="s">
        <v>34</v>
      </c>
      <c r="I1495" s="1">
        <v>8</v>
      </c>
      <c r="J1495" s="3">
        <v>365</v>
      </c>
      <c r="K1495" s="4">
        <v>281.55</v>
      </c>
      <c r="L1495" s="5">
        <v>0</v>
      </c>
      <c r="M1495" s="3">
        <f t="shared" si="92"/>
        <v>2920</v>
      </c>
      <c r="N1495" s="3">
        <f t="shared" si="93"/>
        <v>2252.4</v>
      </c>
      <c r="O1495" s="3">
        <f t="shared" si="94"/>
        <v>667.59999999999991</v>
      </c>
      <c r="P1495" s="6">
        <f t="shared" si="95"/>
        <v>0.22863013698630133</v>
      </c>
    </row>
    <row r="1496" spans="1:16" x14ac:dyDescent="0.35">
      <c r="A1496" s="1" t="s">
        <v>1560</v>
      </c>
      <c r="B1496" s="2">
        <v>45884</v>
      </c>
      <c r="C1496" s="1" t="s">
        <v>36</v>
      </c>
      <c r="D1496" s="1" t="s">
        <v>63</v>
      </c>
      <c r="E1496" s="1" t="s">
        <v>18</v>
      </c>
      <c r="F1496" s="1" t="s">
        <v>38</v>
      </c>
      <c r="G1496" s="1" t="s">
        <v>69</v>
      </c>
      <c r="H1496" s="1" t="s">
        <v>27</v>
      </c>
      <c r="I1496" s="1">
        <v>8</v>
      </c>
      <c r="J1496" s="3">
        <v>344</v>
      </c>
      <c r="K1496" s="4">
        <v>267.19</v>
      </c>
      <c r="L1496" s="5">
        <v>0.15</v>
      </c>
      <c r="M1496" s="3">
        <f t="shared" si="92"/>
        <v>2339.1999999999998</v>
      </c>
      <c r="N1496" s="3">
        <f t="shared" si="93"/>
        <v>2137.52</v>
      </c>
      <c r="O1496" s="3">
        <f t="shared" si="94"/>
        <v>201.67999999999984</v>
      </c>
      <c r="P1496" s="6">
        <f t="shared" si="95"/>
        <v>8.6217510259917862E-2</v>
      </c>
    </row>
    <row r="1497" spans="1:16" x14ac:dyDescent="0.35">
      <c r="A1497" s="1" t="s">
        <v>1561</v>
      </c>
      <c r="B1497" s="2">
        <v>45884</v>
      </c>
      <c r="C1497" s="1" t="s">
        <v>29</v>
      </c>
      <c r="D1497" s="1" t="s">
        <v>66</v>
      </c>
      <c r="E1497" s="1" t="s">
        <v>79</v>
      </c>
      <c r="F1497" s="1" t="s">
        <v>91</v>
      </c>
      <c r="G1497" s="1" t="s">
        <v>33</v>
      </c>
      <c r="H1497" s="1" t="s">
        <v>34</v>
      </c>
      <c r="I1497" s="1">
        <v>7</v>
      </c>
      <c r="J1497" s="3">
        <v>11458</v>
      </c>
      <c r="K1497" s="4">
        <v>7101.41</v>
      </c>
      <c r="L1497" s="5">
        <v>0.15</v>
      </c>
      <c r="M1497" s="3">
        <f t="shared" si="92"/>
        <v>68175.099999999991</v>
      </c>
      <c r="N1497" s="3">
        <f t="shared" si="93"/>
        <v>49709.869999999995</v>
      </c>
      <c r="O1497" s="3">
        <f t="shared" si="94"/>
        <v>18465.229999999996</v>
      </c>
      <c r="P1497" s="6">
        <f t="shared" si="95"/>
        <v>0.27085006109268633</v>
      </c>
    </row>
    <row r="1498" spans="1:16" x14ac:dyDescent="0.35">
      <c r="A1498" s="1" t="s">
        <v>1562</v>
      </c>
      <c r="B1498" s="2">
        <v>45884</v>
      </c>
      <c r="C1498" s="1" t="s">
        <v>29</v>
      </c>
      <c r="D1498" s="1" t="s">
        <v>66</v>
      </c>
      <c r="E1498" s="1" t="s">
        <v>18</v>
      </c>
      <c r="F1498" s="1" t="s">
        <v>19</v>
      </c>
      <c r="G1498" s="1" t="s">
        <v>58</v>
      </c>
      <c r="H1498" s="1" t="s">
        <v>27</v>
      </c>
      <c r="I1498" s="1">
        <v>6</v>
      </c>
      <c r="J1498" s="3">
        <v>875</v>
      </c>
      <c r="K1498" s="4">
        <v>696.13</v>
      </c>
      <c r="L1498" s="5">
        <v>0.05</v>
      </c>
      <c r="M1498" s="3">
        <f t="shared" si="92"/>
        <v>4987.5</v>
      </c>
      <c r="N1498" s="3">
        <f t="shared" si="93"/>
        <v>4176.78</v>
      </c>
      <c r="O1498" s="3">
        <f t="shared" si="94"/>
        <v>810.72000000000025</v>
      </c>
      <c r="P1498" s="6">
        <f t="shared" si="95"/>
        <v>0.16255037593984967</v>
      </c>
    </row>
    <row r="1499" spans="1:16" x14ac:dyDescent="0.35">
      <c r="A1499" s="1" t="s">
        <v>1563</v>
      </c>
      <c r="B1499" s="2">
        <v>45884</v>
      </c>
      <c r="C1499" s="1" t="s">
        <v>16</v>
      </c>
      <c r="D1499" s="1" t="s">
        <v>48</v>
      </c>
      <c r="E1499" s="1" t="s">
        <v>31</v>
      </c>
      <c r="F1499" s="1" t="s">
        <v>32</v>
      </c>
      <c r="G1499" s="1" t="s">
        <v>20</v>
      </c>
      <c r="H1499" s="1" t="s">
        <v>21</v>
      </c>
      <c r="I1499" s="1">
        <v>8</v>
      </c>
      <c r="J1499" s="3">
        <v>1140</v>
      </c>
      <c r="K1499" s="4">
        <v>834.81</v>
      </c>
      <c r="L1499" s="5">
        <v>0</v>
      </c>
      <c r="M1499" s="3">
        <f t="shared" si="92"/>
        <v>9120</v>
      </c>
      <c r="N1499" s="3">
        <f t="shared" si="93"/>
        <v>6678.48</v>
      </c>
      <c r="O1499" s="3">
        <f t="shared" si="94"/>
        <v>2441.5200000000004</v>
      </c>
      <c r="P1499" s="6">
        <f t="shared" si="95"/>
        <v>0.26771052631578951</v>
      </c>
    </row>
    <row r="1500" spans="1:16" x14ac:dyDescent="0.35">
      <c r="A1500" s="1" t="s">
        <v>1564</v>
      </c>
      <c r="B1500" s="2">
        <v>45885</v>
      </c>
      <c r="C1500" s="1" t="s">
        <v>36</v>
      </c>
      <c r="D1500" s="1" t="s">
        <v>76</v>
      </c>
      <c r="E1500" s="1" t="s">
        <v>31</v>
      </c>
      <c r="F1500" s="1" t="s">
        <v>45</v>
      </c>
      <c r="G1500" s="1" t="s">
        <v>69</v>
      </c>
      <c r="H1500" s="1" t="s">
        <v>21</v>
      </c>
      <c r="I1500" s="1">
        <v>8</v>
      </c>
      <c r="J1500" s="3">
        <v>3439</v>
      </c>
      <c r="K1500" s="4">
        <v>2584.52</v>
      </c>
      <c r="L1500" s="5">
        <v>0</v>
      </c>
      <c r="M1500" s="3">
        <f t="shared" si="92"/>
        <v>27512</v>
      </c>
      <c r="N1500" s="3">
        <f t="shared" si="93"/>
        <v>20676.16</v>
      </c>
      <c r="O1500" s="3">
        <f t="shared" si="94"/>
        <v>6835.84</v>
      </c>
      <c r="P1500" s="6">
        <f t="shared" si="95"/>
        <v>0.24846757778423961</v>
      </c>
    </row>
    <row r="1501" spans="1:16" x14ac:dyDescent="0.35">
      <c r="A1501" s="1" t="s">
        <v>1565</v>
      </c>
      <c r="B1501" s="2">
        <v>45885</v>
      </c>
      <c r="C1501" s="1" t="s">
        <v>41</v>
      </c>
      <c r="D1501" s="1" t="s">
        <v>55</v>
      </c>
      <c r="E1501" s="1" t="s">
        <v>18</v>
      </c>
      <c r="F1501" s="1" t="s">
        <v>51</v>
      </c>
      <c r="G1501" s="1" t="s">
        <v>46</v>
      </c>
      <c r="H1501" s="1" t="s">
        <v>27</v>
      </c>
      <c r="I1501" s="1">
        <v>1</v>
      </c>
      <c r="J1501" s="3">
        <v>736</v>
      </c>
      <c r="K1501" s="4">
        <v>578.19000000000005</v>
      </c>
      <c r="L1501" s="5">
        <v>0.15</v>
      </c>
      <c r="M1501" s="3">
        <f t="shared" si="92"/>
        <v>625.6</v>
      </c>
      <c r="N1501" s="3">
        <f t="shared" si="93"/>
        <v>578.19000000000005</v>
      </c>
      <c r="O1501" s="3">
        <f t="shared" si="94"/>
        <v>47.409999999999968</v>
      </c>
      <c r="P1501" s="6">
        <f t="shared" si="95"/>
        <v>7.5783248081841378E-2</v>
      </c>
    </row>
    <row r="1502" spans="1:16" x14ac:dyDescent="0.35">
      <c r="A1502" s="1" t="s">
        <v>1566</v>
      </c>
      <c r="B1502" s="2">
        <v>45885</v>
      </c>
      <c r="C1502" s="1" t="s">
        <v>29</v>
      </c>
      <c r="D1502" s="1" t="s">
        <v>72</v>
      </c>
      <c r="E1502" s="1" t="s">
        <v>79</v>
      </c>
      <c r="F1502" s="1" t="s">
        <v>96</v>
      </c>
      <c r="G1502" s="1" t="s">
        <v>58</v>
      </c>
      <c r="H1502" s="1" t="s">
        <v>21</v>
      </c>
      <c r="I1502" s="1">
        <v>1</v>
      </c>
      <c r="J1502" s="3">
        <v>6675</v>
      </c>
      <c r="K1502" s="4">
        <v>3987.71</v>
      </c>
      <c r="L1502" s="5">
        <v>0.05</v>
      </c>
      <c r="M1502" s="3">
        <f t="shared" si="92"/>
        <v>6341.25</v>
      </c>
      <c r="N1502" s="3">
        <f t="shared" si="93"/>
        <v>3987.71</v>
      </c>
      <c r="O1502" s="3">
        <f t="shared" si="94"/>
        <v>2353.54</v>
      </c>
      <c r="P1502" s="6">
        <f t="shared" si="95"/>
        <v>0.37114764439187858</v>
      </c>
    </row>
    <row r="1503" spans="1:16" x14ac:dyDescent="0.35">
      <c r="A1503" s="1" t="s">
        <v>1567</v>
      </c>
      <c r="B1503" s="2">
        <v>45885</v>
      </c>
      <c r="C1503" s="1" t="s">
        <v>41</v>
      </c>
      <c r="D1503" s="1" t="s">
        <v>103</v>
      </c>
      <c r="E1503" s="1" t="s">
        <v>31</v>
      </c>
      <c r="F1503" s="1" t="s">
        <v>32</v>
      </c>
      <c r="G1503" s="1" t="s">
        <v>46</v>
      </c>
      <c r="H1503" s="1" t="s">
        <v>34</v>
      </c>
      <c r="I1503" s="1">
        <v>1</v>
      </c>
      <c r="J1503" s="3">
        <v>1215</v>
      </c>
      <c r="K1503" s="4">
        <v>896.77</v>
      </c>
      <c r="L1503" s="5">
        <v>0</v>
      </c>
      <c r="M1503" s="3">
        <f t="shared" si="92"/>
        <v>1215</v>
      </c>
      <c r="N1503" s="3">
        <f t="shared" si="93"/>
        <v>896.77</v>
      </c>
      <c r="O1503" s="3">
        <f t="shared" si="94"/>
        <v>318.23</v>
      </c>
      <c r="P1503" s="6">
        <f t="shared" si="95"/>
        <v>0.26191769547325106</v>
      </c>
    </row>
    <row r="1504" spans="1:16" x14ac:dyDescent="0.35">
      <c r="A1504" s="1" t="s">
        <v>1568</v>
      </c>
      <c r="B1504" s="2">
        <v>45885</v>
      </c>
      <c r="C1504" s="1" t="s">
        <v>41</v>
      </c>
      <c r="D1504" s="1" t="s">
        <v>42</v>
      </c>
      <c r="E1504" s="1" t="s">
        <v>24</v>
      </c>
      <c r="F1504" s="1" t="s">
        <v>61</v>
      </c>
      <c r="G1504" s="1" t="s">
        <v>43</v>
      </c>
      <c r="H1504" s="1" t="s">
        <v>34</v>
      </c>
      <c r="I1504" s="1">
        <v>4</v>
      </c>
      <c r="J1504" s="3">
        <v>2263</v>
      </c>
      <c r="K1504" s="4">
        <v>1103.25</v>
      </c>
      <c r="L1504" s="5">
        <v>0.15</v>
      </c>
      <c r="M1504" s="3">
        <f t="shared" si="92"/>
        <v>7694.2</v>
      </c>
      <c r="N1504" s="3">
        <f t="shared" si="93"/>
        <v>4413</v>
      </c>
      <c r="O1504" s="3">
        <f t="shared" si="94"/>
        <v>3281.2</v>
      </c>
      <c r="P1504" s="6">
        <f t="shared" si="95"/>
        <v>0.42645109303111434</v>
      </c>
    </row>
    <row r="1505" spans="1:16" x14ac:dyDescent="0.35">
      <c r="A1505" s="1" t="s">
        <v>1569</v>
      </c>
      <c r="B1505" s="2">
        <v>45885</v>
      </c>
      <c r="C1505" s="1" t="s">
        <v>41</v>
      </c>
      <c r="D1505" s="1" t="s">
        <v>55</v>
      </c>
      <c r="E1505" s="1" t="s">
        <v>31</v>
      </c>
      <c r="F1505" s="1" t="s">
        <v>85</v>
      </c>
      <c r="G1505" s="1" t="s">
        <v>46</v>
      </c>
      <c r="H1505" s="1" t="s">
        <v>34</v>
      </c>
      <c r="I1505" s="1">
        <v>3</v>
      </c>
      <c r="J1505" s="3">
        <v>1825</v>
      </c>
      <c r="K1505" s="4">
        <v>1408.3</v>
      </c>
      <c r="L1505" s="5">
        <v>0.05</v>
      </c>
      <c r="M1505" s="3">
        <f t="shared" si="92"/>
        <v>5201.25</v>
      </c>
      <c r="N1505" s="3">
        <f t="shared" si="93"/>
        <v>4224.8999999999996</v>
      </c>
      <c r="O1505" s="3">
        <f t="shared" si="94"/>
        <v>976.35000000000036</v>
      </c>
      <c r="P1505" s="6">
        <f t="shared" si="95"/>
        <v>0.18771449170872392</v>
      </c>
    </row>
    <row r="1506" spans="1:16" x14ac:dyDescent="0.35">
      <c r="A1506" s="1" t="s">
        <v>1570</v>
      </c>
      <c r="B1506" s="2">
        <v>45886</v>
      </c>
      <c r="C1506" s="1" t="s">
        <v>36</v>
      </c>
      <c r="D1506" s="1" t="s">
        <v>63</v>
      </c>
      <c r="E1506" s="1" t="s">
        <v>79</v>
      </c>
      <c r="F1506" s="1" t="s">
        <v>91</v>
      </c>
      <c r="G1506" s="1" t="s">
        <v>69</v>
      </c>
      <c r="H1506" s="1" t="s">
        <v>21</v>
      </c>
      <c r="I1506" s="1">
        <v>4</v>
      </c>
      <c r="J1506" s="3">
        <v>12229</v>
      </c>
      <c r="K1506" s="4">
        <v>7903.17</v>
      </c>
      <c r="L1506" s="5">
        <v>0</v>
      </c>
      <c r="M1506" s="3">
        <f t="shared" si="92"/>
        <v>48916</v>
      </c>
      <c r="N1506" s="3">
        <f t="shared" si="93"/>
        <v>31612.68</v>
      </c>
      <c r="O1506" s="3">
        <f t="shared" si="94"/>
        <v>17303.32</v>
      </c>
      <c r="P1506" s="6">
        <f t="shared" si="95"/>
        <v>0.35373538310573227</v>
      </c>
    </row>
    <row r="1507" spans="1:16" x14ac:dyDescent="0.35">
      <c r="A1507" s="1" t="s">
        <v>1571</v>
      </c>
      <c r="B1507" s="2">
        <v>45886</v>
      </c>
      <c r="C1507" s="1" t="s">
        <v>16</v>
      </c>
      <c r="D1507" s="1" t="s">
        <v>48</v>
      </c>
      <c r="E1507" s="1" t="s">
        <v>24</v>
      </c>
      <c r="F1507" s="1" t="s">
        <v>131</v>
      </c>
      <c r="G1507" s="1" t="s">
        <v>20</v>
      </c>
      <c r="H1507" s="1" t="s">
        <v>21</v>
      </c>
      <c r="I1507" s="1">
        <v>3</v>
      </c>
      <c r="J1507" s="3">
        <v>2932</v>
      </c>
      <c r="K1507" s="4">
        <v>1458.86</v>
      </c>
      <c r="L1507" s="5">
        <v>0</v>
      </c>
      <c r="M1507" s="3">
        <f t="shared" si="92"/>
        <v>8796</v>
      </c>
      <c r="N1507" s="3">
        <f t="shared" si="93"/>
        <v>4376.58</v>
      </c>
      <c r="O1507" s="3">
        <f t="shared" si="94"/>
        <v>4419.42</v>
      </c>
      <c r="P1507" s="6">
        <f t="shared" si="95"/>
        <v>0.50243519781718959</v>
      </c>
    </row>
    <row r="1508" spans="1:16" x14ac:dyDescent="0.35">
      <c r="A1508" s="1" t="s">
        <v>1572</v>
      </c>
      <c r="B1508" s="2">
        <v>45886</v>
      </c>
      <c r="C1508" s="1" t="s">
        <v>16</v>
      </c>
      <c r="D1508" s="1" t="s">
        <v>23</v>
      </c>
      <c r="E1508" s="1" t="s">
        <v>24</v>
      </c>
      <c r="F1508" s="1" t="s">
        <v>64</v>
      </c>
      <c r="G1508" s="1" t="s">
        <v>26</v>
      </c>
      <c r="H1508" s="1" t="s">
        <v>21</v>
      </c>
      <c r="I1508" s="1">
        <v>1</v>
      </c>
      <c r="J1508" s="3">
        <v>1540</v>
      </c>
      <c r="K1508" s="4">
        <v>807.81</v>
      </c>
      <c r="L1508" s="5">
        <v>0</v>
      </c>
      <c r="M1508" s="3">
        <f t="shared" si="92"/>
        <v>1540</v>
      </c>
      <c r="N1508" s="3">
        <f t="shared" si="93"/>
        <v>807.81</v>
      </c>
      <c r="O1508" s="3">
        <f t="shared" si="94"/>
        <v>732.19</v>
      </c>
      <c r="P1508" s="6">
        <f t="shared" si="95"/>
        <v>0.47544805194805201</v>
      </c>
    </row>
    <row r="1509" spans="1:16" x14ac:dyDescent="0.35">
      <c r="A1509" s="1" t="s">
        <v>1573</v>
      </c>
      <c r="B1509" s="2">
        <v>45886</v>
      </c>
      <c r="C1509" s="1" t="s">
        <v>16</v>
      </c>
      <c r="D1509" s="1" t="s">
        <v>84</v>
      </c>
      <c r="E1509" s="1" t="s">
        <v>31</v>
      </c>
      <c r="F1509" s="1" t="s">
        <v>32</v>
      </c>
      <c r="G1509" s="1" t="s">
        <v>26</v>
      </c>
      <c r="H1509" s="1" t="s">
        <v>34</v>
      </c>
      <c r="I1509" s="1">
        <v>2</v>
      </c>
      <c r="J1509" s="3">
        <v>1152</v>
      </c>
      <c r="K1509" s="4">
        <v>877.35</v>
      </c>
      <c r="L1509" s="5">
        <v>0.1</v>
      </c>
      <c r="M1509" s="3">
        <f t="shared" si="92"/>
        <v>2073.6</v>
      </c>
      <c r="N1509" s="3">
        <f t="shared" si="93"/>
        <v>1754.7</v>
      </c>
      <c r="O1509" s="3">
        <f t="shared" si="94"/>
        <v>318.89999999999986</v>
      </c>
      <c r="P1509" s="6">
        <f t="shared" si="95"/>
        <v>0.15379050925925919</v>
      </c>
    </row>
    <row r="1510" spans="1:16" x14ac:dyDescent="0.35">
      <c r="A1510" s="1" t="s">
        <v>1574</v>
      </c>
      <c r="B1510" s="2">
        <v>45886</v>
      </c>
      <c r="C1510" s="1" t="s">
        <v>16</v>
      </c>
      <c r="D1510" s="1" t="s">
        <v>17</v>
      </c>
      <c r="E1510" s="1" t="s">
        <v>18</v>
      </c>
      <c r="F1510" s="1" t="s">
        <v>68</v>
      </c>
      <c r="G1510" s="1" t="s">
        <v>20</v>
      </c>
      <c r="H1510" s="1" t="s">
        <v>27</v>
      </c>
      <c r="I1510" s="1">
        <v>4</v>
      </c>
      <c r="J1510" s="3">
        <v>469</v>
      </c>
      <c r="K1510" s="4">
        <v>385.03</v>
      </c>
      <c r="L1510" s="5">
        <v>0.1</v>
      </c>
      <c r="M1510" s="3">
        <f t="shared" si="92"/>
        <v>1688.4</v>
      </c>
      <c r="N1510" s="3">
        <f t="shared" si="93"/>
        <v>1540.12</v>
      </c>
      <c r="O1510" s="3">
        <f t="shared" si="94"/>
        <v>148.2800000000002</v>
      </c>
      <c r="P1510" s="6">
        <f t="shared" si="95"/>
        <v>8.782279080786555E-2</v>
      </c>
    </row>
    <row r="1511" spans="1:16" x14ac:dyDescent="0.35">
      <c r="A1511" s="1" t="s">
        <v>1575</v>
      </c>
      <c r="B1511" s="2">
        <v>45886</v>
      </c>
      <c r="C1511" s="1" t="s">
        <v>29</v>
      </c>
      <c r="D1511" s="1" t="s">
        <v>66</v>
      </c>
      <c r="E1511" s="1" t="s">
        <v>24</v>
      </c>
      <c r="F1511" s="1" t="s">
        <v>131</v>
      </c>
      <c r="G1511" s="1" t="s">
        <v>33</v>
      </c>
      <c r="H1511" s="1" t="s">
        <v>21</v>
      </c>
      <c r="I1511" s="1">
        <v>1</v>
      </c>
      <c r="J1511" s="3">
        <v>2697</v>
      </c>
      <c r="K1511" s="4">
        <v>1285.8900000000001</v>
      </c>
      <c r="L1511" s="5">
        <v>0</v>
      </c>
      <c r="M1511" s="3">
        <f t="shared" si="92"/>
        <v>2697</v>
      </c>
      <c r="N1511" s="3">
        <f t="shared" si="93"/>
        <v>1285.8900000000001</v>
      </c>
      <c r="O1511" s="3">
        <f t="shared" si="94"/>
        <v>1411.11</v>
      </c>
      <c r="P1511" s="6">
        <f t="shared" si="95"/>
        <v>0.52321468298109008</v>
      </c>
    </row>
    <row r="1512" spans="1:16" x14ac:dyDescent="0.35">
      <c r="A1512" s="1" t="s">
        <v>1576</v>
      </c>
      <c r="B1512" s="2">
        <v>45887</v>
      </c>
      <c r="C1512" s="1" t="s">
        <v>36</v>
      </c>
      <c r="D1512" s="1" t="s">
        <v>78</v>
      </c>
      <c r="E1512" s="1" t="s">
        <v>18</v>
      </c>
      <c r="F1512" s="1" t="s">
        <v>38</v>
      </c>
      <c r="G1512" s="1" t="s">
        <v>69</v>
      </c>
      <c r="H1512" s="1" t="s">
        <v>21</v>
      </c>
      <c r="I1512" s="1">
        <v>6</v>
      </c>
      <c r="J1512" s="3">
        <v>341</v>
      </c>
      <c r="K1512" s="4">
        <v>263.36</v>
      </c>
      <c r="L1512" s="5">
        <v>0.1</v>
      </c>
      <c r="M1512" s="3">
        <f t="shared" si="92"/>
        <v>1841.4</v>
      </c>
      <c r="N1512" s="3">
        <f t="shared" si="93"/>
        <v>1580.16</v>
      </c>
      <c r="O1512" s="3">
        <f t="shared" si="94"/>
        <v>261.24</v>
      </c>
      <c r="P1512" s="6">
        <f t="shared" si="95"/>
        <v>0.14187031606386444</v>
      </c>
    </row>
    <row r="1513" spans="1:16" x14ac:dyDescent="0.35">
      <c r="A1513" s="1" t="s">
        <v>1577</v>
      </c>
      <c r="B1513" s="2">
        <v>45887</v>
      </c>
      <c r="C1513" s="1" t="s">
        <v>16</v>
      </c>
      <c r="D1513" s="1" t="s">
        <v>84</v>
      </c>
      <c r="E1513" s="1" t="s">
        <v>31</v>
      </c>
      <c r="F1513" s="1" t="s">
        <v>85</v>
      </c>
      <c r="G1513" s="1" t="s">
        <v>20</v>
      </c>
      <c r="H1513" s="1" t="s">
        <v>34</v>
      </c>
      <c r="I1513" s="1">
        <v>1</v>
      </c>
      <c r="J1513" s="3">
        <v>1858</v>
      </c>
      <c r="K1513" s="4">
        <v>1411.03</v>
      </c>
      <c r="L1513" s="5">
        <v>0</v>
      </c>
      <c r="M1513" s="3">
        <f t="shared" si="92"/>
        <v>1858</v>
      </c>
      <c r="N1513" s="3">
        <f t="shared" si="93"/>
        <v>1411.03</v>
      </c>
      <c r="O1513" s="3">
        <f t="shared" si="94"/>
        <v>446.97</v>
      </c>
      <c r="P1513" s="6">
        <f t="shared" si="95"/>
        <v>0.24056512378902048</v>
      </c>
    </row>
    <row r="1514" spans="1:16" x14ac:dyDescent="0.35">
      <c r="A1514" s="1" t="s">
        <v>1578</v>
      </c>
      <c r="B1514" s="2">
        <v>45887</v>
      </c>
      <c r="C1514" s="1" t="s">
        <v>16</v>
      </c>
      <c r="D1514" s="1" t="s">
        <v>48</v>
      </c>
      <c r="E1514" s="1" t="s">
        <v>79</v>
      </c>
      <c r="F1514" s="1" t="s">
        <v>91</v>
      </c>
      <c r="G1514" s="1" t="s">
        <v>26</v>
      </c>
      <c r="H1514" s="1" t="s">
        <v>27</v>
      </c>
      <c r="I1514" s="1">
        <v>7</v>
      </c>
      <c r="J1514" s="3">
        <v>12437</v>
      </c>
      <c r="K1514" s="4">
        <v>7456.87</v>
      </c>
      <c r="L1514" s="5">
        <v>0.15</v>
      </c>
      <c r="M1514" s="3">
        <f t="shared" si="92"/>
        <v>74000.149999999994</v>
      </c>
      <c r="N1514" s="3">
        <f t="shared" si="93"/>
        <v>52198.09</v>
      </c>
      <c r="O1514" s="3">
        <f t="shared" si="94"/>
        <v>21802.059999999998</v>
      </c>
      <c r="P1514" s="6">
        <f t="shared" si="95"/>
        <v>0.29462183522600965</v>
      </c>
    </row>
    <row r="1515" spans="1:16" x14ac:dyDescent="0.35">
      <c r="A1515" s="1" t="s">
        <v>1579</v>
      </c>
      <c r="B1515" s="2">
        <v>45887</v>
      </c>
      <c r="C1515" s="1" t="s">
        <v>16</v>
      </c>
      <c r="D1515" s="1" t="s">
        <v>17</v>
      </c>
      <c r="E1515" s="1" t="s">
        <v>79</v>
      </c>
      <c r="F1515" s="1" t="s">
        <v>80</v>
      </c>
      <c r="G1515" s="1" t="s">
        <v>26</v>
      </c>
      <c r="H1515" s="1" t="s">
        <v>34</v>
      </c>
      <c r="I1515" s="1">
        <v>6</v>
      </c>
      <c r="J1515" s="3">
        <v>7605</v>
      </c>
      <c r="K1515" s="4">
        <v>4817.92</v>
      </c>
      <c r="L1515" s="5">
        <v>0</v>
      </c>
      <c r="M1515" s="3">
        <f t="shared" si="92"/>
        <v>45630</v>
      </c>
      <c r="N1515" s="3">
        <f t="shared" si="93"/>
        <v>28907.52</v>
      </c>
      <c r="O1515" s="3">
        <f t="shared" si="94"/>
        <v>16722.48</v>
      </c>
      <c r="P1515" s="6">
        <f t="shared" si="95"/>
        <v>0.36647994740302431</v>
      </c>
    </row>
    <row r="1516" spans="1:16" x14ac:dyDescent="0.35">
      <c r="A1516" s="1" t="s">
        <v>1580</v>
      </c>
      <c r="B1516" s="2">
        <v>45887</v>
      </c>
      <c r="C1516" s="1" t="s">
        <v>41</v>
      </c>
      <c r="D1516" s="1" t="s">
        <v>50</v>
      </c>
      <c r="E1516" s="1" t="s">
        <v>31</v>
      </c>
      <c r="F1516" s="1" t="s">
        <v>53</v>
      </c>
      <c r="G1516" s="1" t="s">
        <v>43</v>
      </c>
      <c r="H1516" s="1" t="s">
        <v>34</v>
      </c>
      <c r="I1516" s="1">
        <v>7</v>
      </c>
      <c r="J1516" s="3">
        <v>14580</v>
      </c>
      <c r="K1516" s="4">
        <v>10801.29</v>
      </c>
      <c r="L1516" s="5">
        <v>0.05</v>
      </c>
      <c r="M1516" s="3">
        <f t="shared" si="92"/>
        <v>96957</v>
      </c>
      <c r="N1516" s="3">
        <f t="shared" si="93"/>
        <v>75609.03</v>
      </c>
      <c r="O1516" s="3">
        <f t="shared" si="94"/>
        <v>21347.97</v>
      </c>
      <c r="P1516" s="6">
        <f t="shared" si="95"/>
        <v>0.22017977041368855</v>
      </c>
    </row>
    <row r="1517" spans="1:16" x14ac:dyDescent="0.35">
      <c r="A1517" s="1" t="s">
        <v>1581</v>
      </c>
      <c r="B1517" s="2">
        <v>45887</v>
      </c>
      <c r="C1517" s="1" t="s">
        <v>41</v>
      </c>
      <c r="D1517" s="1" t="s">
        <v>42</v>
      </c>
      <c r="E1517" s="1" t="s">
        <v>24</v>
      </c>
      <c r="F1517" s="1" t="s">
        <v>61</v>
      </c>
      <c r="G1517" s="1" t="s">
        <v>43</v>
      </c>
      <c r="H1517" s="1" t="s">
        <v>21</v>
      </c>
      <c r="I1517" s="1">
        <v>6</v>
      </c>
      <c r="J1517" s="3">
        <v>2235</v>
      </c>
      <c r="K1517" s="4">
        <v>1097.1400000000001</v>
      </c>
      <c r="L1517" s="5">
        <v>0</v>
      </c>
      <c r="M1517" s="3">
        <f t="shared" si="92"/>
        <v>13410</v>
      </c>
      <c r="N1517" s="3">
        <f t="shared" si="93"/>
        <v>6582.84</v>
      </c>
      <c r="O1517" s="3">
        <f t="shared" si="94"/>
        <v>6827.16</v>
      </c>
      <c r="P1517" s="6">
        <f t="shared" si="95"/>
        <v>0.50910961968680091</v>
      </c>
    </row>
    <row r="1518" spans="1:16" x14ac:dyDescent="0.35">
      <c r="A1518" s="1" t="s">
        <v>1582</v>
      </c>
      <c r="B1518" s="2">
        <v>45887</v>
      </c>
      <c r="C1518" s="1" t="s">
        <v>29</v>
      </c>
      <c r="D1518" s="1" t="s">
        <v>72</v>
      </c>
      <c r="E1518" s="1" t="s">
        <v>79</v>
      </c>
      <c r="F1518" s="1" t="s">
        <v>96</v>
      </c>
      <c r="G1518" s="1" t="s">
        <v>58</v>
      </c>
      <c r="H1518" s="1" t="s">
        <v>21</v>
      </c>
      <c r="I1518" s="1">
        <v>7</v>
      </c>
      <c r="J1518" s="3">
        <v>6695</v>
      </c>
      <c r="K1518" s="4">
        <v>4384.84</v>
      </c>
      <c r="L1518" s="5">
        <v>0.15</v>
      </c>
      <c r="M1518" s="3">
        <f t="shared" si="92"/>
        <v>39835.25</v>
      </c>
      <c r="N1518" s="3">
        <f t="shared" si="93"/>
        <v>30693.88</v>
      </c>
      <c r="O1518" s="3">
        <f t="shared" si="94"/>
        <v>9141.369999999999</v>
      </c>
      <c r="P1518" s="6">
        <f t="shared" si="95"/>
        <v>0.22947941835434693</v>
      </c>
    </row>
    <row r="1519" spans="1:16" x14ac:dyDescent="0.35">
      <c r="A1519" s="1" t="s">
        <v>1583</v>
      </c>
      <c r="B1519" s="2">
        <v>45887</v>
      </c>
      <c r="C1519" s="1" t="s">
        <v>29</v>
      </c>
      <c r="D1519" s="1" t="s">
        <v>72</v>
      </c>
      <c r="E1519" s="1" t="s">
        <v>31</v>
      </c>
      <c r="F1519" s="1" t="s">
        <v>45</v>
      </c>
      <c r="G1519" s="1" t="s">
        <v>58</v>
      </c>
      <c r="H1519" s="1" t="s">
        <v>34</v>
      </c>
      <c r="I1519" s="1">
        <v>4</v>
      </c>
      <c r="J1519" s="3">
        <v>3440</v>
      </c>
      <c r="K1519" s="4">
        <v>2517.15</v>
      </c>
      <c r="L1519" s="5">
        <v>0.1</v>
      </c>
      <c r="M1519" s="3">
        <f t="shared" si="92"/>
        <v>12384</v>
      </c>
      <c r="N1519" s="3">
        <f t="shared" si="93"/>
        <v>10068.6</v>
      </c>
      <c r="O1519" s="3">
        <f t="shared" si="94"/>
        <v>2315.3999999999996</v>
      </c>
      <c r="P1519" s="6">
        <f t="shared" si="95"/>
        <v>0.18696705426356586</v>
      </c>
    </row>
    <row r="1520" spans="1:16" x14ac:dyDescent="0.35">
      <c r="A1520" s="1" t="s">
        <v>1584</v>
      </c>
      <c r="B1520" s="2">
        <v>45888</v>
      </c>
      <c r="C1520" s="1" t="s">
        <v>29</v>
      </c>
      <c r="D1520" s="1" t="s">
        <v>72</v>
      </c>
      <c r="E1520" s="1" t="s">
        <v>24</v>
      </c>
      <c r="F1520" s="1" t="s">
        <v>61</v>
      </c>
      <c r="G1520" s="1" t="s">
        <v>33</v>
      </c>
      <c r="H1520" s="1" t="s">
        <v>21</v>
      </c>
      <c r="I1520" s="1">
        <v>5</v>
      </c>
      <c r="J1520" s="3">
        <v>2169</v>
      </c>
      <c r="K1520" s="4">
        <v>1029.82</v>
      </c>
      <c r="L1520" s="5">
        <v>0.05</v>
      </c>
      <c r="M1520" s="3">
        <f t="shared" si="92"/>
        <v>10302.75</v>
      </c>
      <c r="N1520" s="3">
        <f t="shared" si="93"/>
        <v>5149.0999999999995</v>
      </c>
      <c r="O1520" s="3">
        <f t="shared" si="94"/>
        <v>5153.6500000000005</v>
      </c>
      <c r="P1520" s="6">
        <f t="shared" si="95"/>
        <v>0.50022081483099179</v>
      </c>
    </row>
    <row r="1521" spans="1:16" x14ac:dyDescent="0.35">
      <c r="A1521" s="1" t="s">
        <v>1585</v>
      </c>
      <c r="B1521" s="2">
        <v>45888</v>
      </c>
      <c r="C1521" s="1" t="s">
        <v>41</v>
      </c>
      <c r="D1521" s="1" t="s">
        <v>103</v>
      </c>
      <c r="E1521" s="1" t="s">
        <v>24</v>
      </c>
      <c r="F1521" s="1" t="s">
        <v>25</v>
      </c>
      <c r="G1521" s="1" t="s">
        <v>46</v>
      </c>
      <c r="H1521" s="1" t="s">
        <v>21</v>
      </c>
      <c r="I1521" s="1">
        <v>2</v>
      </c>
      <c r="J1521" s="3">
        <v>610</v>
      </c>
      <c r="K1521" s="4">
        <v>284.07</v>
      </c>
      <c r="L1521" s="5">
        <v>0.15</v>
      </c>
      <c r="M1521" s="3">
        <f t="shared" si="92"/>
        <v>1037</v>
      </c>
      <c r="N1521" s="3">
        <f t="shared" si="93"/>
        <v>568.14</v>
      </c>
      <c r="O1521" s="3">
        <f t="shared" si="94"/>
        <v>468.86</v>
      </c>
      <c r="P1521" s="6">
        <f t="shared" si="95"/>
        <v>0.4521311475409836</v>
      </c>
    </row>
    <row r="1522" spans="1:16" x14ac:dyDescent="0.35">
      <c r="A1522" s="1" t="s">
        <v>1586</v>
      </c>
      <c r="B1522" s="2">
        <v>45888</v>
      </c>
      <c r="C1522" s="1" t="s">
        <v>41</v>
      </c>
      <c r="D1522" s="1" t="s">
        <v>103</v>
      </c>
      <c r="E1522" s="1" t="s">
        <v>79</v>
      </c>
      <c r="F1522" s="1" t="s">
        <v>80</v>
      </c>
      <c r="G1522" s="1" t="s">
        <v>43</v>
      </c>
      <c r="H1522" s="1" t="s">
        <v>34</v>
      </c>
      <c r="I1522" s="1">
        <v>8</v>
      </c>
      <c r="J1522" s="3">
        <v>8057</v>
      </c>
      <c r="K1522" s="4">
        <v>5157.7</v>
      </c>
      <c r="L1522" s="5">
        <v>0.05</v>
      </c>
      <c r="M1522" s="3">
        <f t="shared" si="92"/>
        <v>61233.2</v>
      </c>
      <c r="N1522" s="3">
        <f t="shared" si="93"/>
        <v>41261.599999999999</v>
      </c>
      <c r="O1522" s="3">
        <f t="shared" si="94"/>
        <v>19971.599999999999</v>
      </c>
      <c r="P1522" s="6">
        <f t="shared" si="95"/>
        <v>0.32615639881632841</v>
      </c>
    </row>
    <row r="1523" spans="1:16" x14ac:dyDescent="0.35">
      <c r="A1523" s="1" t="s">
        <v>1587</v>
      </c>
      <c r="B1523" s="2">
        <v>45888</v>
      </c>
      <c r="C1523" s="1" t="s">
        <v>16</v>
      </c>
      <c r="D1523" s="1" t="s">
        <v>23</v>
      </c>
      <c r="E1523" s="1" t="s">
        <v>31</v>
      </c>
      <c r="F1523" s="1" t="s">
        <v>32</v>
      </c>
      <c r="G1523" s="1" t="s">
        <v>26</v>
      </c>
      <c r="H1523" s="1" t="s">
        <v>21</v>
      </c>
      <c r="I1523" s="1">
        <v>3</v>
      </c>
      <c r="J1523" s="3">
        <v>1166</v>
      </c>
      <c r="K1523" s="4">
        <v>843.25</v>
      </c>
      <c r="L1523" s="5">
        <v>0.05</v>
      </c>
      <c r="M1523" s="3">
        <f t="shared" si="92"/>
        <v>3323.1</v>
      </c>
      <c r="N1523" s="3">
        <f t="shared" si="93"/>
        <v>2529.75</v>
      </c>
      <c r="O1523" s="3">
        <f t="shared" si="94"/>
        <v>793.34999999999991</v>
      </c>
      <c r="P1523" s="6">
        <f t="shared" si="95"/>
        <v>0.23873792543107336</v>
      </c>
    </row>
    <row r="1524" spans="1:16" x14ac:dyDescent="0.35">
      <c r="A1524" s="1" t="s">
        <v>1588</v>
      </c>
      <c r="B1524" s="2">
        <v>45888</v>
      </c>
      <c r="C1524" s="1" t="s">
        <v>41</v>
      </c>
      <c r="D1524" s="1" t="s">
        <v>103</v>
      </c>
      <c r="E1524" s="1" t="s">
        <v>24</v>
      </c>
      <c r="F1524" s="1" t="s">
        <v>61</v>
      </c>
      <c r="G1524" s="1" t="s">
        <v>43</v>
      </c>
      <c r="H1524" s="1" t="s">
        <v>27</v>
      </c>
      <c r="I1524" s="1">
        <v>4</v>
      </c>
      <c r="J1524" s="3">
        <v>2238</v>
      </c>
      <c r="K1524" s="4">
        <v>1034.55</v>
      </c>
      <c r="L1524" s="5">
        <v>0</v>
      </c>
      <c r="M1524" s="3">
        <f t="shared" si="92"/>
        <v>8952</v>
      </c>
      <c r="N1524" s="3">
        <f t="shared" si="93"/>
        <v>4138.2</v>
      </c>
      <c r="O1524" s="3">
        <f t="shared" si="94"/>
        <v>4813.8</v>
      </c>
      <c r="P1524" s="6">
        <f t="shared" si="95"/>
        <v>0.53773458445040212</v>
      </c>
    </row>
    <row r="1525" spans="1:16" x14ac:dyDescent="0.35">
      <c r="A1525" s="1" t="s">
        <v>1589</v>
      </c>
      <c r="B1525" s="2">
        <v>45888</v>
      </c>
      <c r="C1525" s="1" t="s">
        <v>41</v>
      </c>
      <c r="D1525" s="1" t="s">
        <v>103</v>
      </c>
      <c r="E1525" s="1" t="s">
        <v>18</v>
      </c>
      <c r="F1525" s="1" t="s">
        <v>38</v>
      </c>
      <c r="G1525" s="1" t="s">
        <v>43</v>
      </c>
      <c r="H1525" s="1" t="s">
        <v>27</v>
      </c>
      <c r="I1525" s="1">
        <v>4</v>
      </c>
      <c r="J1525" s="3">
        <v>340</v>
      </c>
      <c r="K1525" s="4">
        <v>274.79000000000002</v>
      </c>
      <c r="L1525" s="5">
        <v>0.15</v>
      </c>
      <c r="M1525" s="3">
        <f t="shared" si="92"/>
        <v>1156</v>
      </c>
      <c r="N1525" s="3">
        <f t="shared" si="93"/>
        <v>1099.1600000000001</v>
      </c>
      <c r="O1525" s="3">
        <f t="shared" si="94"/>
        <v>56.839999999999918</v>
      </c>
      <c r="P1525" s="6">
        <f t="shared" si="95"/>
        <v>4.9169550173010307E-2</v>
      </c>
    </row>
    <row r="1526" spans="1:16" x14ac:dyDescent="0.35">
      <c r="A1526" s="1" t="s">
        <v>1590</v>
      </c>
      <c r="B1526" s="2">
        <v>45888</v>
      </c>
      <c r="C1526" s="1" t="s">
        <v>36</v>
      </c>
      <c r="D1526" s="1" t="s">
        <v>78</v>
      </c>
      <c r="E1526" s="1" t="s">
        <v>18</v>
      </c>
      <c r="F1526" s="1" t="s">
        <v>38</v>
      </c>
      <c r="G1526" s="1" t="s">
        <v>69</v>
      </c>
      <c r="H1526" s="1" t="s">
        <v>34</v>
      </c>
      <c r="I1526" s="1">
        <v>2</v>
      </c>
      <c r="J1526" s="3">
        <v>339</v>
      </c>
      <c r="K1526" s="4">
        <v>261.02</v>
      </c>
      <c r="L1526" s="5">
        <v>0</v>
      </c>
      <c r="M1526" s="3">
        <f t="shared" si="92"/>
        <v>678</v>
      </c>
      <c r="N1526" s="3">
        <f t="shared" si="93"/>
        <v>522.04</v>
      </c>
      <c r="O1526" s="3">
        <f t="shared" si="94"/>
        <v>155.96000000000004</v>
      </c>
      <c r="P1526" s="6">
        <f t="shared" si="95"/>
        <v>0.23002949852507379</v>
      </c>
    </row>
    <row r="1527" spans="1:16" x14ac:dyDescent="0.35">
      <c r="A1527" s="1" t="s">
        <v>1591</v>
      </c>
      <c r="B1527" s="2">
        <v>45888</v>
      </c>
      <c r="C1527" s="1" t="s">
        <v>29</v>
      </c>
      <c r="D1527" s="1" t="s">
        <v>30</v>
      </c>
      <c r="E1527" s="1" t="s">
        <v>18</v>
      </c>
      <c r="F1527" s="1" t="s">
        <v>38</v>
      </c>
      <c r="G1527" s="1" t="s">
        <v>58</v>
      </c>
      <c r="H1527" s="1" t="s">
        <v>27</v>
      </c>
      <c r="I1527" s="1">
        <v>1</v>
      </c>
      <c r="J1527" s="3">
        <v>350</v>
      </c>
      <c r="K1527" s="4">
        <v>276.58999999999997</v>
      </c>
      <c r="L1527" s="5">
        <v>0</v>
      </c>
      <c r="M1527" s="3">
        <f t="shared" si="92"/>
        <v>350</v>
      </c>
      <c r="N1527" s="3">
        <f t="shared" si="93"/>
        <v>276.58999999999997</v>
      </c>
      <c r="O1527" s="3">
        <f t="shared" si="94"/>
        <v>73.410000000000025</v>
      </c>
      <c r="P1527" s="6">
        <f t="shared" si="95"/>
        <v>0.2097428571428572</v>
      </c>
    </row>
    <row r="1528" spans="1:16" x14ac:dyDescent="0.35">
      <c r="A1528" s="1" t="s">
        <v>1592</v>
      </c>
      <c r="B1528" s="2">
        <v>45888</v>
      </c>
      <c r="C1528" s="1" t="s">
        <v>36</v>
      </c>
      <c r="D1528" s="1" t="s">
        <v>63</v>
      </c>
      <c r="E1528" s="1" t="s">
        <v>31</v>
      </c>
      <c r="F1528" s="1" t="s">
        <v>32</v>
      </c>
      <c r="G1528" s="1" t="s">
        <v>39</v>
      </c>
      <c r="H1528" s="1" t="s">
        <v>27</v>
      </c>
      <c r="I1528" s="1">
        <v>7</v>
      </c>
      <c r="J1528" s="3">
        <v>1256</v>
      </c>
      <c r="K1528" s="4">
        <v>938.41</v>
      </c>
      <c r="L1528" s="5">
        <v>0</v>
      </c>
      <c r="M1528" s="3">
        <f t="shared" si="92"/>
        <v>8792</v>
      </c>
      <c r="N1528" s="3">
        <f t="shared" si="93"/>
        <v>6568.87</v>
      </c>
      <c r="O1528" s="3">
        <f t="shared" si="94"/>
        <v>2223.13</v>
      </c>
      <c r="P1528" s="6">
        <f t="shared" si="95"/>
        <v>0.25285828025477708</v>
      </c>
    </row>
    <row r="1529" spans="1:16" x14ac:dyDescent="0.35">
      <c r="A1529" s="1" t="s">
        <v>1593</v>
      </c>
      <c r="B1529" s="2">
        <v>45888</v>
      </c>
      <c r="C1529" s="1" t="s">
        <v>29</v>
      </c>
      <c r="D1529" s="1" t="s">
        <v>30</v>
      </c>
      <c r="E1529" s="1" t="s">
        <v>24</v>
      </c>
      <c r="F1529" s="1" t="s">
        <v>61</v>
      </c>
      <c r="G1529" s="1" t="s">
        <v>33</v>
      </c>
      <c r="H1529" s="1" t="s">
        <v>27</v>
      </c>
      <c r="I1529" s="1">
        <v>6</v>
      </c>
      <c r="J1529" s="3">
        <v>2293</v>
      </c>
      <c r="K1529" s="4">
        <v>1217.0899999999999</v>
      </c>
      <c r="L1529" s="5">
        <v>0</v>
      </c>
      <c r="M1529" s="3">
        <f t="shared" si="92"/>
        <v>13758</v>
      </c>
      <c r="N1529" s="3">
        <f t="shared" si="93"/>
        <v>7302.5399999999991</v>
      </c>
      <c r="O1529" s="3">
        <f t="shared" si="94"/>
        <v>6455.4600000000009</v>
      </c>
      <c r="P1529" s="6">
        <f t="shared" si="95"/>
        <v>0.46921500218054957</v>
      </c>
    </row>
    <row r="1530" spans="1:16" x14ac:dyDescent="0.35">
      <c r="A1530" s="1" t="s">
        <v>1594</v>
      </c>
      <c r="B1530" s="2">
        <v>45889</v>
      </c>
      <c r="C1530" s="1" t="s">
        <v>16</v>
      </c>
      <c r="D1530" s="1" t="s">
        <v>23</v>
      </c>
      <c r="E1530" s="1" t="s">
        <v>18</v>
      </c>
      <c r="F1530" s="1" t="s">
        <v>51</v>
      </c>
      <c r="G1530" s="1" t="s">
        <v>26</v>
      </c>
      <c r="H1530" s="1" t="s">
        <v>27</v>
      </c>
      <c r="I1530" s="1">
        <v>6</v>
      </c>
      <c r="J1530" s="3">
        <v>732</v>
      </c>
      <c r="K1530" s="4">
        <v>575.67999999999995</v>
      </c>
      <c r="L1530" s="5">
        <v>0</v>
      </c>
      <c r="M1530" s="3">
        <f t="shared" si="92"/>
        <v>4392</v>
      </c>
      <c r="N1530" s="3">
        <f t="shared" si="93"/>
        <v>3454.08</v>
      </c>
      <c r="O1530" s="3">
        <f t="shared" si="94"/>
        <v>937.92000000000007</v>
      </c>
      <c r="P1530" s="6">
        <f t="shared" si="95"/>
        <v>0.21355191256830602</v>
      </c>
    </row>
    <row r="1531" spans="1:16" x14ac:dyDescent="0.35">
      <c r="A1531" s="1" t="s">
        <v>1595</v>
      </c>
      <c r="B1531" s="2">
        <v>45889</v>
      </c>
      <c r="C1531" s="1" t="s">
        <v>41</v>
      </c>
      <c r="D1531" s="1" t="s">
        <v>103</v>
      </c>
      <c r="E1531" s="1" t="s">
        <v>24</v>
      </c>
      <c r="F1531" s="1" t="s">
        <v>64</v>
      </c>
      <c r="G1531" s="1" t="s">
        <v>46</v>
      </c>
      <c r="H1531" s="1" t="s">
        <v>27</v>
      </c>
      <c r="I1531" s="1">
        <v>8</v>
      </c>
      <c r="J1531" s="3">
        <v>1513</v>
      </c>
      <c r="K1531" s="4">
        <v>742.72</v>
      </c>
      <c r="L1531" s="5">
        <v>0</v>
      </c>
      <c r="M1531" s="3">
        <f t="shared" si="92"/>
        <v>12104</v>
      </c>
      <c r="N1531" s="3">
        <f t="shared" si="93"/>
        <v>5941.76</v>
      </c>
      <c r="O1531" s="3">
        <f t="shared" si="94"/>
        <v>6162.24</v>
      </c>
      <c r="P1531" s="6">
        <f t="shared" si="95"/>
        <v>0.50910773298083278</v>
      </c>
    </row>
    <row r="1532" spans="1:16" x14ac:dyDescent="0.35">
      <c r="A1532" s="1" t="s">
        <v>1596</v>
      </c>
      <c r="B1532" s="2">
        <v>45889</v>
      </c>
      <c r="C1532" s="1" t="s">
        <v>36</v>
      </c>
      <c r="D1532" s="1" t="s">
        <v>63</v>
      </c>
      <c r="E1532" s="1" t="s">
        <v>31</v>
      </c>
      <c r="F1532" s="1" t="s">
        <v>45</v>
      </c>
      <c r="G1532" s="1" t="s">
        <v>69</v>
      </c>
      <c r="H1532" s="1" t="s">
        <v>21</v>
      </c>
      <c r="I1532" s="1">
        <v>6</v>
      </c>
      <c r="J1532" s="3">
        <v>3373</v>
      </c>
      <c r="K1532" s="4">
        <v>2582.62</v>
      </c>
      <c r="L1532" s="5">
        <v>0</v>
      </c>
      <c r="M1532" s="3">
        <f t="shared" si="92"/>
        <v>20238</v>
      </c>
      <c r="N1532" s="3">
        <f t="shared" si="93"/>
        <v>15495.72</v>
      </c>
      <c r="O1532" s="3">
        <f t="shared" si="94"/>
        <v>4742.2800000000007</v>
      </c>
      <c r="P1532" s="6">
        <f t="shared" si="95"/>
        <v>0.23432552623777056</v>
      </c>
    </row>
    <row r="1533" spans="1:16" x14ac:dyDescent="0.35">
      <c r="A1533" s="1" t="s">
        <v>1597</v>
      </c>
      <c r="B1533" s="2">
        <v>45889</v>
      </c>
      <c r="C1533" s="1" t="s">
        <v>16</v>
      </c>
      <c r="D1533" s="1" t="s">
        <v>84</v>
      </c>
      <c r="E1533" s="1" t="s">
        <v>18</v>
      </c>
      <c r="F1533" s="1" t="s">
        <v>19</v>
      </c>
      <c r="G1533" s="1" t="s">
        <v>20</v>
      </c>
      <c r="H1533" s="1" t="s">
        <v>27</v>
      </c>
      <c r="I1533" s="1">
        <v>4</v>
      </c>
      <c r="J1533" s="3">
        <v>888</v>
      </c>
      <c r="K1533" s="4">
        <v>682.7</v>
      </c>
      <c r="L1533" s="5">
        <v>0.1</v>
      </c>
      <c r="M1533" s="3">
        <f t="shared" si="92"/>
        <v>3196.8</v>
      </c>
      <c r="N1533" s="3">
        <f t="shared" si="93"/>
        <v>2730.8</v>
      </c>
      <c r="O1533" s="3">
        <f t="shared" si="94"/>
        <v>466</v>
      </c>
      <c r="P1533" s="6">
        <f t="shared" si="95"/>
        <v>0.14577077077077077</v>
      </c>
    </row>
    <row r="1534" spans="1:16" x14ac:dyDescent="0.35">
      <c r="A1534" s="1" t="s">
        <v>1598</v>
      </c>
      <c r="B1534" s="2">
        <v>45889</v>
      </c>
      <c r="C1534" s="1" t="s">
        <v>16</v>
      </c>
      <c r="D1534" s="1" t="s">
        <v>17</v>
      </c>
      <c r="E1534" s="1" t="s">
        <v>79</v>
      </c>
      <c r="F1534" s="1" t="s">
        <v>96</v>
      </c>
      <c r="G1534" s="1" t="s">
        <v>20</v>
      </c>
      <c r="H1534" s="1" t="s">
        <v>27</v>
      </c>
      <c r="I1534" s="1">
        <v>5</v>
      </c>
      <c r="J1534" s="3">
        <v>6730</v>
      </c>
      <c r="K1534" s="4">
        <v>4234.0200000000004</v>
      </c>
      <c r="L1534" s="5">
        <v>0.1</v>
      </c>
      <c r="M1534" s="3">
        <f t="shared" si="92"/>
        <v>30285</v>
      </c>
      <c r="N1534" s="3">
        <f t="shared" si="93"/>
        <v>21170.100000000002</v>
      </c>
      <c r="O1534" s="3">
        <f t="shared" si="94"/>
        <v>9114.8999999999978</v>
      </c>
      <c r="P1534" s="6">
        <f t="shared" si="95"/>
        <v>0.30097077761267949</v>
      </c>
    </row>
    <row r="1535" spans="1:16" x14ac:dyDescent="0.35">
      <c r="A1535" s="1" t="s">
        <v>1599</v>
      </c>
      <c r="B1535" s="2">
        <v>45889</v>
      </c>
      <c r="C1535" s="1" t="s">
        <v>16</v>
      </c>
      <c r="D1535" s="1" t="s">
        <v>17</v>
      </c>
      <c r="E1535" s="1" t="s">
        <v>18</v>
      </c>
      <c r="F1535" s="1" t="s">
        <v>19</v>
      </c>
      <c r="G1535" s="1" t="s">
        <v>26</v>
      </c>
      <c r="H1535" s="1" t="s">
        <v>27</v>
      </c>
      <c r="I1535" s="1">
        <v>5</v>
      </c>
      <c r="J1535" s="3">
        <v>882</v>
      </c>
      <c r="K1535" s="4">
        <v>693.63</v>
      </c>
      <c r="L1535" s="5">
        <v>0</v>
      </c>
      <c r="M1535" s="3">
        <f t="shared" si="92"/>
        <v>4410</v>
      </c>
      <c r="N1535" s="3">
        <f t="shared" si="93"/>
        <v>3468.15</v>
      </c>
      <c r="O1535" s="3">
        <f t="shared" si="94"/>
        <v>941.84999999999991</v>
      </c>
      <c r="P1535" s="6">
        <f t="shared" si="95"/>
        <v>0.21357142857142855</v>
      </c>
    </row>
    <row r="1536" spans="1:16" x14ac:dyDescent="0.35">
      <c r="A1536" s="1" t="s">
        <v>1600</v>
      </c>
      <c r="B1536" s="2">
        <v>45889</v>
      </c>
      <c r="C1536" s="1" t="s">
        <v>36</v>
      </c>
      <c r="D1536" s="1" t="s">
        <v>78</v>
      </c>
      <c r="E1536" s="1" t="s">
        <v>18</v>
      </c>
      <c r="F1536" s="1" t="s">
        <v>38</v>
      </c>
      <c r="G1536" s="1" t="s">
        <v>69</v>
      </c>
      <c r="H1536" s="1" t="s">
        <v>34</v>
      </c>
      <c r="I1536" s="1">
        <v>5</v>
      </c>
      <c r="J1536" s="3">
        <v>354</v>
      </c>
      <c r="K1536" s="4">
        <v>280.24</v>
      </c>
      <c r="L1536" s="5">
        <v>0.1</v>
      </c>
      <c r="M1536" s="3">
        <f t="shared" si="92"/>
        <v>1593</v>
      </c>
      <c r="N1536" s="3">
        <f t="shared" si="93"/>
        <v>1401.2</v>
      </c>
      <c r="O1536" s="3">
        <f t="shared" si="94"/>
        <v>191.79999999999995</v>
      </c>
      <c r="P1536" s="6">
        <f t="shared" si="95"/>
        <v>0.12040175768989325</v>
      </c>
    </row>
    <row r="1537" spans="1:16" x14ac:dyDescent="0.35">
      <c r="A1537" s="1" t="s">
        <v>1601</v>
      </c>
      <c r="B1537" s="2">
        <v>45889</v>
      </c>
      <c r="C1537" s="1" t="s">
        <v>29</v>
      </c>
      <c r="D1537" s="1" t="s">
        <v>57</v>
      </c>
      <c r="E1537" s="1" t="s">
        <v>24</v>
      </c>
      <c r="F1537" s="1" t="s">
        <v>131</v>
      </c>
      <c r="G1537" s="1" t="s">
        <v>33</v>
      </c>
      <c r="H1537" s="1" t="s">
        <v>34</v>
      </c>
      <c r="I1537" s="1">
        <v>3</v>
      </c>
      <c r="J1537" s="3">
        <v>2723</v>
      </c>
      <c r="K1537" s="4">
        <v>1444.48</v>
      </c>
      <c r="L1537" s="5">
        <v>0.05</v>
      </c>
      <c r="M1537" s="3">
        <f t="shared" si="92"/>
        <v>7760.5499999999993</v>
      </c>
      <c r="N1537" s="3">
        <f t="shared" si="93"/>
        <v>4333.4400000000005</v>
      </c>
      <c r="O1537" s="3">
        <f t="shared" si="94"/>
        <v>3427.1099999999988</v>
      </c>
      <c r="P1537" s="6">
        <f t="shared" si="95"/>
        <v>0.44160658716199225</v>
      </c>
    </row>
    <row r="1538" spans="1:16" x14ac:dyDescent="0.35">
      <c r="A1538" s="1" t="s">
        <v>1602</v>
      </c>
      <c r="B1538" s="2">
        <v>45889</v>
      </c>
      <c r="C1538" s="1" t="s">
        <v>41</v>
      </c>
      <c r="D1538" s="1" t="s">
        <v>103</v>
      </c>
      <c r="E1538" s="1" t="s">
        <v>79</v>
      </c>
      <c r="F1538" s="1" t="s">
        <v>109</v>
      </c>
      <c r="G1538" s="1" t="s">
        <v>46</v>
      </c>
      <c r="H1538" s="1" t="s">
        <v>34</v>
      </c>
      <c r="I1538" s="1">
        <v>5</v>
      </c>
      <c r="J1538" s="3">
        <v>4500</v>
      </c>
      <c r="K1538" s="4">
        <v>2656.19</v>
      </c>
      <c r="L1538" s="5">
        <v>0.15</v>
      </c>
      <c r="M1538" s="3">
        <f t="shared" ref="M1538:M1601" si="96">I1538*J1538*(1-L1538)</f>
        <v>19125</v>
      </c>
      <c r="N1538" s="3">
        <f t="shared" ref="N1538:N1601" si="97">I1538*K1538</f>
        <v>13280.95</v>
      </c>
      <c r="O1538" s="3">
        <f t="shared" ref="O1538:O1601" si="98">M1538-N1538</f>
        <v>5844.0499999999993</v>
      </c>
      <c r="P1538" s="6">
        <f t="shared" ref="P1538:P1601" si="99">O1538/M1538</f>
        <v>0.30557124183006534</v>
      </c>
    </row>
    <row r="1539" spans="1:16" x14ac:dyDescent="0.35">
      <c r="A1539" s="1" t="s">
        <v>1603</v>
      </c>
      <c r="B1539" s="2">
        <v>45890</v>
      </c>
      <c r="C1539" s="1" t="s">
        <v>36</v>
      </c>
      <c r="D1539" s="1" t="s">
        <v>37</v>
      </c>
      <c r="E1539" s="1" t="s">
        <v>79</v>
      </c>
      <c r="F1539" s="1" t="s">
        <v>96</v>
      </c>
      <c r="G1539" s="1" t="s">
        <v>69</v>
      </c>
      <c r="H1539" s="1" t="s">
        <v>21</v>
      </c>
      <c r="I1539" s="1">
        <v>3</v>
      </c>
      <c r="J1539" s="3">
        <v>6804</v>
      </c>
      <c r="K1539" s="4">
        <v>4489.3900000000003</v>
      </c>
      <c r="L1539" s="5">
        <v>0.1</v>
      </c>
      <c r="M1539" s="3">
        <f t="shared" si="96"/>
        <v>18370.8</v>
      </c>
      <c r="N1539" s="3">
        <f t="shared" si="97"/>
        <v>13468.170000000002</v>
      </c>
      <c r="O1539" s="3">
        <f t="shared" si="98"/>
        <v>4902.6299999999974</v>
      </c>
      <c r="P1539" s="6">
        <f t="shared" si="99"/>
        <v>0.26687079495721455</v>
      </c>
    </row>
    <row r="1540" spans="1:16" x14ac:dyDescent="0.35">
      <c r="A1540" s="1" t="s">
        <v>1604</v>
      </c>
      <c r="B1540" s="2">
        <v>45890</v>
      </c>
      <c r="C1540" s="1" t="s">
        <v>36</v>
      </c>
      <c r="D1540" s="1" t="s">
        <v>63</v>
      </c>
      <c r="E1540" s="1" t="s">
        <v>18</v>
      </c>
      <c r="F1540" s="1" t="s">
        <v>51</v>
      </c>
      <c r="G1540" s="1" t="s">
        <v>69</v>
      </c>
      <c r="H1540" s="1" t="s">
        <v>27</v>
      </c>
      <c r="I1540" s="1">
        <v>7</v>
      </c>
      <c r="J1540" s="3">
        <v>748</v>
      </c>
      <c r="K1540" s="4">
        <v>586.51</v>
      </c>
      <c r="L1540" s="5">
        <v>0.1</v>
      </c>
      <c r="M1540" s="3">
        <f t="shared" si="96"/>
        <v>4712.4000000000005</v>
      </c>
      <c r="N1540" s="3">
        <f t="shared" si="97"/>
        <v>4105.57</v>
      </c>
      <c r="O1540" s="3">
        <f t="shared" si="98"/>
        <v>606.83000000000084</v>
      </c>
      <c r="P1540" s="6">
        <f t="shared" si="99"/>
        <v>0.12877302436125981</v>
      </c>
    </row>
    <row r="1541" spans="1:16" x14ac:dyDescent="0.35">
      <c r="A1541" s="1" t="s">
        <v>1605</v>
      </c>
      <c r="B1541" s="2">
        <v>45890</v>
      </c>
      <c r="C1541" s="1" t="s">
        <v>29</v>
      </c>
      <c r="D1541" s="1" t="s">
        <v>72</v>
      </c>
      <c r="E1541" s="1" t="s">
        <v>79</v>
      </c>
      <c r="F1541" s="1" t="s">
        <v>80</v>
      </c>
      <c r="G1541" s="1" t="s">
        <v>33</v>
      </c>
      <c r="H1541" s="1" t="s">
        <v>27</v>
      </c>
      <c r="I1541" s="1">
        <v>5</v>
      </c>
      <c r="J1541" s="3">
        <v>8287</v>
      </c>
      <c r="K1541" s="4">
        <v>4889.7700000000004</v>
      </c>
      <c r="L1541" s="5">
        <v>0</v>
      </c>
      <c r="M1541" s="3">
        <f t="shared" si="96"/>
        <v>41435</v>
      </c>
      <c r="N1541" s="3">
        <f t="shared" si="97"/>
        <v>24448.850000000002</v>
      </c>
      <c r="O1541" s="3">
        <f t="shared" si="98"/>
        <v>16986.149999999998</v>
      </c>
      <c r="P1541" s="6">
        <f t="shared" si="99"/>
        <v>0.40994690479063589</v>
      </c>
    </row>
    <row r="1542" spans="1:16" x14ac:dyDescent="0.35">
      <c r="A1542" s="1" t="s">
        <v>1606</v>
      </c>
      <c r="B1542" s="2">
        <v>45891</v>
      </c>
      <c r="C1542" s="1" t="s">
        <v>16</v>
      </c>
      <c r="D1542" s="1" t="s">
        <v>84</v>
      </c>
      <c r="E1542" s="1" t="s">
        <v>18</v>
      </c>
      <c r="F1542" s="1" t="s">
        <v>68</v>
      </c>
      <c r="G1542" s="1" t="s">
        <v>26</v>
      </c>
      <c r="H1542" s="1" t="s">
        <v>21</v>
      </c>
      <c r="I1542" s="1">
        <v>3</v>
      </c>
      <c r="J1542" s="3">
        <v>469</v>
      </c>
      <c r="K1542" s="4">
        <v>362.01</v>
      </c>
      <c r="L1542" s="5">
        <v>0.1</v>
      </c>
      <c r="M1542" s="3">
        <f t="shared" si="96"/>
        <v>1266.3</v>
      </c>
      <c r="N1542" s="3">
        <f t="shared" si="97"/>
        <v>1086.03</v>
      </c>
      <c r="O1542" s="3">
        <f t="shared" si="98"/>
        <v>180.26999999999998</v>
      </c>
      <c r="P1542" s="6">
        <f t="shared" si="99"/>
        <v>0.14235963041933189</v>
      </c>
    </row>
    <row r="1543" spans="1:16" x14ac:dyDescent="0.35">
      <c r="A1543" s="1" t="s">
        <v>1607</v>
      </c>
      <c r="B1543" s="2">
        <v>45891</v>
      </c>
      <c r="C1543" s="1" t="s">
        <v>29</v>
      </c>
      <c r="D1543" s="1" t="s">
        <v>30</v>
      </c>
      <c r="E1543" s="1" t="s">
        <v>31</v>
      </c>
      <c r="F1543" s="1" t="s">
        <v>53</v>
      </c>
      <c r="G1543" s="1" t="s">
        <v>58</v>
      </c>
      <c r="H1543" s="1" t="s">
        <v>34</v>
      </c>
      <c r="I1543" s="1">
        <v>7</v>
      </c>
      <c r="J1543" s="3">
        <v>14556</v>
      </c>
      <c r="K1543" s="4">
        <v>11340.61</v>
      </c>
      <c r="L1543" s="5">
        <v>0</v>
      </c>
      <c r="M1543" s="3">
        <f t="shared" si="96"/>
        <v>101892</v>
      </c>
      <c r="N1543" s="3">
        <f t="shared" si="97"/>
        <v>79384.27</v>
      </c>
      <c r="O1543" s="3">
        <f t="shared" si="98"/>
        <v>22507.729999999996</v>
      </c>
      <c r="P1543" s="6">
        <f t="shared" si="99"/>
        <v>0.2208979115141522</v>
      </c>
    </row>
    <row r="1544" spans="1:16" x14ac:dyDescent="0.35">
      <c r="A1544" s="1" t="s">
        <v>1608</v>
      </c>
      <c r="B1544" s="2">
        <v>45891</v>
      </c>
      <c r="C1544" s="1" t="s">
        <v>41</v>
      </c>
      <c r="D1544" s="1" t="s">
        <v>103</v>
      </c>
      <c r="E1544" s="1" t="s">
        <v>79</v>
      </c>
      <c r="F1544" s="1" t="s">
        <v>109</v>
      </c>
      <c r="G1544" s="1" t="s">
        <v>46</v>
      </c>
      <c r="H1544" s="1" t="s">
        <v>34</v>
      </c>
      <c r="I1544" s="1">
        <v>4</v>
      </c>
      <c r="J1544" s="3">
        <v>4558</v>
      </c>
      <c r="K1544" s="4">
        <v>2949.79</v>
      </c>
      <c r="L1544" s="5">
        <v>0</v>
      </c>
      <c r="M1544" s="3">
        <f t="shared" si="96"/>
        <v>18232</v>
      </c>
      <c r="N1544" s="3">
        <f t="shared" si="97"/>
        <v>11799.16</v>
      </c>
      <c r="O1544" s="3">
        <f t="shared" si="98"/>
        <v>6432.84</v>
      </c>
      <c r="P1544" s="6">
        <f t="shared" si="99"/>
        <v>0.35283238262395789</v>
      </c>
    </row>
    <row r="1545" spans="1:16" x14ac:dyDescent="0.35">
      <c r="A1545" s="1" t="s">
        <v>1609</v>
      </c>
      <c r="B1545" s="2">
        <v>45891</v>
      </c>
      <c r="C1545" s="1" t="s">
        <v>36</v>
      </c>
      <c r="D1545" s="1" t="s">
        <v>63</v>
      </c>
      <c r="E1545" s="1" t="s">
        <v>79</v>
      </c>
      <c r="F1545" s="1" t="s">
        <v>109</v>
      </c>
      <c r="G1545" s="1" t="s">
        <v>39</v>
      </c>
      <c r="H1545" s="1" t="s">
        <v>27</v>
      </c>
      <c r="I1545" s="1">
        <v>4</v>
      </c>
      <c r="J1545" s="3">
        <v>4524</v>
      </c>
      <c r="K1545" s="4">
        <v>2692.38</v>
      </c>
      <c r="L1545" s="5">
        <v>0.15</v>
      </c>
      <c r="M1545" s="3">
        <f t="shared" si="96"/>
        <v>15381.6</v>
      </c>
      <c r="N1545" s="3">
        <f t="shared" si="97"/>
        <v>10769.52</v>
      </c>
      <c r="O1545" s="3">
        <f t="shared" si="98"/>
        <v>4612.08</v>
      </c>
      <c r="P1545" s="6">
        <f t="shared" si="99"/>
        <v>0.2998439694180059</v>
      </c>
    </row>
    <row r="1546" spans="1:16" x14ac:dyDescent="0.35">
      <c r="A1546" s="1" t="s">
        <v>1610</v>
      </c>
      <c r="B1546" s="2">
        <v>45891</v>
      </c>
      <c r="C1546" s="1" t="s">
        <v>36</v>
      </c>
      <c r="D1546" s="1" t="s">
        <v>78</v>
      </c>
      <c r="E1546" s="1" t="s">
        <v>31</v>
      </c>
      <c r="F1546" s="1" t="s">
        <v>45</v>
      </c>
      <c r="G1546" s="1" t="s">
        <v>39</v>
      </c>
      <c r="H1546" s="1" t="s">
        <v>21</v>
      </c>
      <c r="I1546" s="1">
        <v>3</v>
      </c>
      <c r="J1546" s="3">
        <v>3342</v>
      </c>
      <c r="K1546" s="4">
        <v>2427.5500000000002</v>
      </c>
      <c r="L1546" s="5">
        <v>0</v>
      </c>
      <c r="M1546" s="3">
        <f t="shared" si="96"/>
        <v>10026</v>
      </c>
      <c r="N1546" s="3">
        <f t="shared" si="97"/>
        <v>7282.6500000000005</v>
      </c>
      <c r="O1546" s="3">
        <f t="shared" si="98"/>
        <v>2743.3499999999995</v>
      </c>
      <c r="P1546" s="6">
        <f t="shared" si="99"/>
        <v>0.27362357869539194</v>
      </c>
    </row>
    <row r="1547" spans="1:16" x14ac:dyDescent="0.35">
      <c r="A1547" s="1" t="s">
        <v>1611</v>
      </c>
      <c r="B1547" s="2">
        <v>45891</v>
      </c>
      <c r="C1547" s="1" t="s">
        <v>36</v>
      </c>
      <c r="D1547" s="1" t="s">
        <v>37</v>
      </c>
      <c r="E1547" s="1" t="s">
        <v>18</v>
      </c>
      <c r="F1547" s="1" t="s">
        <v>19</v>
      </c>
      <c r="G1547" s="1" t="s">
        <v>69</v>
      </c>
      <c r="H1547" s="1" t="s">
        <v>34</v>
      </c>
      <c r="I1547" s="1">
        <v>2</v>
      </c>
      <c r="J1547" s="3">
        <v>883</v>
      </c>
      <c r="K1547" s="4">
        <v>691.76</v>
      </c>
      <c r="L1547" s="5">
        <v>0</v>
      </c>
      <c r="M1547" s="3">
        <f t="shared" si="96"/>
        <v>1766</v>
      </c>
      <c r="N1547" s="3">
        <f t="shared" si="97"/>
        <v>1383.52</v>
      </c>
      <c r="O1547" s="3">
        <f t="shared" si="98"/>
        <v>382.48</v>
      </c>
      <c r="P1547" s="6">
        <f t="shared" si="99"/>
        <v>0.21657984144960363</v>
      </c>
    </row>
    <row r="1548" spans="1:16" x14ac:dyDescent="0.35">
      <c r="A1548" s="1" t="s">
        <v>1612</v>
      </c>
      <c r="B1548" s="2">
        <v>45891</v>
      </c>
      <c r="C1548" s="1" t="s">
        <v>36</v>
      </c>
      <c r="D1548" s="1" t="s">
        <v>37</v>
      </c>
      <c r="E1548" s="1" t="s">
        <v>79</v>
      </c>
      <c r="F1548" s="1" t="s">
        <v>91</v>
      </c>
      <c r="G1548" s="1" t="s">
        <v>69</v>
      </c>
      <c r="H1548" s="1" t="s">
        <v>21</v>
      </c>
      <c r="I1548" s="1">
        <v>6</v>
      </c>
      <c r="J1548" s="3">
        <v>12257</v>
      </c>
      <c r="K1548" s="4">
        <v>7516.66</v>
      </c>
      <c r="L1548" s="5">
        <v>0.15</v>
      </c>
      <c r="M1548" s="3">
        <f t="shared" si="96"/>
        <v>62510.7</v>
      </c>
      <c r="N1548" s="3">
        <f t="shared" si="97"/>
        <v>45099.96</v>
      </c>
      <c r="O1548" s="3">
        <f t="shared" si="98"/>
        <v>17410.739999999998</v>
      </c>
      <c r="P1548" s="6">
        <f t="shared" si="99"/>
        <v>0.27852415666437902</v>
      </c>
    </row>
    <row r="1549" spans="1:16" x14ac:dyDescent="0.35">
      <c r="A1549" s="1" t="s">
        <v>1613</v>
      </c>
      <c r="B1549" s="2">
        <v>45891</v>
      </c>
      <c r="C1549" s="1" t="s">
        <v>41</v>
      </c>
      <c r="D1549" s="1" t="s">
        <v>55</v>
      </c>
      <c r="E1549" s="1" t="s">
        <v>24</v>
      </c>
      <c r="F1549" s="1" t="s">
        <v>131</v>
      </c>
      <c r="G1549" s="1" t="s">
        <v>46</v>
      </c>
      <c r="H1549" s="1" t="s">
        <v>34</v>
      </c>
      <c r="I1549" s="1">
        <v>8</v>
      </c>
      <c r="J1549" s="3">
        <v>2767</v>
      </c>
      <c r="K1549" s="4">
        <v>1401.78</v>
      </c>
      <c r="L1549" s="5">
        <v>0</v>
      </c>
      <c r="M1549" s="3">
        <f t="shared" si="96"/>
        <v>22136</v>
      </c>
      <c r="N1549" s="3">
        <f t="shared" si="97"/>
        <v>11214.24</v>
      </c>
      <c r="O1549" s="3">
        <f t="shared" si="98"/>
        <v>10921.76</v>
      </c>
      <c r="P1549" s="6">
        <f t="shared" si="99"/>
        <v>0.49339356704011567</v>
      </c>
    </row>
    <row r="1550" spans="1:16" x14ac:dyDescent="0.35">
      <c r="A1550" s="1" t="s">
        <v>1614</v>
      </c>
      <c r="B1550" s="2">
        <v>45892</v>
      </c>
      <c r="C1550" s="1" t="s">
        <v>16</v>
      </c>
      <c r="D1550" s="1" t="s">
        <v>17</v>
      </c>
      <c r="E1550" s="1" t="s">
        <v>18</v>
      </c>
      <c r="F1550" s="1" t="s">
        <v>51</v>
      </c>
      <c r="G1550" s="1" t="s">
        <v>26</v>
      </c>
      <c r="H1550" s="1" t="s">
        <v>27</v>
      </c>
      <c r="I1550" s="1">
        <v>1</v>
      </c>
      <c r="J1550" s="3">
        <v>747</v>
      </c>
      <c r="K1550" s="4">
        <v>578.97</v>
      </c>
      <c r="L1550" s="5">
        <v>0</v>
      </c>
      <c r="M1550" s="3">
        <f t="shared" si="96"/>
        <v>747</v>
      </c>
      <c r="N1550" s="3">
        <f t="shared" si="97"/>
        <v>578.97</v>
      </c>
      <c r="O1550" s="3">
        <f t="shared" si="98"/>
        <v>168.02999999999997</v>
      </c>
      <c r="P1550" s="6">
        <f t="shared" si="99"/>
        <v>0.22493975903614455</v>
      </c>
    </row>
    <row r="1551" spans="1:16" x14ac:dyDescent="0.35">
      <c r="A1551" s="1" t="s">
        <v>1615</v>
      </c>
      <c r="B1551" s="2">
        <v>45892</v>
      </c>
      <c r="C1551" s="1" t="s">
        <v>41</v>
      </c>
      <c r="D1551" s="1" t="s">
        <v>42</v>
      </c>
      <c r="E1551" s="1" t="s">
        <v>79</v>
      </c>
      <c r="F1551" s="1" t="s">
        <v>109</v>
      </c>
      <c r="G1551" s="1" t="s">
        <v>43</v>
      </c>
      <c r="H1551" s="1" t="s">
        <v>27</v>
      </c>
      <c r="I1551" s="1">
        <v>6</v>
      </c>
      <c r="J1551" s="3">
        <v>4701</v>
      </c>
      <c r="K1551" s="4">
        <v>2788.02</v>
      </c>
      <c r="L1551" s="5">
        <v>0.1</v>
      </c>
      <c r="M1551" s="3">
        <f t="shared" si="96"/>
        <v>25385.4</v>
      </c>
      <c r="N1551" s="3">
        <f t="shared" si="97"/>
        <v>16728.12</v>
      </c>
      <c r="O1551" s="3">
        <f t="shared" si="98"/>
        <v>8657.2800000000025</v>
      </c>
      <c r="P1551" s="6">
        <f t="shared" si="99"/>
        <v>0.34103382259093817</v>
      </c>
    </row>
    <row r="1552" spans="1:16" x14ac:dyDescent="0.35">
      <c r="A1552" s="1" t="s">
        <v>1616</v>
      </c>
      <c r="B1552" s="2">
        <v>45892</v>
      </c>
      <c r="C1552" s="1" t="s">
        <v>41</v>
      </c>
      <c r="D1552" s="1" t="s">
        <v>55</v>
      </c>
      <c r="E1552" s="1" t="s">
        <v>24</v>
      </c>
      <c r="F1552" s="1" t="s">
        <v>131</v>
      </c>
      <c r="G1552" s="1" t="s">
        <v>46</v>
      </c>
      <c r="H1552" s="1" t="s">
        <v>21</v>
      </c>
      <c r="I1552" s="1">
        <v>3</v>
      </c>
      <c r="J1552" s="3">
        <v>2864</v>
      </c>
      <c r="K1552" s="4">
        <v>1490.17</v>
      </c>
      <c r="L1552" s="5">
        <v>0</v>
      </c>
      <c r="M1552" s="3">
        <f t="shared" si="96"/>
        <v>8592</v>
      </c>
      <c r="N1552" s="3">
        <f t="shared" si="97"/>
        <v>4470.51</v>
      </c>
      <c r="O1552" s="3">
        <f t="shared" si="98"/>
        <v>4121.49</v>
      </c>
      <c r="P1552" s="6">
        <f t="shared" si="99"/>
        <v>0.47968924581005584</v>
      </c>
    </row>
    <row r="1553" spans="1:16" x14ac:dyDescent="0.35">
      <c r="A1553" s="1" t="s">
        <v>1617</v>
      </c>
      <c r="B1553" s="2">
        <v>45892</v>
      </c>
      <c r="C1553" s="1" t="s">
        <v>41</v>
      </c>
      <c r="D1553" s="1" t="s">
        <v>55</v>
      </c>
      <c r="E1553" s="1" t="s">
        <v>31</v>
      </c>
      <c r="F1553" s="1" t="s">
        <v>53</v>
      </c>
      <c r="G1553" s="1" t="s">
        <v>46</v>
      </c>
      <c r="H1553" s="1" t="s">
        <v>21</v>
      </c>
      <c r="I1553" s="1">
        <v>4</v>
      </c>
      <c r="J1553" s="3">
        <v>14452</v>
      </c>
      <c r="K1553" s="4">
        <v>10724.86</v>
      </c>
      <c r="L1553" s="5">
        <v>0</v>
      </c>
      <c r="M1553" s="3">
        <f t="shared" si="96"/>
        <v>57808</v>
      </c>
      <c r="N1553" s="3">
        <f t="shared" si="97"/>
        <v>42899.44</v>
      </c>
      <c r="O1553" s="3">
        <f t="shared" si="98"/>
        <v>14908.559999999998</v>
      </c>
      <c r="P1553" s="6">
        <f t="shared" si="99"/>
        <v>0.25789786880708548</v>
      </c>
    </row>
    <row r="1554" spans="1:16" x14ac:dyDescent="0.35">
      <c r="A1554" s="1" t="s">
        <v>1618</v>
      </c>
      <c r="B1554" s="2">
        <v>45893</v>
      </c>
      <c r="C1554" s="1" t="s">
        <v>36</v>
      </c>
      <c r="D1554" s="1" t="s">
        <v>76</v>
      </c>
      <c r="E1554" s="1" t="s">
        <v>79</v>
      </c>
      <c r="F1554" s="1" t="s">
        <v>109</v>
      </c>
      <c r="G1554" s="1" t="s">
        <v>39</v>
      </c>
      <c r="H1554" s="1" t="s">
        <v>27</v>
      </c>
      <c r="I1554" s="1">
        <v>6</v>
      </c>
      <c r="J1554" s="3">
        <v>4459</v>
      </c>
      <c r="K1554" s="4">
        <v>2743.52</v>
      </c>
      <c r="L1554" s="5">
        <v>0.15</v>
      </c>
      <c r="M1554" s="3">
        <f t="shared" si="96"/>
        <v>22740.899999999998</v>
      </c>
      <c r="N1554" s="3">
        <f t="shared" si="97"/>
        <v>16461.12</v>
      </c>
      <c r="O1554" s="3">
        <f t="shared" si="98"/>
        <v>6279.7799999999988</v>
      </c>
      <c r="P1554" s="6">
        <f t="shared" si="99"/>
        <v>0.27614474361173036</v>
      </c>
    </row>
    <row r="1555" spans="1:16" x14ac:dyDescent="0.35">
      <c r="A1555" s="1" t="s">
        <v>1619</v>
      </c>
      <c r="B1555" s="2">
        <v>45893</v>
      </c>
      <c r="C1555" s="1" t="s">
        <v>36</v>
      </c>
      <c r="D1555" s="1" t="s">
        <v>63</v>
      </c>
      <c r="E1555" s="1" t="s">
        <v>24</v>
      </c>
      <c r="F1555" s="1" t="s">
        <v>61</v>
      </c>
      <c r="G1555" s="1" t="s">
        <v>39</v>
      </c>
      <c r="H1555" s="1" t="s">
        <v>21</v>
      </c>
      <c r="I1555" s="1">
        <v>1</v>
      </c>
      <c r="J1555" s="3">
        <v>2121</v>
      </c>
      <c r="K1555" s="4">
        <v>1056.83</v>
      </c>
      <c r="L1555" s="5">
        <v>0.1</v>
      </c>
      <c r="M1555" s="3">
        <f t="shared" si="96"/>
        <v>1908.9</v>
      </c>
      <c r="N1555" s="3">
        <f t="shared" si="97"/>
        <v>1056.83</v>
      </c>
      <c r="O1555" s="3">
        <f t="shared" si="98"/>
        <v>852.07000000000016</v>
      </c>
      <c r="P1555" s="6">
        <f t="shared" si="99"/>
        <v>0.44636701765414644</v>
      </c>
    </row>
    <row r="1556" spans="1:16" x14ac:dyDescent="0.35">
      <c r="A1556" s="1" t="s">
        <v>1620</v>
      </c>
      <c r="B1556" s="2">
        <v>45893</v>
      </c>
      <c r="C1556" s="1" t="s">
        <v>41</v>
      </c>
      <c r="D1556" s="1" t="s">
        <v>55</v>
      </c>
      <c r="E1556" s="1" t="s">
        <v>79</v>
      </c>
      <c r="F1556" s="1" t="s">
        <v>109</v>
      </c>
      <c r="G1556" s="1" t="s">
        <v>43</v>
      </c>
      <c r="H1556" s="1" t="s">
        <v>27</v>
      </c>
      <c r="I1556" s="1">
        <v>3</v>
      </c>
      <c r="J1556" s="3">
        <v>4370</v>
      </c>
      <c r="K1556" s="4">
        <v>2561.9499999999998</v>
      </c>
      <c r="L1556" s="5">
        <v>0</v>
      </c>
      <c r="M1556" s="3">
        <f t="shared" si="96"/>
        <v>13110</v>
      </c>
      <c r="N1556" s="3">
        <f t="shared" si="97"/>
        <v>7685.8499999999995</v>
      </c>
      <c r="O1556" s="3">
        <f t="shared" si="98"/>
        <v>5424.1500000000005</v>
      </c>
      <c r="P1556" s="6">
        <f t="shared" si="99"/>
        <v>0.41374141876430209</v>
      </c>
    </row>
    <row r="1557" spans="1:16" x14ac:dyDescent="0.35">
      <c r="A1557" s="1" t="s">
        <v>1621</v>
      </c>
      <c r="B1557" s="2">
        <v>45893</v>
      </c>
      <c r="C1557" s="1" t="s">
        <v>41</v>
      </c>
      <c r="D1557" s="1" t="s">
        <v>50</v>
      </c>
      <c r="E1557" s="1" t="s">
        <v>31</v>
      </c>
      <c r="F1557" s="1" t="s">
        <v>45</v>
      </c>
      <c r="G1557" s="1" t="s">
        <v>46</v>
      </c>
      <c r="H1557" s="1" t="s">
        <v>34</v>
      </c>
      <c r="I1557" s="1">
        <v>5</v>
      </c>
      <c r="J1557" s="3">
        <v>3576</v>
      </c>
      <c r="K1557" s="4">
        <v>2810.95</v>
      </c>
      <c r="L1557" s="5">
        <v>0</v>
      </c>
      <c r="M1557" s="3">
        <f t="shared" si="96"/>
        <v>17880</v>
      </c>
      <c r="N1557" s="3">
        <f t="shared" si="97"/>
        <v>14054.75</v>
      </c>
      <c r="O1557" s="3">
        <f t="shared" si="98"/>
        <v>3825.25</v>
      </c>
      <c r="P1557" s="6">
        <f t="shared" si="99"/>
        <v>0.21394015659955257</v>
      </c>
    </row>
    <row r="1558" spans="1:16" x14ac:dyDescent="0.35">
      <c r="A1558" s="1" t="s">
        <v>1622</v>
      </c>
      <c r="B1558" s="2">
        <v>45893</v>
      </c>
      <c r="C1558" s="1" t="s">
        <v>16</v>
      </c>
      <c r="D1558" s="1" t="s">
        <v>84</v>
      </c>
      <c r="E1558" s="1" t="s">
        <v>31</v>
      </c>
      <c r="F1558" s="1" t="s">
        <v>53</v>
      </c>
      <c r="G1558" s="1" t="s">
        <v>20</v>
      </c>
      <c r="H1558" s="1" t="s">
        <v>21</v>
      </c>
      <c r="I1558" s="1">
        <v>6</v>
      </c>
      <c r="J1558" s="3">
        <v>14386</v>
      </c>
      <c r="K1558" s="4">
        <v>11040.05</v>
      </c>
      <c r="L1558" s="5">
        <v>0</v>
      </c>
      <c r="M1558" s="3">
        <f t="shared" si="96"/>
        <v>86316</v>
      </c>
      <c r="N1558" s="3">
        <f t="shared" si="97"/>
        <v>66240.299999999988</v>
      </c>
      <c r="O1558" s="3">
        <f t="shared" si="98"/>
        <v>20075.700000000012</v>
      </c>
      <c r="P1558" s="6">
        <f t="shared" si="99"/>
        <v>0.23258376199082456</v>
      </c>
    </row>
    <row r="1559" spans="1:16" x14ac:dyDescent="0.35">
      <c r="A1559" s="1" t="s">
        <v>1623</v>
      </c>
      <c r="B1559" s="2">
        <v>45893</v>
      </c>
      <c r="C1559" s="1" t="s">
        <v>36</v>
      </c>
      <c r="D1559" s="1" t="s">
        <v>37</v>
      </c>
      <c r="E1559" s="1" t="s">
        <v>24</v>
      </c>
      <c r="F1559" s="1" t="s">
        <v>61</v>
      </c>
      <c r="G1559" s="1" t="s">
        <v>69</v>
      </c>
      <c r="H1559" s="1" t="s">
        <v>27</v>
      </c>
      <c r="I1559" s="1">
        <v>8</v>
      </c>
      <c r="J1559" s="3">
        <v>2292</v>
      </c>
      <c r="K1559" s="4">
        <v>1101.8</v>
      </c>
      <c r="L1559" s="5">
        <v>0.1</v>
      </c>
      <c r="M1559" s="3">
        <f t="shared" si="96"/>
        <v>16502.400000000001</v>
      </c>
      <c r="N1559" s="3">
        <f t="shared" si="97"/>
        <v>8814.4</v>
      </c>
      <c r="O1559" s="3">
        <f t="shared" si="98"/>
        <v>7688.0000000000018</v>
      </c>
      <c r="P1559" s="6">
        <f t="shared" si="99"/>
        <v>0.46587163079309685</v>
      </c>
    </row>
    <row r="1560" spans="1:16" x14ac:dyDescent="0.35">
      <c r="A1560" s="1" t="s">
        <v>1624</v>
      </c>
      <c r="B1560" s="2">
        <v>45894</v>
      </c>
      <c r="C1560" s="1" t="s">
        <v>29</v>
      </c>
      <c r="D1560" s="1" t="s">
        <v>66</v>
      </c>
      <c r="E1560" s="1" t="s">
        <v>18</v>
      </c>
      <c r="F1560" s="1" t="s">
        <v>68</v>
      </c>
      <c r="G1560" s="1" t="s">
        <v>58</v>
      </c>
      <c r="H1560" s="1" t="s">
        <v>21</v>
      </c>
      <c r="I1560" s="1">
        <v>7</v>
      </c>
      <c r="J1560" s="3">
        <v>432</v>
      </c>
      <c r="K1560" s="4">
        <v>355.51</v>
      </c>
      <c r="L1560" s="5">
        <v>0.1</v>
      </c>
      <c r="M1560" s="3">
        <f t="shared" si="96"/>
        <v>2721.6</v>
      </c>
      <c r="N1560" s="3">
        <f t="shared" si="97"/>
        <v>2488.5699999999997</v>
      </c>
      <c r="O1560" s="3">
        <f t="shared" si="98"/>
        <v>233.0300000000002</v>
      </c>
      <c r="P1560" s="6">
        <f t="shared" si="99"/>
        <v>8.5622427983539168E-2</v>
      </c>
    </row>
    <row r="1561" spans="1:16" x14ac:dyDescent="0.35">
      <c r="A1561" s="1" t="s">
        <v>1625</v>
      </c>
      <c r="B1561" s="2">
        <v>45894</v>
      </c>
      <c r="C1561" s="1" t="s">
        <v>29</v>
      </c>
      <c r="D1561" s="1" t="s">
        <v>30</v>
      </c>
      <c r="E1561" s="1" t="s">
        <v>24</v>
      </c>
      <c r="F1561" s="1" t="s">
        <v>25</v>
      </c>
      <c r="G1561" s="1" t="s">
        <v>33</v>
      </c>
      <c r="H1561" s="1" t="s">
        <v>27</v>
      </c>
      <c r="I1561" s="1">
        <v>2</v>
      </c>
      <c r="J1561" s="3">
        <v>602</v>
      </c>
      <c r="K1561" s="4">
        <v>321.25</v>
      </c>
      <c r="L1561" s="5">
        <v>0</v>
      </c>
      <c r="M1561" s="3">
        <f t="shared" si="96"/>
        <v>1204</v>
      </c>
      <c r="N1561" s="3">
        <f t="shared" si="97"/>
        <v>642.5</v>
      </c>
      <c r="O1561" s="3">
        <f t="shared" si="98"/>
        <v>561.5</v>
      </c>
      <c r="P1561" s="6">
        <f t="shared" si="99"/>
        <v>0.46636212624584716</v>
      </c>
    </row>
    <row r="1562" spans="1:16" x14ac:dyDescent="0.35">
      <c r="A1562" s="1" t="s">
        <v>1626</v>
      </c>
      <c r="B1562" s="2">
        <v>45894</v>
      </c>
      <c r="C1562" s="1" t="s">
        <v>41</v>
      </c>
      <c r="D1562" s="1" t="s">
        <v>42</v>
      </c>
      <c r="E1562" s="1" t="s">
        <v>31</v>
      </c>
      <c r="F1562" s="1" t="s">
        <v>53</v>
      </c>
      <c r="G1562" s="1" t="s">
        <v>43</v>
      </c>
      <c r="H1562" s="1" t="s">
        <v>27</v>
      </c>
      <c r="I1562" s="1">
        <v>5</v>
      </c>
      <c r="J1562" s="3">
        <v>15454</v>
      </c>
      <c r="K1562" s="4">
        <v>11695.5</v>
      </c>
      <c r="L1562" s="5">
        <v>0.15</v>
      </c>
      <c r="M1562" s="3">
        <f t="shared" si="96"/>
        <v>65679.5</v>
      </c>
      <c r="N1562" s="3">
        <f t="shared" si="97"/>
        <v>58477.5</v>
      </c>
      <c r="O1562" s="3">
        <f t="shared" si="98"/>
        <v>7202</v>
      </c>
      <c r="P1562" s="6">
        <f t="shared" si="99"/>
        <v>0.10965369712010598</v>
      </c>
    </row>
    <row r="1563" spans="1:16" x14ac:dyDescent="0.35">
      <c r="A1563" s="1" t="s">
        <v>1627</v>
      </c>
      <c r="B1563" s="2">
        <v>45894</v>
      </c>
      <c r="C1563" s="1" t="s">
        <v>29</v>
      </c>
      <c r="D1563" s="1" t="s">
        <v>66</v>
      </c>
      <c r="E1563" s="1" t="s">
        <v>18</v>
      </c>
      <c r="F1563" s="1" t="s">
        <v>19</v>
      </c>
      <c r="G1563" s="1" t="s">
        <v>58</v>
      </c>
      <c r="H1563" s="1" t="s">
        <v>34</v>
      </c>
      <c r="I1563" s="1">
        <v>2</v>
      </c>
      <c r="J1563" s="3">
        <v>940</v>
      </c>
      <c r="K1563" s="4">
        <v>750.91</v>
      </c>
      <c r="L1563" s="5">
        <v>0.15</v>
      </c>
      <c r="M1563" s="3">
        <f t="shared" si="96"/>
        <v>1598</v>
      </c>
      <c r="N1563" s="3">
        <f t="shared" si="97"/>
        <v>1501.82</v>
      </c>
      <c r="O1563" s="3">
        <f t="shared" si="98"/>
        <v>96.180000000000064</v>
      </c>
      <c r="P1563" s="6">
        <f t="shared" si="99"/>
        <v>6.0187734668335456E-2</v>
      </c>
    </row>
    <row r="1564" spans="1:16" x14ac:dyDescent="0.35">
      <c r="A1564" s="1" t="s">
        <v>1628</v>
      </c>
      <c r="B1564" s="2">
        <v>45895</v>
      </c>
      <c r="C1564" s="1" t="s">
        <v>41</v>
      </c>
      <c r="D1564" s="1" t="s">
        <v>103</v>
      </c>
      <c r="E1564" s="1" t="s">
        <v>31</v>
      </c>
      <c r="F1564" s="1" t="s">
        <v>53</v>
      </c>
      <c r="G1564" s="1" t="s">
        <v>46</v>
      </c>
      <c r="H1564" s="1" t="s">
        <v>21</v>
      </c>
      <c r="I1564" s="1">
        <v>6</v>
      </c>
      <c r="J1564" s="3">
        <v>14379</v>
      </c>
      <c r="K1564" s="4">
        <v>10263.32</v>
      </c>
      <c r="L1564" s="5">
        <v>0.1</v>
      </c>
      <c r="M1564" s="3">
        <f t="shared" si="96"/>
        <v>77646.600000000006</v>
      </c>
      <c r="N1564" s="3">
        <f t="shared" si="97"/>
        <v>61579.92</v>
      </c>
      <c r="O1564" s="3">
        <f t="shared" si="98"/>
        <v>16066.680000000008</v>
      </c>
      <c r="P1564" s="6">
        <f t="shared" si="99"/>
        <v>0.20692058634891941</v>
      </c>
    </row>
    <row r="1565" spans="1:16" x14ac:dyDescent="0.35">
      <c r="A1565" s="1" t="s">
        <v>1629</v>
      </c>
      <c r="B1565" s="2">
        <v>45895</v>
      </c>
      <c r="C1565" s="1" t="s">
        <v>16</v>
      </c>
      <c r="D1565" s="1" t="s">
        <v>23</v>
      </c>
      <c r="E1565" s="1" t="s">
        <v>18</v>
      </c>
      <c r="F1565" s="1" t="s">
        <v>51</v>
      </c>
      <c r="G1565" s="1" t="s">
        <v>26</v>
      </c>
      <c r="H1565" s="1" t="s">
        <v>27</v>
      </c>
      <c r="I1565" s="1">
        <v>5</v>
      </c>
      <c r="J1565" s="3">
        <v>763</v>
      </c>
      <c r="K1565" s="4">
        <v>634.26</v>
      </c>
      <c r="L1565" s="5">
        <v>0</v>
      </c>
      <c r="M1565" s="3">
        <f t="shared" si="96"/>
        <v>3815</v>
      </c>
      <c r="N1565" s="3">
        <f t="shared" si="97"/>
        <v>3171.3</v>
      </c>
      <c r="O1565" s="3">
        <f t="shared" si="98"/>
        <v>643.69999999999982</v>
      </c>
      <c r="P1565" s="6">
        <f t="shared" si="99"/>
        <v>0.16872870249017033</v>
      </c>
    </row>
    <row r="1566" spans="1:16" x14ac:dyDescent="0.35">
      <c r="A1566" s="1" t="s">
        <v>1630</v>
      </c>
      <c r="B1566" s="2">
        <v>45895</v>
      </c>
      <c r="C1566" s="1" t="s">
        <v>36</v>
      </c>
      <c r="D1566" s="1" t="s">
        <v>63</v>
      </c>
      <c r="E1566" s="1" t="s">
        <v>18</v>
      </c>
      <c r="F1566" s="1" t="s">
        <v>19</v>
      </c>
      <c r="G1566" s="1" t="s">
        <v>39</v>
      </c>
      <c r="H1566" s="1" t="s">
        <v>21</v>
      </c>
      <c r="I1566" s="1">
        <v>6</v>
      </c>
      <c r="J1566" s="3">
        <v>909</v>
      </c>
      <c r="K1566" s="4">
        <v>716.48</v>
      </c>
      <c r="L1566" s="5">
        <v>0.1</v>
      </c>
      <c r="M1566" s="3">
        <f t="shared" si="96"/>
        <v>4908.6000000000004</v>
      </c>
      <c r="N1566" s="3">
        <f t="shared" si="97"/>
        <v>4298.88</v>
      </c>
      <c r="O1566" s="3">
        <f t="shared" si="98"/>
        <v>609.72000000000025</v>
      </c>
      <c r="P1566" s="6">
        <f t="shared" si="99"/>
        <v>0.12421464368659092</v>
      </c>
    </row>
    <row r="1567" spans="1:16" x14ac:dyDescent="0.35">
      <c r="A1567" s="1" t="s">
        <v>1631</v>
      </c>
      <c r="B1567" s="2">
        <v>45895</v>
      </c>
      <c r="C1567" s="1" t="s">
        <v>36</v>
      </c>
      <c r="D1567" s="1" t="s">
        <v>63</v>
      </c>
      <c r="E1567" s="1" t="s">
        <v>24</v>
      </c>
      <c r="F1567" s="1" t="s">
        <v>25</v>
      </c>
      <c r="G1567" s="1" t="s">
        <v>69</v>
      </c>
      <c r="H1567" s="1" t="s">
        <v>21</v>
      </c>
      <c r="I1567" s="1">
        <v>8</v>
      </c>
      <c r="J1567" s="3">
        <v>581</v>
      </c>
      <c r="K1567" s="4">
        <v>309.33999999999997</v>
      </c>
      <c r="L1567" s="5">
        <v>0.05</v>
      </c>
      <c r="M1567" s="3">
        <f t="shared" si="96"/>
        <v>4415.5999999999995</v>
      </c>
      <c r="N1567" s="3">
        <f t="shared" si="97"/>
        <v>2474.7199999999998</v>
      </c>
      <c r="O1567" s="3">
        <f t="shared" si="98"/>
        <v>1940.8799999999997</v>
      </c>
      <c r="P1567" s="6">
        <f t="shared" si="99"/>
        <v>0.43955068393876257</v>
      </c>
    </row>
    <row r="1568" spans="1:16" x14ac:dyDescent="0.35">
      <c r="A1568" s="1" t="s">
        <v>1632</v>
      </c>
      <c r="B1568" s="2">
        <v>45895</v>
      </c>
      <c r="C1568" s="1" t="s">
        <v>41</v>
      </c>
      <c r="D1568" s="1" t="s">
        <v>103</v>
      </c>
      <c r="E1568" s="1" t="s">
        <v>31</v>
      </c>
      <c r="F1568" s="1" t="s">
        <v>45</v>
      </c>
      <c r="G1568" s="1" t="s">
        <v>46</v>
      </c>
      <c r="H1568" s="1" t="s">
        <v>27</v>
      </c>
      <c r="I1568" s="1">
        <v>6</v>
      </c>
      <c r="J1568" s="3">
        <v>3625</v>
      </c>
      <c r="K1568" s="4">
        <v>2617.15</v>
      </c>
      <c r="L1568" s="5">
        <v>0</v>
      </c>
      <c r="M1568" s="3">
        <f t="shared" si="96"/>
        <v>21750</v>
      </c>
      <c r="N1568" s="3">
        <f t="shared" si="97"/>
        <v>15702.900000000001</v>
      </c>
      <c r="O1568" s="3">
        <f t="shared" si="98"/>
        <v>6047.0999999999985</v>
      </c>
      <c r="P1568" s="6">
        <f t="shared" si="99"/>
        <v>0.27802758620689649</v>
      </c>
    </row>
    <row r="1569" spans="1:16" x14ac:dyDescent="0.35">
      <c r="A1569" s="1" t="s">
        <v>1633</v>
      </c>
      <c r="B1569" s="2">
        <v>45895</v>
      </c>
      <c r="C1569" s="1" t="s">
        <v>29</v>
      </c>
      <c r="D1569" s="1" t="s">
        <v>72</v>
      </c>
      <c r="E1569" s="1" t="s">
        <v>24</v>
      </c>
      <c r="F1569" s="1" t="s">
        <v>61</v>
      </c>
      <c r="G1569" s="1" t="s">
        <v>33</v>
      </c>
      <c r="H1569" s="1" t="s">
        <v>21</v>
      </c>
      <c r="I1569" s="1">
        <v>5</v>
      </c>
      <c r="J1569" s="3">
        <v>2277</v>
      </c>
      <c r="K1569" s="4">
        <v>1082.46</v>
      </c>
      <c r="L1569" s="5">
        <v>0</v>
      </c>
      <c r="M1569" s="3">
        <f t="shared" si="96"/>
        <v>11385</v>
      </c>
      <c r="N1569" s="3">
        <f t="shared" si="97"/>
        <v>5412.3</v>
      </c>
      <c r="O1569" s="3">
        <f t="shared" si="98"/>
        <v>5972.7</v>
      </c>
      <c r="P1569" s="6">
        <f t="shared" si="99"/>
        <v>0.52461133069828725</v>
      </c>
    </row>
    <row r="1570" spans="1:16" x14ac:dyDescent="0.35">
      <c r="A1570" s="1" t="s">
        <v>1634</v>
      </c>
      <c r="B1570" s="2">
        <v>45896</v>
      </c>
      <c r="C1570" s="1" t="s">
        <v>29</v>
      </c>
      <c r="D1570" s="1" t="s">
        <v>57</v>
      </c>
      <c r="E1570" s="1" t="s">
        <v>79</v>
      </c>
      <c r="F1570" s="1" t="s">
        <v>96</v>
      </c>
      <c r="G1570" s="1" t="s">
        <v>33</v>
      </c>
      <c r="H1570" s="1" t="s">
        <v>27</v>
      </c>
      <c r="I1570" s="1">
        <v>8</v>
      </c>
      <c r="J1570" s="3">
        <v>6373</v>
      </c>
      <c r="K1570" s="4">
        <v>4124.92</v>
      </c>
      <c r="L1570" s="5">
        <v>0.05</v>
      </c>
      <c r="M1570" s="3">
        <f t="shared" si="96"/>
        <v>48434.799999999996</v>
      </c>
      <c r="N1570" s="3">
        <f t="shared" si="97"/>
        <v>32999.360000000001</v>
      </c>
      <c r="O1570" s="3">
        <f t="shared" si="98"/>
        <v>15435.439999999995</v>
      </c>
      <c r="P1570" s="6">
        <f t="shared" si="99"/>
        <v>0.31868491250092901</v>
      </c>
    </row>
    <row r="1571" spans="1:16" x14ac:dyDescent="0.35">
      <c r="A1571" s="1" t="s">
        <v>1635</v>
      </c>
      <c r="B1571" s="2">
        <v>45896</v>
      </c>
      <c r="C1571" s="1" t="s">
        <v>36</v>
      </c>
      <c r="D1571" s="1" t="s">
        <v>63</v>
      </c>
      <c r="E1571" s="1" t="s">
        <v>18</v>
      </c>
      <c r="F1571" s="1" t="s">
        <v>51</v>
      </c>
      <c r="G1571" s="1" t="s">
        <v>69</v>
      </c>
      <c r="H1571" s="1" t="s">
        <v>34</v>
      </c>
      <c r="I1571" s="1">
        <v>6</v>
      </c>
      <c r="J1571" s="3">
        <v>777</v>
      </c>
      <c r="K1571" s="4">
        <v>628.67999999999995</v>
      </c>
      <c r="L1571" s="5">
        <v>0.05</v>
      </c>
      <c r="M1571" s="3">
        <f t="shared" si="96"/>
        <v>4428.8999999999996</v>
      </c>
      <c r="N1571" s="3">
        <f t="shared" si="97"/>
        <v>3772.08</v>
      </c>
      <c r="O1571" s="3">
        <f t="shared" si="98"/>
        <v>656.81999999999971</v>
      </c>
      <c r="P1571" s="6">
        <f t="shared" si="99"/>
        <v>0.14830319040845352</v>
      </c>
    </row>
    <row r="1572" spans="1:16" x14ac:dyDescent="0.35">
      <c r="A1572" s="1" t="s">
        <v>1636</v>
      </c>
      <c r="B1572" s="2">
        <v>45896</v>
      </c>
      <c r="C1572" s="1" t="s">
        <v>41</v>
      </c>
      <c r="D1572" s="1" t="s">
        <v>103</v>
      </c>
      <c r="E1572" s="1" t="s">
        <v>18</v>
      </c>
      <c r="F1572" s="1" t="s">
        <v>68</v>
      </c>
      <c r="G1572" s="1" t="s">
        <v>43</v>
      </c>
      <c r="H1572" s="1" t="s">
        <v>34</v>
      </c>
      <c r="I1572" s="1">
        <v>4</v>
      </c>
      <c r="J1572" s="3">
        <v>450</v>
      </c>
      <c r="K1572" s="4">
        <v>364.46</v>
      </c>
      <c r="L1572" s="5">
        <v>0</v>
      </c>
      <c r="M1572" s="3">
        <f t="shared" si="96"/>
        <v>1800</v>
      </c>
      <c r="N1572" s="3">
        <f t="shared" si="97"/>
        <v>1457.84</v>
      </c>
      <c r="O1572" s="3">
        <f t="shared" si="98"/>
        <v>342.16000000000008</v>
      </c>
      <c r="P1572" s="6">
        <f t="shared" si="99"/>
        <v>0.19008888888888895</v>
      </c>
    </row>
    <row r="1573" spans="1:16" x14ac:dyDescent="0.35">
      <c r="A1573" s="1" t="s">
        <v>1637</v>
      </c>
      <c r="B1573" s="2">
        <v>45896</v>
      </c>
      <c r="C1573" s="1" t="s">
        <v>41</v>
      </c>
      <c r="D1573" s="1" t="s">
        <v>103</v>
      </c>
      <c r="E1573" s="1" t="s">
        <v>18</v>
      </c>
      <c r="F1573" s="1" t="s">
        <v>38</v>
      </c>
      <c r="G1573" s="1" t="s">
        <v>43</v>
      </c>
      <c r="H1573" s="1" t="s">
        <v>27</v>
      </c>
      <c r="I1573" s="1">
        <v>3</v>
      </c>
      <c r="J1573" s="3">
        <v>347</v>
      </c>
      <c r="K1573" s="4">
        <v>271.16000000000003</v>
      </c>
      <c r="L1573" s="5">
        <v>0.05</v>
      </c>
      <c r="M1573" s="3">
        <f t="shared" si="96"/>
        <v>988.94999999999993</v>
      </c>
      <c r="N1573" s="3">
        <f t="shared" si="97"/>
        <v>813.48</v>
      </c>
      <c r="O1573" s="3">
        <f t="shared" si="98"/>
        <v>175.46999999999991</v>
      </c>
      <c r="P1573" s="6">
        <f t="shared" si="99"/>
        <v>0.1774306082208402</v>
      </c>
    </row>
    <row r="1574" spans="1:16" x14ac:dyDescent="0.35">
      <c r="A1574" s="1" t="s">
        <v>1638</v>
      </c>
      <c r="B1574" s="2">
        <v>45896</v>
      </c>
      <c r="C1574" s="1" t="s">
        <v>41</v>
      </c>
      <c r="D1574" s="1" t="s">
        <v>42</v>
      </c>
      <c r="E1574" s="1" t="s">
        <v>18</v>
      </c>
      <c r="F1574" s="1" t="s">
        <v>19</v>
      </c>
      <c r="G1574" s="1" t="s">
        <v>46</v>
      </c>
      <c r="H1574" s="1" t="s">
        <v>21</v>
      </c>
      <c r="I1574" s="1">
        <v>3</v>
      </c>
      <c r="J1574" s="3">
        <v>857</v>
      </c>
      <c r="K1574" s="4">
        <v>656.84</v>
      </c>
      <c r="L1574" s="5">
        <v>0.05</v>
      </c>
      <c r="M1574" s="3">
        <f t="shared" si="96"/>
        <v>2442.4499999999998</v>
      </c>
      <c r="N1574" s="3">
        <f t="shared" si="97"/>
        <v>1970.52</v>
      </c>
      <c r="O1574" s="3">
        <f t="shared" si="98"/>
        <v>471.92999999999984</v>
      </c>
      <c r="P1574" s="6">
        <f t="shared" si="99"/>
        <v>0.19321992261868201</v>
      </c>
    </row>
    <row r="1575" spans="1:16" x14ac:dyDescent="0.35">
      <c r="A1575" s="1" t="s">
        <v>1639</v>
      </c>
      <c r="B1575" s="2">
        <v>45896</v>
      </c>
      <c r="C1575" s="1" t="s">
        <v>36</v>
      </c>
      <c r="D1575" s="1" t="s">
        <v>63</v>
      </c>
      <c r="E1575" s="1" t="s">
        <v>18</v>
      </c>
      <c r="F1575" s="1" t="s">
        <v>19</v>
      </c>
      <c r="G1575" s="1" t="s">
        <v>39</v>
      </c>
      <c r="H1575" s="1" t="s">
        <v>21</v>
      </c>
      <c r="I1575" s="1">
        <v>1</v>
      </c>
      <c r="J1575" s="3">
        <v>869</v>
      </c>
      <c r="K1575" s="4">
        <v>680.31</v>
      </c>
      <c r="L1575" s="5">
        <v>0</v>
      </c>
      <c r="M1575" s="3">
        <f t="shared" si="96"/>
        <v>869</v>
      </c>
      <c r="N1575" s="3">
        <f t="shared" si="97"/>
        <v>680.31</v>
      </c>
      <c r="O1575" s="3">
        <f t="shared" si="98"/>
        <v>188.69000000000005</v>
      </c>
      <c r="P1575" s="6">
        <f t="shared" si="99"/>
        <v>0.21713463751438442</v>
      </c>
    </row>
    <row r="1576" spans="1:16" x14ac:dyDescent="0.35">
      <c r="A1576" s="1" t="s">
        <v>1640</v>
      </c>
      <c r="B1576" s="2">
        <v>45896</v>
      </c>
      <c r="C1576" s="1" t="s">
        <v>41</v>
      </c>
      <c r="D1576" s="1" t="s">
        <v>55</v>
      </c>
      <c r="E1576" s="1" t="s">
        <v>24</v>
      </c>
      <c r="F1576" s="1" t="s">
        <v>131</v>
      </c>
      <c r="G1576" s="1" t="s">
        <v>43</v>
      </c>
      <c r="H1576" s="1" t="s">
        <v>21</v>
      </c>
      <c r="I1576" s="1">
        <v>8</v>
      </c>
      <c r="J1576" s="3">
        <v>2872</v>
      </c>
      <c r="K1576" s="4">
        <v>1482.21</v>
      </c>
      <c r="L1576" s="5">
        <v>0.05</v>
      </c>
      <c r="M1576" s="3">
        <f t="shared" si="96"/>
        <v>21827.200000000001</v>
      </c>
      <c r="N1576" s="3">
        <f t="shared" si="97"/>
        <v>11857.68</v>
      </c>
      <c r="O1576" s="3">
        <f t="shared" si="98"/>
        <v>9969.52</v>
      </c>
      <c r="P1576" s="6">
        <f t="shared" si="99"/>
        <v>0.45674754434833603</v>
      </c>
    </row>
    <row r="1577" spans="1:16" x14ac:dyDescent="0.35">
      <c r="A1577" s="1" t="s">
        <v>1641</v>
      </c>
      <c r="B1577" s="2">
        <v>45897</v>
      </c>
      <c r="C1577" s="1" t="s">
        <v>41</v>
      </c>
      <c r="D1577" s="1" t="s">
        <v>55</v>
      </c>
      <c r="E1577" s="1" t="s">
        <v>18</v>
      </c>
      <c r="F1577" s="1" t="s">
        <v>19</v>
      </c>
      <c r="G1577" s="1" t="s">
        <v>46</v>
      </c>
      <c r="H1577" s="1" t="s">
        <v>27</v>
      </c>
      <c r="I1577" s="1">
        <v>7</v>
      </c>
      <c r="J1577" s="3">
        <v>929</v>
      </c>
      <c r="K1577" s="4">
        <v>759.75</v>
      </c>
      <c r="L1577" s="5">
        <v>0.15</v>
      </c>
      <c r="M1577" s="3">
        <f t="shared" si="96"/>
        <v>5527.55</v>
      </c>
      <c r="N1577" s="3">
        <f t="shared" si="97"/>
        <v>5318.25</v>
      </c>
      <c r="O1577" s="3">
        <f t="shared" si="98"/>
        <v>209.30000000000018</v>
      </c>
      <c r="P1577" s="6">
        <f t="shared" si="99"/>
        <v>3.7864876844171502E-2</v>
      </c>
    </row>
    <row r="1578" spans="1:16" x14ac:dyDescent="0.35">
      <c r="A1578" s="1" t="s">
        <v>1642</v>
      </c>
      <c r="B1578" s="2">
        <v>45897</v>
      </c>
      <c r="C1578" s="1" t="s">
        <v>36</v>
      </c>
      <c r="D1578" s="1" t="s">
        <v>63</v>
      </c>
      <c r="E1578" s="1" t="s">
        <v>79</v>
      </c>
      <c r="F1578" s="1" t="s">
        <v>109</v>
      </c>
      <c r="G1578" s="1" t="s">
        <v>69</v>
      </c>
      <c r="H1578" s="1" t="s">
        <v>21</v>
      </c>
      <c r="I1578" s="1">
        <v>4</v>
      </c>
      <c r="J1578" s="3">
        <v>4556</v>
      </c>
      <c r="K1578" s="4">
        <v>2652.35</v>
      </c>
      <c r="L1578" s="5">
        <v>0.15</v>
      </c>
      <c r="M1578" s="3">
        <f t="shared" si="96"/>
        <v>15490.4</v>
      </c>
      <c r="N1578" s="3">
        <f t="shared" si="97"/>
        <v>10609.4</v>
      </c>
      <c r="O1578" s="3">
        <f t="shared" si="98"/>
        <v>4881</v>
      </c>
      <c r="P1578" s="6">
        <f t="shared" si="99"/>
        <v>0.31509838351495123</v>
      </c>
    </row>
    <row r="1579" spans="1:16" x14ac:dyDescent="0.35">
      <c r="A1579" s="1" t="s">
        <v>1643</v>
      </c>
      <c r="B1579" s="2">
        <v>45897</v>
      </c>
      <c r="C1579" s="1" t="s">
        <v>36</v>
      </c>
      <c r="D1579" s="1" t="s">
        <v>78</v>
      </c>
      <c r="E1579" s="1" t="s">
        <v>79</v>
      </c>
      <c r="F1579" s="1" t="s">
        <v>96</v>
      </c>
      <c r="G1579" s="1" t="s">
        <v>69</v>
      </c>
      <c r="H1579" s="1" t="s">
        <v>34</v>
      </c>
      <c r="I1579" s="1">
        <v>2</v>
      </c>
      <c r="J1579" s="3">
        <v>6203</v>
      </c>
      <c r="K1579" s="4">
        <v>3882.53</v>
      </c>
      <c r="L1579" s="5">
        <v>0</v>
      </c>
      <c r="M1579" s="3">
        <f t="shared" si="96"/>
        <v>12406</v>
      </c>
      <c r="N1579" s="3">
        <f t="shared" si="97"/>
        <v>7765.06</v>
      </c>
      <c r="O1579" s="3">
        <f t="shared" si="98"/>
        <v>4640.9399999999996</v>
      </c>
      <c r="P1579" s="6">
        <f t="shared" si="99"/>
        <v>0.37408834434950827</v>
      </c>
    </row>
    <row r="1580" spans="1:16" x14ac:dyDescent="0.35">
      <c r="A1580" s="1" t="s">
        <v>1644</v>
      </c>
      <c r="B1580" s="2">
        <v>45897</v>
      </c>
      <c r="C1580" s="1" t="s">
        <v>41</v>
      </c>
      <c r="D1580" s="1" t="s">
        <v>42</v>
      </c>
      <c r="E1580" s="1" t="s">
        <v>18</v>
      </c>
      <c r="F1580" s="1" t="s">
        <v>51</v>
      </c>
      <c r="G1580" s="1" t="s">
        <v>43</v>
      </c>
      <c r="H1580" s="1" t="s">
        <v>34</v>
      </c>
      <c r="I1580" s="1">
        <v>2</v>
      </c>
      <c r="J1580" s="3">
        <v>784</v>
      </c>
      <c r="K1580" s="4">
        <v>606.67999999999995</v>
      </c>
      <c r="L1580" s="5">
        <v>0</v>
      </c>
      <c r="M1580" s="3">
        <f t="shared" si="96"/>
        <v>1568</v>
      </c>
      <c r="N1580" s="3">
        <f t="shared" si="97"/>
        <v>1213.3599999999999</v>
      </c>
      <c r="O1580" s="3">
        <f t="shared" si="98"/>
        <v>354.6400000000001</v>
      </c>
      <c r="P1580" s="6">
        <f t="shared" si="99"/>
        <v>0.22617346938775518</v>
      </c>
    </row>
    <row r="1581" spans="1:16" x14ac:dyDescent="0.35">
      <c r="A1581" s="1" t="s">
        <v>1645</v>
      </c>
      <c r="B1581" s="2">
        <v>45897</v>
      </c>
      <c r="C1581" s="1" t="s">
        <v>29</v>
      </c>
      <c r="D1581" s="1" t="s">
        <v>57</v>
      </c>
      <c r="E1581" s="1" t="s">
        <v>24</v>
      </c>
      <c r="F1581" s="1" t="s">
        <v>61</v>
      </c>
      <c r="G1581" s="1" t="s">
        <v>33</v>
      </c>
      <c r="H1581" s="1" t="s">
        <v>21</v>
      </c>
      <c r="I1581" s="1">
        <v>2</v>
      </c>
      <c r="J1581" s="3">
        <v>2210</v>
      </c>
      <c r="K1581" s="4">
        <v>1111.33</v>
      </c>
      <c r="L1581" s="5">
        <v>0.05</v>
      </c>
      <c r="M1581" s="3">
        <f t="shared" si="96"/>
        <v>4199</v>
      </c>
      <c r="N1581" s="3">
        <f t="shared" si="97"/>
        <v>2222.66</v>
      </c>
      <c r="O1581" s="3">
        <f t="shared" si="98"/>
        <v>1976.3400000000001</v>
      </c>
      <c r="P1581" s="6">
        <f t="shared" si="99"/>
        <v>0.47066920695403669</v>
      </c>
    </row>
    <row r="1582" spans="1:16" x14ac:dyDescent="0.35">
      <c r="A1582" s="1" t="s">
        <v>1646</v>
      </c>
      <c r="B1582" s="2">
        <v>45897</v>
      </c>
      <c r="C1582" s="1" t="s">
        <v>29</v>
      </c>
      <c r="D1582" s="1" t="s">
        <v>72</v>
      </c>
      <c r="E1582" s="1" t="s">
        <v>79</v>
      </c>
      <c r="F1582" s="1" t="s">
        <v>96</v>
      </c>
      <c r="G1582" s="1" t="s">
        <v>33</v>
      </c>
      <c r="H1582" s="1" t="s">
        <v>27</v>
      </c>
      <c r="I1582" s="1">
        <v>3</v>
      </c>
      <c r="J1582" s="3">
        <v>6428</v>
      </c>
      <c r="K1582" s="4">
        <v>4236.7299999999996</v>
      </c>
      <c r="L1582" s="5">
        <v>0</v>
      </c>
      <c r="M1582" s="3">
        <f t="shared" si="96"/>
        <v>19284</v>
      </c>
      <c r="N1582" s="3">
        <f t="shared" si="97"/>
        <v>12710.189999999999</v>
      </c>
      <c r="O1582" s="3">
        <f t="shared" si="98"/>
        <v>6573.8100000000013</v>
      </c>
      <c r="P1582" s="6">
        <f t="shared" si="99"/>
        <v>0.34089452395768521</v>
      </c>
    </row>
    <row r="1583" spans="1:16" x14ac:dyDescent="0.35">
      <c r="A1583" s="1" t="s">
        <v>1647</v>
      </c>
      <c r="B1583" s="2">
        <v>45897</v>
      </c>
      <c r="C1583" s="1" t="s">
        <v>16</v>
      </c>
      <c r="D1583" s="1" t="s">
        <v>23</v>
      </c>
      <c r="E1583" s="1" t="s">
        <v>24</v>
      </c>
      <c r="F1583" s="1" t="s">
        <v>61</v>
      </c>
      <c r="G1583" s="1" t="s">
        <v>20</v>
      </c>
      <c r="H1583" s="1" t="s">
        <v>27</v>
      </c>
      <c r="I1583" s="1">
        <v>7</v>
      </c>
      <c r="J1583" s="3">
        <v>2144</v>
      </c>
      <c r="K1583" s="4">
        <v>1040.04</v>
      </c>
      <c r="L1583" s="5">
        <v>0</v>
      </c>
      <c r="M1583" s="3">
        <f t="shared" si="96"/>
        <v>15008</v>
      </c>
      <c r="N1583" s="3">
        <f t="shared" si="97"/>
        <v>7280.28</v>
      </c>
      <c r="O1583" s="3">
        <f t="shared" si="98"/>
        <v>7727.72</v>
      </c>
      <c r="P1583" s="6">
        <f t="shared" si="99"/>
        <v>0.51490671641791042</v>
      </c>
    </row>
    <row r="1584" spans="1:16" x14ac:dyDescent="0.35">
      <c r="A1584" s="1" t="s">
        <v>1648</v>
      </c>
      <c r="B1584" s="2">
        <v>45897</v>
      </c>
      <c r="C1584" s="1" t="s">
        <v>29</v>
      </c>
      <c r="D1584" s="1" t="s">
        <v>57</v>
      </c>
      <c r="E1584" s="1" t="s">
        <v>18</v>
      </c>
      <c r="F1584" s="1" t="s">
        <v>51</v>
      </c>
      <c r="G1584" s="1" t="s">
        <v>33</v>
      </c>
      <c r="H1584" s="1" t="s">
        <v>21</v>
      </c>
      <c r="I1584" s="1">
        <v>3</v>
      </c>
      <c r="J1584" s="3">
        <v>757</v>
      </c>
      <c r="K1584" s="4">
        <v>619.17999999999995</v>
      </c>
      <c r="L1584" s="5">
        <v>0</v>
      </c>
      <c r="M1584" s="3">
        <f t="shared" si="96"/>
        <v>2271</v>
      </c>
      <c r="N1584" s="3">
        <f t="shared" si="97"/>
        <v>1857.54</v>
      </c>
      <c r="O1584" s="3">
        <f t="shared" si="98"/>
        <v>413.46000000000004</v>
      </c>
      <c r="P1584" s="6">
        <f t="shared" si="99"/>
        <v>0.18206076618229855</v>
      </c>
    </row>
    <row r="1585" spans="1:16" x14ac:dyDescent="0.35">
      <c r="A1585" s="1" t="s">
        <v>1649</v>
      </c>
      <c r="B1585" s="2">
        <v>45898</v>
      </c>
      <c r="C1585" s="1" t="s">
        <v>16</v>
      </c>
      <c r="D1585" s="1" t="s">
        <v>48</v>
      </c>
      <c r="E1585" s="1" t="s">
        <v>18</v>
      </c>
      <c r="F1585" s="1" t="s">
        <v>19</v>
      </c>
      <c r="G1585" s="1" t="s">
        <v>26</v>
      </c>
      <c r="H1585" s="1" t="s">
        <v>27</v>
      </c>
      <c r="I1585" s="1">
        <v>3</v>
      </c>
      <c r="J1585" s="3">
        <v>862</v>
      </c>
      <c r="K1585" s="4">
        <v>667.74</v>
      </c>
      <c r="L1585" s="5">
        <v>0</v>
      </c>
      <c r="M1585" s="3">
        <f t="shared" si="96"/>
        <v>2586</v>
      </c>
      <c r="N1585" s="3">
        <f t="shared" si="97"/>
        <v>2003.22</v>
      </c>
      <c r="O1585" s="3">
        <f t="shared" si="98"/>
        <v>582.78</v>
      </c>
      <c r="P1585" s="6">
        <f t="shared" si="99"/>
        <v>0.22535962877030161</v>
      </c>
    </row>
    <row r="1586" spans="1:16" x14ac:dyDescent="0.35">
      <c r="A1586" s="1" t="s">
        <v>1650</v>
      </c>
      <c r="B1586" s="2">
        <v>45898</v>
      </c>
      <c r="C1586" s="1" t="s">
        <v>29</v>
      </c>
      <c r="D1586" s="1" t="s">
        <v>72</v>
      </c>
      <c r="E1586" s="1" t="s">
        <v>24</v>
      </c>
      <c r="F1586" s="1" t="s">
        <v>64</v>
      </c>
      <c r="G1586" s="1" t="s">
        <v>33</v>
      </c>
      <c r="H1586" s="1" t="s">
        <v>27</v>
      </c>
      <c r="I1586" s="1">
        <v>8</v>
      </c>
      <c r="J1586" s="3">
        <v>1467</v>
      </c>
      <c r="K1586" s="4">
        <v>731.81</v>
      </c>
      <c r="L1586" s="5">
        <v>0.1</v>
      </c>
      <c r="M1586" s="3">
        <f t="shared" si="96"/>
        <v>10562.4</v>
      </c>
      <c r="N1586" s="3">
        <f t="shared" si="97"/>
        <v>5854.48</v>
      </c>
      <c r="O1586" s="3">
        <f t="shared" si="98"/>
        <v>4707.92</v>
      </c>
      <c r="P1586" s="6">
        <f t="shared" si="99"/>
        <v>0.44572445656290238</v>
      </c>
    </row>
    <row r="1587" spans="1:16" x14ac:dyDescent="0.35">
      <c r="A1587" s="1" t="s">
        <v>1651</v>
      </c>
      <c r="B1587" s="2">
        <v>45898</v>
      </c>
      <c r="C1587" s="1" t="s">
        <v>41</v>
      </c>
      <c r="D1587" s="1" t="s">
        <v>42</v>
      </c>
      <c r="E1587" s="1" t="s">
        <v>18</v>
      </c>
      <c r="F1587" s="1" t="s">
        <v>68</v>
      </c>
      <c r="G1587" s="1" t="s">
        <v>46</v>
      </c>
      <c r="H1587" s="1" t="s">
        <v>34</v>
      </c>
      <c r="I1587" s="1">
        <v>3</v>
      </c>
      <c r="J1587" s="3">
        <v>454</v>
      </c>
      <c r="K1587" s="4">
        <v>366.62</v>
      </c>
      <c r="L1587" s="5">
        <v>0.1</v>
      </c>
      <c r="M1587" s="3">
        <f t="shared" si="96"/>
        <v>1225.8</v>
      </c>
      <c r="N1587" s="3">
        <f t="shared" si="97"/>
        <v>1099.8600000000001</v>
      </c>
      <c r="O1587" s="3">
        <f t="shared" si="98"/>
        <v>125.93999999999983</v>
      </c>
      <c r="P1587" s="6">
        <f t="shared" si="99"/>
        <v>0.10274106705824754</v>
      </c>
    </row>
    <row r="1588" spans="1:16" x14ac:dyDescent="0.35">
      <c r="A1588" s="1" t="s">
        <v>1652</v>
      </c>
      <c r="B1588" s="2">
        <v>45898</v>
      </c>
      <c r="C1588" s="1" t="s">
        <v>41</v>
      </c>
      <c r="D1588" s="1" t="s">
        <v>103</v>
      </c>
      <c r="E1588" s="1" t="s">
        <v>31</v>
      </c>
      <c r="F1588" s="1" t="s">
        <v>53</v>
      </c>
      <c r="G1588" s="1" t="s">
        <v>46</v>
      </c>
      <c r="H1588" s="1" t="s">
        <v>34</v>
      </c>
      <c r="I1588" s="1">
        <v>3</v>
      </c>
      <c r="J1588" s="3">
        <v>14336</v>
      </c>
      <c r="K1588" s="4">
        <v>11182.29</v>
      </c>
      <c r="L1588" s="5">
        <v>0.05</v>
      </c>
      <c r="M1588" s="3">
        <f t="shared" si="96"/>
        <v>40857.599999999999</v>
      </c>
      <c r="N1588" s="3">
        <f t="shared" si="97"/>
        <v>33546.870000000003</v>
      </c>
      <c r="O1588" s="3">
        <f t="shared" si="98"/>
        <v>7310.7299999999959</v>
      </c>
      <c r="P1588" s="6">
        <f t="shared" si="99"/>
        <v>0.17893194901315781</v>
      </c>
    </row>
    <row r="1589" spans="1:16" x14ac:dyDescent="0.35">
      <c r="A1589" s="1" t="s">
        <v>1653</v>
      </c>
      <c r="B1589" s="2">
        <v>45898</v>
      </c>
      <c r="C1589" s="1" t="s">
        <v>36</v>
      </c>
      <c r="D1589" s="1" t="s">
        <v>63</v>
      </c>
      <c r="E1589" s="1" t="s">
        <v>31</v>
      </c>
      <c r="F1589" s="1" t="s">
        <v>45</v>
      </c>
      <c r="G1589" s="1" t="s">
        <v>69</v>
      </c>
      <c r="H1589" s="1" t="s">
        <v>34</v>
      </c>
      <c r="I1589" s="1">
        <v>7</v>
      </c>
      <c r="J1589" s="3">
        <v>3653</v>
      </c>
      <c r="K1589" s="4">
        <v>2812.22</v>
      </c>
      <c r="L1589" s="5">
        <v>0.1</v>
      </c>
      <c r="M1589" s="3">
        <f t="shared" si="96"/>
        <v>23013.9</v>
      </c>
      <c r="N1589" s="3">
        <f t="shared" si="97"/>
        <v>19685.539999999997</v>
      </c>
      <c r="O1589" s="3">
        <f t="shared" si="98"/>
        <v>3328.3600000000042</v>
      </c>
      <c r="P1589" s="6">
        <f t="shared" si="99"/>
        <v>0.14462390120753127</v>
      </c>
    </row>
    <row r="1590" spans="1:16" x14ac:dyDescent="0.35">
      <c r="A1590" s="1" t="s">
        <v>1654</v>
      </c>
      <c r="B1590" s="2">
        <v>45898</v>
      </c>
      <c r="C1590" s="1" t="s">
        <v>41</v>
      </c>
      <c r="D1590" s="1" t="s">
        <v>42</v>
      </c>
      <c r="E1590" s="1" t="s">
        <v>18</v>
      </c>
      <c r="F1590" s="1" t="s">
        <v>51</v>
      </c>
      <c r="G1590" s="1" t="s">
        <v>46</v>
      </c>
      <c r="H1590" s="1" t="s">
        <v>34</v>
      </c>
      <c r="I1590" s="1">
        <v>4</v>
      </c>
      <c r="J1590" s="3">
        <v>737</v>
      </c>
      <c r="K1590" s="4">
        <v>562.86</v>
      </c>
      <c r="L1590" s="5">
        <v>0</v>
      </c>
      <c r="M1590" s="3">
        <f t="shared" si="96"/>
        <v>2948</v>
      </c>
      <c r="N1590" s="3">
        <f t="shared" si="97"/>
        <v>2251.44</v>
      </c>
      <c r="O1590" s="3">
        <f t="shared" si="98"/>
        <v>696.56</v>
      </c>
      <c r="P1590" s="6">
        <f t="shared" si="99"/>
        <v>0.2362822252374491</v>
      </c>
    </row>
    <row r="1591" spans="1:16" x14ac:dyDescent="0.35">
      <c r="A1591" s="1" t="s">
        <v>1655</v>
      </c>
      <c r="B1591" s="2">
        <v>45899</v>
      </c>
      <c r="C1591" s="1" t="s">
        <v>36</v>
      </c>
      <c r="D1591" s="1" t="s">
        <v>78</v>
      </c>
      <c r="E1591" s="1" t="s">
        <v>18</v>
      </c>
      <c r="F1591" s="1" t="s">
        <v>19</v>
      </c>
      <c r="G1591" s="1" t="s">
        <v>69</v>
      </c>
      <c r="H1591" s="1" t="s">
        <v>21</v>
      </c>
      <c r="I1591" s="1">
        <v>8</v>
      </c>
      <c r="J1591" s="3">
        <v>938</v>
      </c>
      <c r="K1591" s="4">
        <v>776.1</v>
      </c>
      <c r="L1591" s="5">
        <v>0.1</v>
      </c>
      <c r="M1591" s="3">
        <f t="shared" si="96"/>
        <v>6753.6</v>
      </c>
      <c r="N1591" s="3">
        <f t="shared" si="97"/>
        <v>6208.8</v>
      </c>
      <c r="O1591" s="3">
        <f t="shared" si="98"/>
        <v>544.80000000000018</v>
      </c>
      <c r="P1591" s="6">
        <f t="shared" si="99"/>
        <v>8.0668088130774723E-2</v>
      </c>
    </row>
    <row r="1592" spans="1:16" x14ac:dyDescent="0.35">
      <c r="A1592" s="1" t="s">
        <v>1656</v>
      </c>
      <c r="B1592" s="2">
        <v>45899</v>
      </c>
      <c r="C1592" s="1" t="s">
        <v>16</v>
      </c>
      <c r="D1592" s="1" t="s">
        <v>84</v>
      </c>
      <c r="E1592" s="1" t="s">
        <v>24</v>
      </c>
      <c r="F1592" s="1" t="s">
        <v>61</v>
      </c>
      <c r="G1592" s="1" t="s">
        <v>26</v>
      </c>
      <c r="H1592" s="1" t="s">
        <v>21</v>
      </c>
      <c r="I1592" s="1">
        <v>4</v>
      </c>
      <c r="J1592" s="3">
        <v>2126</v>
      </c>
      <c r="K1592" s="4">
        <v>1055.75</v>
      </c>
      <c r="L1592" s="5">
        <v>0.05</v>
      </c>
      <c r="M1592" s="3">
        <f t="shared" si="96"/>
        <v>8078.7999999999993</v>
      </c>
      <c r="N1592" s="3">
        <f t="shared" si="97"/>
        <v>4223</v>
      </c>
      <c r="O1592" s="3">
        <f t="shared" si="98"/>
        <v>3855.7999999999993</v>
      </c>
      <c r="P1592" s="6">
        <f t="shared" si="99"/>
        <v>0.47727385255235921</v>
      </c>
    </row>
    <row r="1593" spans="1:16" x14ac:dyDescent="0.35">
      <c r="A1593" s="1" t="s">
        <v>1657</v>
      </c>
      <c r="B1593" s="2">
        <v>45899</v>
      </c>
      <c r="C1593" s="1" t="s">
        <v>16</v>
      </c>
      <c r="D1593" s="1" t="s">
        <v>48</v>
      </c>
      <c r="E1593" s="1" t="s">
        <v>18</v>
      </c>
      <c r="F1593" s="1" t="s">
        <v>19</v>
      </c>
      <c r="G1593" s="1" t="s">
        <v>20</v>
      </c>
      <c r="H1593" s="1" t="s">
        <v>34</v>
      </c>
      <c r="I1593" s="1">
        <v>2</v>
      </c>
      <c r="J1593" s="3">
        <v>874</v>
      </c>
      <c r="K1593" s="4">
        <v>698.06</v>
      </c>
      <c r="L1593" s="5">
        <v>0.15</v>
      </c>
      <c r="M1593" s="3">
        <f t="shared" si="96"/>
        <v>1485.8</v>
      </c>
      <c r="N1593" s="3">
        <f t="shared" si="97"/>
        <v>1396.12</v>
      </c>
      <c r="O1593" s="3">
        <f t="shared" si="98"/>
        <v>89.680000000000064</v>
      </c>
      <c r="P1593" s="6">
        <f t="shared" si="99"/>
        <v>6.03580562659847E-2</v>
      </c>
    </row>
    <row r="1594" spans="1:16" x14ac:dyDescent="0.35">
      <c r="A1594" s="1" t="s">
        <v>1658</v>
      </c>
      <c r="B1594" s="2">
        <v>45899</v>
      </c>
      <c r="C1594" s="1" t="s">
        <v>16</v>
      </c>
      <c r="D1594" s="1" t="s">
        <v>48</v>
      </c>
      <c r="E1594" s="1" t="s">
        <v>31</v>
      </c>
      <c r="F1594" s="1" t="s">
        <v>32</v>
      </c>
      <c r="G1594" s="1" t="s">
        <v>26</v>
      </c>
      <c r="H1594" s="1" t="s">
        <v>21</v>
      </c>
      <c r="I1594" s="1">
        <v>4</v>
      </c>
      <c r="J1594" s="3">
        <v>1153</v>
      </c>
      <c r="K1594" s="4">
        <v>858.67</v>
      </c>
      <c r="L1594" s="5">
        <v>0</v>
      </c>
      <c r="M1594" s="3">
        <f t="shared" si="96"/>
        <v>4612</v>
      </c>
      <c r="N1594" s="3">
        <f t="shared" si="97"/>
        <v>3434.68</v>
      </c>
      <c r="O1594" s="3">
        <f t="shared" si="98"/>
        <v>1177.3200000000002</v>
      </c>
      <c r="P1594" s="6">
        <f t="shared" si="99"/>
        <v>0.25527320034692114</v>
      </c>
    </row>
    <row r="1595" spans="1:16" x14ac:dyDescent="0.35">
      <c r="A1595" s="1" t="s">
        <v>1659</v>
      </c>
      <c r="B1595" s="2">
        <v>45899</v>
      </c>
      <c r="C1595" s="1" t="s">
        <v>41</v>
      </c>
      <c r="D1595" s="1" t="s">
        <v>55</v>
      </c>
      <c r="E1595" s="1" t="s">
        <v>18</v>
      </c>
      <c r="F1595" s="1" t="s">
        <v>19</v>
      </c>
      <c r="G1595" s="1" t="s">
        <v>46</v>
      </c>
      <c r="H1595" s="1" t="s">
        <v>34</v>
      </c>
      <c r="I1595" s="1">
        <v>4</v>
      </c>
      <c r="J1595" s="3">
        <v>873</v>
      </c>
      <c r="K1595" s="4">
        <v>679.24</v>
      </c>
      <c r="L1595" s="5">
        <v>0.1</v>
      </c>
      <c r="M1595" s="3">
        <f t="shared" si="96"/>
        <v>3142.8</v>
      </c>
      <c r="N1595" s="3">
        <f t="shared" si="97"/>
        <v>2716.96</v>
      </c>
      <c r="O1595" s="3">
        <f t="shared" si="98"/>
        <v>425.84000000000015</v>
      </c>
      <c r="P1595" s="6">
        <f t="shared" si="99"/>
        <v>0.13549700903652798</v>
      </c>
    </row>
    <row r="1596" spans="1:16" x14ac:dyDescent="0.35">
      <c r="A1596" s="1" t="s">
        <v>1660</v>
      </c>
      <c r="B1596" s="2">
        <v>45899</v>
      </c>
      <c r="C1596" s="1" t="s">
        <v>29</v>
      </c>
      <c r="D1596" s="1" t="s">
        <v>30</v>
      </c>
      <c r="E1596" s="1" t="s">
        <v>18</v>
      </c>
      <c r="F1596" s="1" t="s">
        <v>68</v>
      </c>
      <c r="G1596" s="1" t="s">
        <v>58</v>
      </c>
      <c r="H1596" s="1" t="s">
        <v>34</v>
      </c>
      <c r="I1596" s="1">
        <v>1</v>
      </c>
      <c r="J1596" s="3">
        <v>461</v>
      </c>
      <c r="K1596" s="4">
        <v>377.22</v>
      </c>
      <c r="L1596" s="5">
        <v>0</v>
      </c>
      <c r="M1596" s="3">
        <f t="shared" si="96"/>
        <v>461</v>
      </c>
      <c r="N1596" s="3">
        <f t="shared" si="97"/>
        <v>377.22</v>
      </c>
      <c r="O1596" s="3">
        <f t="shared" si="98"/>
        <v>83.779999999999973</v>
      </c>
      <c r="P1596" s="6">
        <f t="shared" si="99"/>
        <v>0.18173535791757045</v>
      </c>
    </row>
    <row r="1597" spans="1:16" x14ac:dyDescent="0.35">
      <c r="A1597" s="1" t="s">
        <v>1661</v>
      </c>
      <c r="B1597" s="2">
        <v>45899</v>
      </c>
      <c r="C1597" s="1" t="s">
        <v>16</v>
      </c>
      <c r="D1597" s="1" t="s">
        <v>23</v>
      </c>
      <c r="E1597" s="1" t="s">
        <v>18</v>
      </c>
      <c r="F1597" s="1" t="s">
        <v>68</v>
      </c>
      <c r="G1597" s="1" t="s">
        <v>20</v>
      </c>
      <c r="H1597" s="1" t="s">
        <v>34</v>
      </c>
      <c r="I1597" s="1">
        <v>3</v>
      </c>
      <c r="J1597" s="3">
        <v>450</v>
      </c>
      <c r="K1597" s="4">
        <v>345.42</v>
      </c>
      <c r="L1597" s="5">
        <v>0</v>
      </c>
      <c r="M1597" s="3">
        <f t="shared" si="96"/>
        <v>1350</v>
      </c>
      <c r="N1597" s="3">
        <f t="shared" si="97"/>
        <v>1036.26</v>
      </c>
      <c r="O1597" s="3">
        <f t="shared" si="98"/>
        <v>313.74</v>
      </c>
      <c r="P1597" s="6">
        <f t="shared" si="99"/>
        <v>0.2324</v>
      </c>
    </row>
    <row r="1598" spans="1:16" x14ac:dyDescent="0.35">
      <c r="A1598" s="1" t="s">
        <v>1662</v>
      </c>
      <c r="B1598" s="2">
        <v>45900</v>
      </c>
      <c r="C1598" s="1" t="s">
        <v>36</v>
      </c>
      <c r="D1598" s="1" t="s">
        <v>76</v>
      </c>
      <c r="E1598" s="1" t="s">
        <v>24</v>
      </c>
      <c r="F1598" s="1" t="s">
        <v>64</v>
      </c>
      <c r="G1598" s="1" t="s">
        <v>69</v>
      </c>
      <c r="H1598" s="1" t="s">
        <v>27</v>
      </c>
      <c r="I1598" s="1">
        <v>8</v>
      </c>
      <c r="J1598" s="3">
        <v>1553</v>
      </c>
      <c r="K1598" s="4">
        <v>815.41</v>
      </c>
      <c r="L1598" s="5">
        <v>0</v>
      </c>
      <c r="M1598" s="3">
        <f t="shared" si="96"/>
        <v>12424</v>
      </c>
      <c r="N1598" s="3">
        <f t="shared" si="97"/>
        <v>6523.28</v>
      </c>
      <c r="O1598" s="3">
        <f t="shared" si="98"/>
        <v>5900.72</v>
      </c>
      <c r="P1598" s="6">
        <f t="shared" si="99"/>
        <v>0.47494526722472635</v>
      </c>
    </row>
    <row r="1599" spans="1:16" x14ac:dyDescent="0.35">
      <c r="A1599" s="1" t="s">
        <v>1663</v>
      </c>
      <c r="B1599" s="2">
        <v>45900</v>
      </c>
      <c r="C1599" s="1" t="s">
        <v>16</v>
      </c>
      <c r="D1599" s="1" t="s">
        <v>84</v>
      </c>
      <c r="E1599" s="1" t="s">
        <v>31</v>
      </c>
      <c r="F1599" s="1" t="s">
        <v>53</v>
      </c>
      <c r="G1599" s="1" t="s">
        <v>20</v>
      </c>
      <c r="H1599" s="1" t="s">
        <v>27</v>
      </c>
      <c r="I1599" s="1">
        <v>8</v>
      </c>
      <c r="J1599" s="3">
        <v>14779</v>
      </c>
      <c r="K1599" s="4">
        <v>11194.7</v>
      </c>
      <c r="L1599" s="5">
        <v>0.1</v>
      </c>
      <c r="M1599" s="3">
        <f t="shared" si="96"/>
        <v>106408.8</v>
      </c>
      <c r="N1599" s="3">
        <f t="shared" si="97"/>
        <v>89557.6</v>
      </c>
      <c r="O1599" s="3">
        <f t="shared" si="98"/>
        <v>16851.199999999997</v>
      </c>
      <c r="P1599" s="6">
        <f t="shared" si="99"/>
        <v>0.15836284217094823</v>
      </c>
    </row>
    <row r="1600" spans="1:16" x14ac:dyDescent="0.35">
      <c r="A1600" s="1" t="s">
        <v>1664</v>
      </c>
      <c r="B1600" s="2">
        <v>45900</v>
      </c>
      <c r="C1600" s="1" t="s">
        <v>41</v>
      </c>
      <c r="D1600" s="1" t="s">
        <v>103</v>
      </c>
      <c r="E1600" s="1" t="s">
        <v>18</v>
      </c>
      <c r="F1600" s="1" t="s">
        <v>51</v>
      </c>
      <c r="G1600" s="1" t="s">
        <v>43</v>
      </c>
      <c r="H1600" s="1" t="s">
        <v>27</v>
      </c>
      <c r="I1600" s="1">
        <v>7</v>
      </c>
      <c r="J1600" s="3">
        <v>787</v>
      </c>
      <c r="K1600" s="4">
        <v>649.87</v>
      </c>
      <c r="L1600" s="5">
        <v>0</v>
      </c>
      <c r="M1600" s="3">
        <f t="shared" si="96"/>
        <v>5509</v>
      </c>
      <c r="N1600" s="3">
        <f t="shared" si="97"/>
        <v>4549.09</v>
      </c>
      <c r="O1600" s="3">
        <f t="shared" si="98"/>
        <v>959.90999999999985</v>
      </c>
      <c r="P1600" s="6">
        <f t="shared" si="99"/>
        <v>0.17424396442185511</v>
      </c>
    </row>
    <row r="1601" spans="1:16" x14ac:dyDescent="0.35">
      <c r="A1601" s="1" t="s">
        <v>1665</v>
      </c>
      <c r="B1601" s="2">
        <v>45900</v>
      </c>
      <c r="C1601" s="1" t="s">
        <v>16</v>
      </c>
      <c r="D1601" s="1" t="s">
        <v>23</v>
      </c>
      <c r="E1601" s="1" t="s">
        <v>18</v>
      </c>
      <c r="F1601" s="1" t="s">
        <v>38</v>
      </c>
      <c r="G1601" s="1" t="s">
        <v>26</v>
      </c>
      <c r="H1601" s="1" t="s">
        <v>27</v>
      </c>
      <c r="I1601" s="1">
        <v>3</v>
      </c>
      <c r="J1601" s="3">
        <v>353</v>
      </c>
      <c r="K1601" s="4">
        <v>270.94</v>
      </c>
      <c r="L1601" s="5">
        <v>0</v>
      </c>
      <c r="M1601" s="3">
        <f t="shared" si="96"/>
        <v>1059</v>
      </c>
      <c r="N1601" s="3">
        <f t="shared" si="97"/>
        <v>812.81999999999994</v>
      </c>
      <c r="O1601" s="3">
        <f t="shared" si="98"/>
        <v>246.18000000000006</v>
      </c>
      <c r="P1601" s="6">
        <f t="shared" si="99"/>
        <v>0.23246458923512753</v>
      </c>
    </row>
    <row r="1602" spans="1:16" x14ac:dyDescent="0.35">
      <c r="A1602" s="1" t="s">
        <v>1666</v>
      </c>
      <c r="B1602" s="2">
        <v>45900</v>
      </c>
      <c r="C1602" s="1" t="s">
        <v>29</v>
      </c>
      <c r="D1602" s="1" t="s">
        <v>30</v>
      </c>
      <c r="E1602" s="1" t="s">
        <v>79</v>
      </c>
      <c r="F1602" s="1" t="s">
        <v>109</v>
      </c>
      <c r="G1602" s="1" t="s">
        <v>58</v>
      </c>
      <c r="H1602" s="1" t="s">
        <v>21</v>
      </c>
      <c r="I1602" s="1">
        <v>1</v>
      </c>
      <c r="J1602" s="3">
        <v>4577</v>
      </c>
      <c r="K1602" s="4">
        <v>2884.71</v>
      </c>
      <c r="L1602" s="5">
        <v>0</v>
      </c>
      <c r="M1602" s="3">
        <f t="shared" ref="M1602:M1665" si="100">I1602*J1602*(1-L1602)</f>
        <v>4577</v>
      </c>
      <c r="N1602" s="3">
        <f t="shared" ref="N1602:N1665" si="101">I1602*K1602</f>
        <v>2884.71</v>
      </c>
      <c r="O1602" s="3">
        <f t="shared" ref="O1602:O1665" si="102">M1602-N1602</f>
        <v>1692.29</v>
      </c>
      <c r="P1602" s="6">
        <f t="shared" ref="P1602:P1665" si="103">O1602/M1602</f>
        <v>0.36973781953244483</v>
      </c>
    </row>
    <row r="1603" spans="1:16" x14ac:dyDescent="0.35">
      <c r="A1603" s="1" t="s">
        <v>1667</v>
      </c>
      <c r="B1603" s="2">
        <v>45900</v>
      </c>
      <c r="C1603" s="1" t="s">
        <v>16</v>
      </c>
      <c r="D1603" s="1" t="s">
        <v>17</v>
      </c>
      <c r="E1603" s="1" t="s">
        <v>79</v>
      </c>
      <c r="F1603" s="1" t="s">
        <v>91</v>
      </c>
      <c r="G1603" s="1" t="s">
        <v>26</v>
      </c>
      <c r="H1603" s="1" t="s">
        <v>27</v>
      </c>
      <c r="I1603" s="1">
        <v>7</v>
      </c>
      <c r="J1603" s="3">
        <v>11571</v>
      </c>
      <c r="K1603" s="4">
        <v>7282.64</v>
      </c>
      <c r="L1603" s="5">
        <v>0.05</v>
      </c>
      <c r="M1603" s="3">
        <f t="shared" si="100"/>
        <v>76947.149999999994</v>
      </c>
      <c r="N1603" s="3">
        <f t="shared" si="101"/>
        <v>50978.48</v>
      </c>
      <c r="O1603" s="3">
        <f t="shared" si="102"/>
        <v>25968.669999999991</v>
      </c>
      <c r="P1603" s="6">
        <f t="shared" si="103"/>
        <v>0.33748709341411598</v>
      </c>
    </row>
    <row r="1604" spans="1:16" x14ac:dyDescent="0.35">
      <c r="A1604" s="1" t="s">
        <v>1668</v>
      </c>
      <c r="B1604" s="2">
        <v>45900</v>
      </c>
      <c r="C1604" s="1" t="s">
        <v>16</v>
      </c>
      <c r="D1604" s="1" t="s">
        <v>23</v>
      </c>
      <c r="E1604" s="1" t="s">
        <v>31</v>
      </c>
      <c r="F1604" s="1" t="s">
        <v>53</v>
      </c>
      <c r="G1604" s="1" t="s">
        <v>20</v>
      </c>
      <c r="H1604" s="1" t="s">
        <v>34</v>
      </c>
      <c r="I1604" s="1">
        <v>6</v>
      </c>
      <c r="J1604" s="3">
        <v>15080</v>
      </c>
      <c r="K1604" s="4">
        <v>11424.96</v>
      </c>
      <c r="L1604" s="5">
        <v>0</v>
      </c>
      <c r="M1604" s="3">
        <f t="shared" si="100"/>
        <v>90480</v>
      </c>
      <c r="N1604" s="3">
        <f t="shared" si="101"/>
        <v>68549.759999999995</v>
      </c>
      <c r="O1604" s="3">
        <f t="shared" si="102"/>
        <v>21930.240000000005</v>
      </c>
      <c r="P1604" s="6">
        <f t="shared" si="103"/>
        <v>0.24237665782493376</v>
      </c>
    </row>
    <row r="1605" spans="1:16" x14ac:dyDescent="0.35">
      <c r="A1605" s="1" t="s">
        <v>1669</v>
      </c>
      <c r="B1605" s="2">
        <v>45900</v>
      </c>
      <c r="C1605" s="1" t="s">
        <v>29</v>
      </c>
      <c r="D1605" s="1" t="s">
        <v>57</v>
      </c>
      <c r="E1605" s="1" t="s">
        <v>24</v>
      </c>
      <c r="F1605" s="1" t="s">
        <v>64</v>
      </c>
      <c r="G1605" s="1" t="s">
        <v>33</v>
      </c>
      <c r="H1605" s="1" t="s">
        <v>27</v>
      </c>
      <c r="I1605" s="1">
        <v>8</v>
      </c>
      <c r="J1605" s="3">
        <v>1568</v>
      </c>
      <c r="K1605" s="4">
        <v>745.56</v>
      </c>
      <c r="L1605" s="5">
        <v>0.1</v>
      </c>
      <c r="M1605" s="3">
        <f t="shared" si="100"/>
        <v>11289.6</v>
      </c>
      <c r="N1605" s="3">
        <f t="shared" si="101"/>
        <v>5964.48</v>
      </c>
      <c r="O1605" s="3">
        <f t="shared" si="102"/>
        <v>5325.1200000000008</v>
      </c>
      <c r="P1605" s="6">
        <f t="shared" si="103"/>
        <v>0.47168367346938783</v>
      </c>
    </row>
    <row r="1606" spans="1:16" x14ac:dyDescent="0.35">
      <c r="A1606" s="1" t="s">
        <v>1670</v>
      </c>
      <c r="B1606" s="2">
        <v>45901</v>
      </c>
      <c r="C1606" s="1" t="s">
        <v>41</v>
      </c>
      <c r="D1606" s="1" t="s">
        <v>103</v>
      </c>
      <c r="E1606" s="1" t="s">
        <v>79</v>
      </c>
      <c r="F1606" s="1" t="s">
        <v>91</v>
      </c>
      <c r="G1606" s="1" t="s">
        <v>46</v>
      </c>
      <c r="H1606" s="1" t="s">
        <v>27</v>
      </c>
      <c r="I1606" s="1">
        <v>5</v>
      </c>
      <c r="J1606" s="3">
        <v>12023</v>
      </c>
      <c r="K1606" s="4">
        <v>7579.22</v>
      </c>
      <c r="L1606" s="5">
        <v>0</v>
      </c>
      <c r="M1606" s="3">
        <f t="shared" si="100"/>
        <v>60115</v>
      </c>
      <c r="N1606" s="3">
        <f t="shared" si="101"/>
        <v>37896.1</v>
      </c>
      <c r="O1606" s="3">
        <f t="shared" si="102"/>
        <v>22218.9</v>
      </c>
      <c r="P1606" s="6">
        <f t="shared" si="103"/>
        <v>0.36960658737419949</v>
      </c>
    </row>
    <row r="1607" spans="1:16" x14ac:dyDescent="0.35">
      <c r="A1607" s="1" t="s">
        <v>1671</v>
      </c>
      <c r="B1607" s="2">
        <v>45901</v>
      </c>
      <c r="C1607" s="1" t="s">
        <v>36</v>
      </c>
      <c r="D1607" s="1" t="s">
        <v>37</v>
      </c>
      <c r="E1607" s="1" t="s">
        <v>79</v>
      </c>
      <c r="F1607" s="1" t="s">
        <v>109</v>
      </c>
      <c r="G1607" s="1" t="s">
        <v>69</v>
      </c>
      <c r="H1607" s="1" t="s">
        <v>27</v>
      </c>
      <c r="I1607" s="1">
        <v>3</v>
      </c>
      <c r="J1607" s="3">
        <v>4279</v>
      </c>
      <c r="K1607" s="4">
        <v>2688.9</v>
      </c>
      <c r="L1607" s="5">
        <v>0.15</v>
      </c>
      <c r="M1607" s="3">
        <f t="shared" si="100"/>
        <v>10911.449999999999</v>
      </c>
      <c r="N1607" s="3">
        <f t="shared" si="101"/>
        <v>8066.7000000000007</v>
      </c>
      <c r="O1607" s="3">
        <f t="shared" si="102"/>
        <v>2844.7499999999982</v>
      </c>
      <c r="P1607" s="6">
        <f t="shared" si="103"/>
        <v>0.26071237094978195</v>
      </c>
    </row>
    <row r="1608" spans="1:16" x14ac:dyDescent="0.35">
      <c r="A1608" s="1" t="s">
        <v>1672</v>
      </c>
      <c r="B1608" s="2">
        <v>45901</v>
      </c>
      <c r="C1608" s="1" t="s">
        <v>36</v>
      </c>
      <c r="D1608" s="1" t="s">
        <v>76</v>
      </c>
      <c r="E1608" s="1" t="s">
        <v>18</v>
      </c>
      <c r="F1608" s="1" t="s">
        <v>51</v>
      </c>
      <c r="G1608" s="1" t="s">
        <v>39</v>
      </c>
      <c r="H1608" s="1" t="s">
        <v>27</v>
      </c>
      <c r="I1608" s="1">
        <v>5</v>
      </c>
      <c r="J1608" s="3">
        <v>725</v>
      </c>
      <c r="K1608" s="4">
        <v>559.09</v>
      </c>
      <c r="L1608" s="5">
        <v>0.05</v>
      </c>
      <c r="M1608" s="3">
        <f t="shared" si="100"/>
        <v>3443.75</v>
      </c>
      <c r="N1608" s="3">
        <f t="shared" si="101"/>
        <v>2795.4500000000003</v>
      </c>
      <c r="O1608" s="3">
        <f t="shared" si="102"/>
        <v>648.29999999999973</v>
      </c>
      <c r="P1608" s="6">
        <f t="shared" si="103"/>
        <v>0.18825408348457343</v>
      </c>
    </row>
    <row r="1609" spans="1:16" x14ac:dyDescent="0.35">
      <c r="A1609" s="1" t="s">
        <v>1673</v>
      </c>
      <c r="B1609" s="2">
        <v>45901</v>
      </c>
      <c r="C1609" s="1" t="s">
        <v>36</v>
      </c>
      <c r="D1609" s="1" t="s">
        <v>76</v>
      </c>
      <c r="E1609" s="1" t="s">
        <v>31</v>
      </c>
      <c r="F1609" s="1" t="s">
        <v>85</v>
      </c>
      <c r="G1609" s="1" t="s">
        <v>69</v>
      </c>
      <c r="H1609" s="1" t="s">
        <v>21</v>
      </c>
      <c r="I1609" s="1">
        <v>4</v>
      </c>
      <c r="J1609" s="3">
        <v>1759</v>
      </c>
      <c r="K1609" s="4">
        <v>1366.19</v>
      </c>
      <c r="L1609" s="5">
        <v>0</v>
      </c>
      <c r="M1609" s="3">
        <f t="shared" si="100"/>
        <v>7036</v>
      </c>
      <c r="N1609" s="3">
        <f t="shared" si="101"/>
        <v>5464.76</v>
      </c>
      <c r="O1609" s="3">
        <f t="shared" si="102"/>
        <v>1571.2399999999998</v>
      </c>
      <c r="P1609" s="6">
        <f t="shared" si="103"/>
        <v>0.22331438317225694</v>
      </c>
    </row>
    <row r="1610" spans="1:16" x14ac:dyDescent="0.35">
      <c r="A1610" s="1" t="s">
        <v>1674</v>
      </c>
      <c r="B1610" s="2">
        <v>45901</v>
      </c>
      <c r="C1610" s="1" t="s">
        <v>36</v>
      </c>
      <c r="D1610" s="1" t="s">
        <v>37</v>
      </c>
      <c r="E1610" s="1" t="s">
        <v>79</v>
      </c>
      <c r="F1610" s="1" t="s">
        <v>109</v>
      </c>
      <c r="G1610" s="1" t="s">
        <v>39</v>
      </c>
      <c r="H1610" s="1" t="s">
        <v>34</v>
      </c>
      <c r="I1610" s="1">
        <v>2</v>
      </c>
      <c r="J1610" s="3">
        <v>4575</v>
      </c>
      <c r="K1610" s="4">
        <v>2851.45</v>
      </c>
      <c r="L1610" s="5">
        <v>0</v>
      </c>
      <c r="M1610" s="3">
        <f t="shared" si="100"/>
        <v>9150</v>
      </c>
      <c r="N1610" s="3">
        <f t="shared" si="101"/>
        <v>5702.9</v>
      </c>
      <c r="O1610" s="3">
        <f t="shared" si="102"/>
        <v>3447.1000000000004</v>
      </c>
      <c r="P1610" s="6">
        <f t="shared" si="103"/>
        <v>0.37673224043715853</v>
      </c>
    </row>
    <row r="1611" spans="1:16" x14ac:dyDescent="0.35">
      <c r="A1611" s="1" t="s">
        <v>1675</v>
      </c>
      <c r="B1611" s="2">
        <v>45901</v>
      </c>
      <c r="C1611" s="1" t="s">
        <v>29</v>
      </c>
      <c r="D1611" s="1" t="s">
        <v>57</v>
      </c>
      <c r="E1611" s="1" t="s">
        <v>24</v>
      </c>
      <c r="F1611" s="1" t="s">
        <v>25</v>
      </c>
      <c r="G1611" s="1" t="s">
        <v>33</v>
      </c>
      <c r="H1611" s="1" t="s">
        <v>21</v>
      </c>
      <c r="I1611" s="1">
        <v>1</v>
      </c>
      <c r="J1611" s="3">
        <v>571</v>
      </c>
      <c r="K1611" s="4">
        <v>304.93</v>
      </c>
      <c r="L1611" s="5">
        <v>0.05</v>
      </c>
      <c r="M1611" s="3">
        <f t="shared" si="100"/>
        <v>542.44999999999993</v>
      </c>
      <c r="N1611" s="3">
        <f t="shared" si="101"/>
        <v>304.93</v>
      </c>
      <c r="O1611" s="3">
        <f t="shared" si="102"/>
        <v>237.51999999999992</v>
      </c>
      <c r="P1611" s="6">
        <f t="shared" si="103"/>
        <v>0.43786524103604013</v>
      </c>
    </row>
    <row r="1612" spans="1:16" x14ac:dyDescent="0.35">
      <c r="A1612" s="1" t="s">
        <v>1676</v>
      </c>
      <c r="B1612" s="2">
        <v>45901</v>
      </c>
      <c r="C1612" s="1" t="s">
        <v>41</v>
      </c>
      <c r="D1612" s="1" t="s">
        <v>50</v>
      </c>
      <c r="E1612" s="1" t="s">
        <v>31</v>
      </c>
      <c r="F1612" s="1" t="s">
        <v>45</v>
      </c>
      <c r="G1612" s="1" t="s">
        <v>43</v>
      </c>
      <c r="H1612" s="1" t="s">
        <v>34</v>
      </c>
      <c r="I1612" s="1">
        <v>4</v>
      </c>
      <c r="J1612" s="3">
        <v>3577</v>
      </c>
      <c r="K1612" s="4">
        <v>2757.09</v>
      </c>
      <c r="L1612" s="5">
        <v>0.05</v>
      </c>
      <c r="M1612" s="3">
        <f t="shared" si="100"/>
        <v>13592.599999999999</v>
      </c>
      <c r="N1612" s="3">
        <f t="shared" si="101"/>
        <v>11028.36</v>
      </c>
      <c r="O1612" s="3">
        <f t="shared" si="102"/>
        <v>2564.239999999998</v>
      </c>
      <c r="P1612" s="6">
        <f t="shared" si="103"/>
        <v>0.1886497064579255</v>
      </c>
    </row>
    <row r="1613" spans="1:16" x14ac:dyDescent="0.35">
      <c r="A1613" s="1" t="s">
        <v>1677</v>
      </c>
      <c r="B1613" s="2">
        <v>45901</v>
      </c>
      <c r="C1613" s="1" t="s">
        <v>36</v>
      </c>
      <c r="D1613" s="1" t="s">
        <v>78</v>
      </c>
      <c r="E1613" s="1" t="s">
        <v>18</v>
      </c>
      <c r="F1613" s="1" t="s">
        <v>38</v>
      </c>
      <c r="G1613" s="1" t="s">
        <v>39</v>
      </c>
      <c r="H1613" s="1" t="s">
        <v>34</v>
      </c>
      <c r="I1613" s="1">
        <v>5</v>
      </c>
      <c r="J1613" s="3">
        <v>346</v>
      </c>
      <c r="K1613" s="4">
        <v>265.64999999999998</v>
      </c>
      <c r="L1613" s="5">
        <v>0</v>
      </c>
      <c r="M1613" s="3">
        <f t="shared" si="100"/>
        <v>1730</v>
      </c>
      <c r="N1613" s="3">
        <f t="shared" si="101"/>
        <v>1328.25</v>
      </c>
      <c r="O1613" s="3">
        <f t="shared" si="102"/>
        <v>401.75</v>
      </c>
      <c r="P1613" s="6">
        <f t="shared" si="103"/>
        <v>0.23222543352601155</v>
      </c>
    </row>
    <row r="1614" spans="1:16" x14ac:dyDescent="0.35">
      <c r="A1614" s="1" t="s">
        <v>1678</v>
      </c>
      <c r="B1614" s="2">
        <v>45902</v>
      </c>
      <c r="C1614" s="1" t="s">
        <v>16</v>
      </c>
      <c r="D1614" s="1" t="s">
        <v>48</v>
      </c>
      <c r="E1614" s="1" t="s">
        <v>24</v>
      </c>
      <c r="F1614" s="1" t="s">
        <v>64</v>
      </c>
      <c r="G1614" s="1" t="s">
        <v>26</v>
      </c>
      <c r="H1614" s="1" t="s">
        <v>34</v>
      </c>
      <c r="I1614" s="1">
        <v>8</v>
      </c>
      <c r="J1614" s="3">
        <v>1500</v>
      </c>
      <c r="K1614" s="4">
        <v>747.58</v>
      </c>
      <c r="L1614" s="5">
        <v>0.15</v>
      </c>
      <c r="M1614" s="3">
        <f t="shared" si="100"/>
        <v>10200</v>
      </c>
      <c r="N1614" s="3">
        <f t="shared" si="101"/>
        <v>5980.64</v>
      </c>
      <c r="O1614" s="3">
        <f t="shared" si="102"/>
        <v>4219.3599999999997</v>
      </c>
      <c r="P1614" s="6">
        <f t="shared" si="103"/>
        <v>0.41366274509803919</v>
      </c>
    </row>
    <row r="1615" spans="1:16" x14ac:dyDescent="0.35">
      <c r="A1615" s="1" t="s">
        <v>1679</v>
      </c>
      <c r="B1615" s="2">
        <v>45902</v>
      </c>
      <c r="C1615" s="1" t="s">
        <v>41</v>
      </c>
      <c r="D1615" s="1" t="s">
        <v>103</v>
      </c>
      <c r="E1615" s="1" t="s">
        <v>24</v>
      </c>
      <c r="F1615" s="1" t="s">
        <v>64</v>
      </c>
      <c r="G1615" s="1" t="s">
        <v>43</v>
      </c>
      <c r="H1615" s="1" t="s">
        <v>34</v>
      </c>
      <c r="I1615" s="1">
        <v>2</v>
      </c>
      <c r="J1615" s="3">
        <v>1430</v>
      </c>
      <c r="K1615" s="4">
        <v>729.99</v>
      </c>
      <c r="L1615" s="5">
        <v>0</v>
      </c>
      <c r="M1615" s="3">
        <f t="shared" si="100"/>
        <v>2860</v>
      </c>
      <c r="N1615" s="3">
        <f t="shared" si="101"/>
        <v>1459.98</v>
      </c>
      <c r="O1615" s="3">
        <f t="shared" si="102"/>
        <v>1400.02</v>
      </c>
      <c r="P1615" s="6">
        <f t="shared" si="103"/>
        <v>0.48951748251748251</v>
      </c>
    </row>
    <row r="1616" spans="1:16" x14ac:dyDescent="0.35">
      <c r="A1616" s="1" t="s">
        <v>1680</v>
      </c>
      <c r="B1616" s="2">
        <v>45902</v>
      </c>
      <c r="C1616" s="1" t="s">
        <v>36</v>
      </c>
      <c r="D1616" s="1" t="s">
        <v>76</v>
      </c>
      <c r="E1616" s="1" t="s">
        <v>79</v>
      </c>
      <c r="F1616" s="1" t="s">
        <v>109</v>
      </c>
      <c r="G1616" s="1" t="s">
        <v>39</v>
      </c>
      <c r="H1616" s="1" t="s">
        <v>27</v>
      </c>
      <c r="I1616" s="1">
        <v>5</v>
      </c>
      <c r="J1616" s="3">
        <v>4411</v>
      </c>
      <c r="K1616" s="4">
        <v>2900.3</v>
      </c>
      <c r="L1616" s="5">
        <v>0</v>
      </c>
      <c r="M1616" s="3">
        <f t="shared" si="100"/>
        <v>22055</v>
      </c>
      <c r="N1616" s="3">
        <f t="shared" si="101"/>
        <v>14501.5</v>
      </c>
      <c r="O1616" s="3">
        <f t="shared" si="102"/>
        <v>7553.5</v>
      </c>
      <c r="P1616" s="6">
        <f t="shared" si="103"/>
        <v>0.34248469734754022</v>
      </c>
    </row>
    <row r="1617" spans="1:16" x14ac:dyDescent="0.35">
      <c r="A1617" s="1" t="s">
        <v>1681</v>
      </c>
      <c r="B1617" s="2">
        <v>45902</v>
      </c>
      <c r="C1617" s="1" t="s">
        <v>29</v>
      </c>
      <c r="D1617" s="1" t="s">
        <v>72</v>
      </c>
      <c r="E1617" s="1" t="s">
        <v>18</v>
      </c>
      <c r="F1617" s="1" t="s">
        <v>68</v>
      </c>
      <c r="G1617" s="1" t="s">
        <v>58</v>
      </c>
      <c r="H1617" s="1" t="s">
        <v>21</v>
      </c>
      <c r="I1617" s="1">
        <v>3</v>
      </c>
      <c r="J1617" s="3">
        <v>464</v>
      </c>
      <c r="K1617" s="4">
        <v>366.53</v>
      </c>
      <c r="L1617" s="5">
        <v>0</v>
      </c>
      <c r="M1617" s="3">
        <f t="shared" si="100"/>
        <v>1392</v>
      </c>
      <c r="N1617" s="3">
        <f t="shared" si="101"/>
        <v>1099.5899999999999</v>
      </c>
      <c r="O1617" s="3">
        <f t="shared" si="102"/>
        <v>292.41000000000008</v>
      </c>
      <c r="P1617" s="6">
        <f t="shared" si="103"/>
        <v>0.21006465517241385</v>
      </c>
    </row>
    <row r="1618" spans="1:16" x14ac:dyDescent="0.35">
      <c r="A1618" s="1" t="s">
        <v>1682</v>
      </c>
      <c r="B1618" s="2">
        <v>45902</v>
      </c>
      <c r="C1618" s="1" t="s">
        <v>36</v>
      </c>
      <c r="D1618" s="1" t="s">
        <v>78</v>
      </c>
      <c r="E1618" s="1" t="s">
        <v>79</v>
      </c>
      <c r="F1618" s="1" t="s">
        <v>109</v>
      </c>
      <c r="G1618" s="1" t="s">
        <v>39</v>
      </c>
      <c r="H1618" s="1" t="s">
        <v>27</v>
      </c>
      <c r="I1618" s="1">
        <v>3</v>
      </c>
      <c r="J1618" s="3">
        <v>4550</v>
      </c>
      <c r="K1618" s="4">
        <v>2797.77</v>
      </c>
      <c r="L1618" s="5">
        <v>0.05</v>
      </c>
      <c r="M1618" s="3">
        <f t="shared" si="100"/>
        <v>12967.5</v>
      </c>
      <c r="N1618" s="3">
        <f t="shared" si="101"/>
        <v>8393.31</v>
      </c>
      <c r="O1618" s="3">
        <f t="shared" si="102"/>
        <v>4574.1900000000005</v>
      </c>
      <c r="P1618" s="6">
        <f t="shared" si="103"/>
        <v>0.35274262579525739</v>
      </c>
    </row>
    <row r="1619" spans="1:16" x14ac:dyDescent="0.35">
      <c r="A1619" s="1" t="s">
        <v>1683</v>
      </c>
      <c r="B1619" s="2">
        <v>45902</v>
      </c>
      <c r="C1619" s="1" t="s">
        <v>41</v>
      </c>
      <c r="D1619" s="1" t="s">
        <v>55</v>
      </c>
      <c r="E1619" s="1" t="s">
        <v>18</v>
      </c>
      <c r="F1619" s="1" t="s">
        <v>19</v>
      </c>
      <c r="G1619" s="1" t="s">
        <v>43</v>
      </c>
      <c r="H1619" s="1" t="s">
        <v>27</v>
      </c>
      <c r="I1619" s="1">
        <v>1</v>
      </c>
      <c r="J1619" s="3">
        <v>866</v>
      </c>
      <c r="K1619" s="4">
        <v>658.71</v>
      </c>
      <c r="L1619" s="5">
        <v>0</v>
      </c>
      <c r="M1619" s="3">
        <f t="shared" si="100"/>
        <v>866</v>
      </c>
      <c r="N1619" s="3">
        <f t="shared" si="101"/>
        <v>658.71</v>
      </c>
      <c r="O1619" s="3">
        <f t="shared" si="102"/>
        <v>207.28999999999996</v>
      </c>
      <c r="P1619" s="6">
        <f t="shared" si="103"/>
        <v>0.23936489607390296</v>
      </c>
    </row>
    <row r="1620" spans="1:16" x14ac:dyDescent="0.35">
      <c r="A1620" s="1" t="s">
        <v>1684</v>
      </c>
      <c r="B1620" s="2">
        <v>45902</v>
      </c>
      <c r="C1620" s="1" t="s">
        <v>29</v>
      </c>
      <c r="D1620" s="1" t="s">
        <v>57</v>
      </c>
      <c r="E1620" s="1" t="s">
        <v>24</v>
      </c>
      <c r="F1620" s="1" t="s">
        <v>61</v>
      </c>
      <c r="G1620" s="1" t="s">
        <v>58</v>
      </c>
      <c r="H1620" s="1" t="s">
        <v>34</v>
      </c>
      <c r="I1620" s="1">
        <v>4</v>
      </c>
      <c r="J1620" s="3">
        <v>2288</v>
      </c>
      <c r="K1620" s="4">
        <v>1108.05</v>
      </c>
      <c r="L1620" s="5">
        <v>0</v>
      </c>
      <c r="M1620" s="3">
        <f t="shared" si="100"/>
        <v>9152</v>
      </c>
      <c r="N1620" s="3">
        <f t="shared" si="101"/>
        <v>4432.2</v>
      </c>
      <c r="O1620" s="3">
        <f t="shared" si="102"/>
        <v>4719.8</v>
      </c>
      <c r="P1620" s="6">
        <f t="shared" si="103"/>
        <v>0.51571241258741263</v>
      </c>
    </row>
    <row r="1621" spans="1:16" x14ac:dyDescent="0.35">
      <c r="A1621" s="1" t="s">
        <v>1685</v>
      </c>
      <c r="B1621" s="2">
        <v>45902</v>
      </c>
      <c r="C1621" s="1" t="s">
        <v>16</v>
      </c>
      <c r="D1621" s="1" t="s">
        <v>84</v>
      </c>
      <c r="E1621" s="1" t="s">
        <v>79</v>
      </c>
      <c r="F1621" s="1" t="s">
        <v>96</v>
      </c>
      <c r="G1621" s="1" t="s">
        <v>20</v>
      </c>
      <c r="H1621" s="1" t="s">
        <v>21</v>
      </c>
      <c r="I1621" s="1">
        <v>8</v>
      </c>
      <c r="J1621" s="3">
        <v>6726</v>
      </c>
      <c r="K1621" s="4">
        <v>4341.1099999999997</v>
      </c>
      <c r="L1621" s="5">
        <v>0.1</v>
      </c>
      <c r="M1621" s="3">
        <f t="shared" si="100"/>
        <v>48427.200000000004</v>
      </c>
      <c r="N1621" s="3">
        <f t="shared" si="101"/>
        <v>34728.879999999997</v>
      </c>
      <c r="O1621" s="3">
        <f t="shared" si="102"/>
        <v>13698.320000000007</v>
      </c>
      <c r="P1621" s="6">
        <f t="shared" si="103"/>
        <v>0.28286417550467519</v>
      </c>
    </row>
    <row r="1622" spans="1:16" x14ac:dyDescent="0.35">
      <c r="A1622" s="1" t="s">
        <v>1686</v>
      </c>
      <c r="B1622" s="2">
        <v>45903</v>
      </c>
      <c r="C1622" s="1" t="s">
        <v>36</v>
      </c>
      <c r="D1622" s="1" t="s">
        <v>78</v>
      </c>
      <c r="E1622" s="1" t="s">
        <v>18</v>
      </c>
      <c r="F1622" s="1" t="s">
        <v>38</v>
      </c>
      <c r="G1622" s="1" t="s">
        <v>69</v>
      </c>
      <c r="H1622" s="1" t="s">
        <v>21</v>
      </c>
      <c r="I1622" s="1">
        <v>4</v>
      </c>
      <c r="J1622" s="3">
        <v>344</v>
      </c>
      <c r="K1622" s="4">
        <v>271.01</v>
      </c>
      <c r="L1622" s="5">
        <v>0</v>
      </c>
      <c r="M1622" s="3">
        <f t="shared" si="100"/>
        <v>1376</v>
      </c>
      <c r="N1622" s="3">
        <f t="shared" si="101"/>
        <v>1084.04</v>
      </c>
      <c r="O1622" s="3">
        <f t="shared" si="102"/>
        <v>291.96000000000004</v>
      </c>
      <c r="P1622" s="6">
        <f t="shared" si="103"/>
        <v>0.21218023255813956</v>
      </c>
    </row>
    <row r="1623" spans="1:16" x14ac:dyDescent="0.35">
      <c r="A1623" s="1" t="s">
        <v>1687</v>
      </c>
      <c r="B1623" s="2">
        <v>45903</v>
      </c>
      <c r="C1623" s="1" t="s">
        <v>16</v>
      </c>
      <c r="D1623" s="1" t="s">
        <v>23</v>
      </c>
      <c r="E1623" s="1" t="s">
        <v>31</v>
      </c>
      <c r="F1623" s="1" t="s">
        <v>85</v>
      </c>
      <c r="G1623" s="1" t="s">
        <v>26</v>
      </c>
      <c r="H1623" s="1" t="s">
        <v>34</v>
      </c>
      <c r="I1623" s="1">
        <v>3</v>
      </c>
      <c r="J1623" s="3">
        <v>1880</v>
      </c>
      <c r="K1623" s="4">
        <v>1474.75</v>
      </c>
      <c r="L1623" s="5">
        <v>0</v>
      </c>
      <c r="M1623" s="3">
        <f t="shared" si="100"/>
        <v>5640</v>
      </c>
      <c r="N1623" s="3">
        <f t="shared" si="101"/>
        <v>4424.25</v>
      </c>
      <c r="O1623" s="3">
        <f t="shared" si="102"/>
        <v>1215.75</v>
      </c>
      <c r="P1623" s="6">
        <f t="shared" si="103"/>
        <v>0.21555851063829787</v>
      </c>
    </row>
    <row r="1624" spans="1:16" x14ac:dyDescent="0.35">
      <c r="A1624" s="1" t="s">
        <v>1688</v>
      </c>
      <c r="B1624" s="2">
        <v>45903</v>
      </c>
      <c r="C1624" s="1" t="s">
        <v>16</v>
      </c>
      <c r="D1624" s="1" t="s">
        <v>84</v>
      </c>
      <c r="E1624" s="1" t="s">
        <v>24</v>
      </c>
      <c r="F1624" s="1" t="s">
        <v>61</v>
      </c>
      <c r="G1624" s="1" t="s">
        <v>20</v>
      </c>
      <c r="H1624" s="1" t="s">
        <v>34</v>
      </c>
      <c r="I1624" s="1">
        <v>6</v>
      </c>
      <c r="J1624" s="3">
        <v>2260</v>
      </c>
      <c r="K1624" s="4">
        <v>1136.52</v>
      </c>
      <c r="L1624" s="5">
        <v>0.1</v>
      </c>
      <c r="M1624" s="3">
        <f t="shared" si="100"/>
        <v>12204</v>
      </c>
      <c r="N1624" s="3">
        <f t="shared" si="101"/>
        <v>6819.12</v>
      </c>
      <c r="O1624" s="3">
        <f t="shared" si="102"/>
        <v>5384.88</v>
      </c>
      <c r="P1624" s="6">
        <f t="shared" si="103"/>
        <v>0.44123893805309733</v>
      </c>
    </row>
    <row r="1625" spans="1:16" x14ac:dyDescent="0.35">
      <c r="A1625" s="1" t="s">
        <v>1689</v>
      </c>
      <c r="B1625" s="2">
        <v>45903</v>
      </c>
      <c r="C1625" s="1" t="s">
        <v>29</v>
      </c>
      <c r="D1625" s="1" t="s">
        <v>57</v>
      </c>
      <c r="E1625" s="1" t="s">
        <v>24</v>
      </c>
      <c r="F1625" s="1" t="s">
        <v>25</v>
      </c>
      <c r="G1625" s="1" t="s">
        <v>33</v>
      </c>
      <c r="H1625" s="1" t="s">
        <v>34</v>
      </c>
      <c r="I1625" s="1">
        <v>6</v>
      </c>
      <c r="J1625" s="3">
        <v>581</v>
      </c>
      <c r="K1625" s="4">
        <v>298.33999999999997</v>
      </c>
      <c r="L1625" s="5">
        <v>0</v>
      </c>
      <c r="M1625" s="3">
        <f t="shared" si="100"/>
        <v>3486</v>
      </c>
      <c r="N1625" s="3">
        <f t="shared" si="101"/>
        <v>1790.04</v>
      </c>
      <c r="O1625" s="3">
        <f t="shared" si="102"/>
        <v>1695.96</v>
      </c>
      <c r="P1625" s="6">
        <f t="shared" si="103"/>
        <v>0.48650602409638555</v>
      </c>
    </row>
    <row r="1626" spans="1:16" x14ac:dyDescent="0.35">
      <c r="A1626" s="1" t="s">
        <v>1690</v>
      </c>
      <c r="B1626" s="2">
        <v>45903</v>
      </c>
      <c r="C1626" s="1" t="s">
        <v>36</v>
      </c>
      <c r="D1626" s="1" t="s">
        <v>76</v>
      </c>
      <c r="E1626" s="1" t="s">
        <v>24</v>
      </c>
      <c r="F1626" s="1" t="s">
        <v>131</v>
      </c>
      <c r="G1626" s="1" t="s">
        <v>69</v>
      </c>
      <c r="H1626" s="1" t="s">
        <v>27</v>
      </c>
      <c r="I1626" s="1">
        <v>1</v>
      </c>
      <c r="J1626" s="3">
        <v>2797</v>
      </c>
      <c r="K1626" s="4">
        <v>1424.22</v>
      </c>
      <c r="L1626" s="5">
        <v>0.05</v>
      </c>
      <c r="M1626" s="3">
        <f t="shared" si="100"/>
        <v>2657.15</v>
      </c>
      <c r="N1626" s="3">
        <f t="shared" si="101"/>
        <v>1424.22</v>
      </c>
      <c r="O1626" s="3">
        <f t="shared" si="102"/>
        <v>1232.93</v>
      </c>
      <c r="P1626" s="6">
        <f t="shared" si="103"/>
        <v>0.46400466665412188</v>
      </c>
    </row>
    <row r="1627" spans="1:16" x14ac:dyDescent="0.35">
      <c r="A1627" s="1" t="s">
        <v>1691</v>
      </c>
      <c r="B1627" s="2">
        <v>45903</v>
      </c>
      <c r="C1627" s="1" t="s">
        <v>36</v>
      </c>
      <c r="D1627" s="1" t="s">
        <v>37</v>
      </c>
      <c r="E1627" s="1" t="s">
        <v>24</v>
      </c>
      <c r="F1627" s="1" t="s">
        <v>64</v>
      </c>
      <c r="G1627" s="1" t="s">
        <v>69</v>
      </c>
      <c r="H1627" s="1" t="s">
        <v>27</v>
      </c>
      <c r="I1627" s="1">
        <v>4</v>
      </c>
      <c r="J1627" s="3">
        <v>1464</v>
      </c>
      <c r="K1627" s="4">
        <v>726.63</v>
      </c>
      <c r="L1627" s="5">
        <v>0</v>
      </c>
      <c r="M1627" s="3">
        <f t="shared" si="100"/>
        <v>5856</v>
      </c>
      <c r="N1627" s="3">
        <f t="shared" si="101"/>
        <v>2906.52</v>
      </c>
      <c r="O1627" s="3">
        <f t="shared" si="102"/>
        <v>2949.48</v>
      </c>
      <c r="P1627" s="6">
        <f t="shared" si="103"/>
        <v>0.50366803278688521</v>
      </c>
    </row>
    <row r="1628" spans="1:16" x14ac:dyDescent="0.35">
      <c r="A1628" s="1" t="s">
        <v>1692</v>
      </c>
      <c r="B1628" s="2">
        <v>45904</v>
      </c>
      <c r="C1628" s="1" t="s">
        <v>29</v>
      </c>
      <c r="D1628" s="1" t="s">
        <v>57</v>
      </c>
      <c r="E1628" s="1" t="s">
        <v>18</v>
      </c>
      <c r="F1628" s="1" t="s">
        <v>38</v>
      </c>
      <c r="G1628" s="1" t="s">
        <v>33</v>
      </c>
      <c r="H1628" s="1" t="s">
        <v>27</v>
      </c>
      <c r="I1628" s="1">
        <v>2</v>
      </c>
      <c r="J1628" s="3">
        <v>348</v>
      </c>
      <c r="K1628" s="4">
        <v>279.20999999999998</v>
      </c>
      <c r="L1628" s="5">
        <v>0.15</v>
      </c>
      <c r="M1628" s="3">
        <f t="shared" si="100"/>
        <v>591.6</v>
      </c>
      <c r="N1628" s="3">
        <f t="shared" si="101"/>
        <v>558.41999999999996</v>
      </c>
      <c r="O1628" s="3">
        <f t="shared" si="102"/>
        <v>33.180000000000064</v>
      </c>
      <c r="P1628" s="6">
        <f t="shared" si="103"/>
        <v>5.6085192697768869E-2</v>
      </c>
    </row>
    <row r="1629" spans="1:16" x14ac:dyDescent="0.35">
      <c r="A1629" s="1" t="s">
        <v>1693</v>
      </c>
      <c r="B1629" s="2">
        <v>45904</v>
      </c>
      <c r="C1629" s="1" t="s">
        <v>29</v>
      </c>
      <c r="D1629" s="1" t="s">
        <v>66</v>
      </c>
      <c r="E1629" s="1" t="s">
        <v>24</v>
      </c>
      <c r="F1629" s="1" t="s">
        <v>61</v>
      </c>
      <c r="G1629" s="1" t="s">
        <v>33</v>
      </c>
      <c r="H1629" s="1" t="s">
        <v>27</v>
      </c>
      <c r="I1629" s="1">
        <v>4</v>
      </c>
      <c r="J1629" s="3">
        <v>2134</v>
      </c>
      <c r="K1629" s="4">
        <v>1031.04</v>
      </c>
      <c r="L1629" s="5">
        <v>0.1</v>
      </c>
      <c r="M1629" s="3">
        <f t="shared" si="100"/>
        <v>7682.4000000000005</v>
      </c>
      <c r="N1629" s="3">
        <f t="shared" si="101"/>
        <v>4124.16</v>
      </c>
      <c r="O1629" s="3">
        <f t="shared" si="102"/>
        <v>3558.2400000000007</v>
      </c>
      <c r="P1629" s="6">
        <f t="shared" si="103"/>
        <v>0.46316776007497662</v>
      </c>
    </row>
    <row r="1630" spans="1:16" x14ac:dyDescent="0.35">
      <c r="A1630" s="1" t="s">
        <v>1694</v>
      </c>
      <c r="B1630" s="2">
        <v>45904</v>
      </c>
      <c r="C1630" s="1" t="s">
        <v>16</v>
      </c>
      <c r="D1630" s="1" t="s">
        <v>23</v>
      </c>
      <c r="E1630" s="1" t="s">
        <v>24</v>
      </c>
      <c r="F1630" s="1" t="s">
        <v>64</v>
      </c>
      <c r="G1630" s="1" t="s">
        <v>26</v>
      </c>
      <c r="H1630" s="1" t="s">
        <v>21</v>
      </c>
      <c r="I1630" s="1">
        <v>4</v>
      </c>
      <c r="J1630" s="3">
        <v>1458</v>
      </c>
      <c r="K1630" s="4">
        <v>685.24</v>
      </c>
      <c r="L1630" s="5">
        <v>0</v>
      </c>
      <c r="M1630" s="3">
        <f t="shared" si="100"/>
        <v>5832</v>
      </c>
      <c r="N1630" s="3">
        <f t="shared" si="101"/>
        <v>2740.96</v>
      </c>
      <c r="O1630" s="3">
        <f t="shared" si="102"/>
        <v>3091.04</v>
      </c>
      <c r="P1630" s="6">
        <f t="shared" si="103"/>
        <v>0.5300137174211248</v>
      </c>
    </row>
    <row r="1631" spans="1:16" x14ac:dyDescent="0.35">
      <c r="A1631" s="1" t="s">
        <v>1695</v>
      </c>
      <c r="B1631" s="2">
        <v>45904</v>
      </c>
      <c r="C1631" s="1" t="s">
        <v>41</v>
      </c>
      <c r="D1631" s="1" t="s">
        <v>55</v>
      </c>
      <c r="E1631" s="1" t="s">
        <v>18</v>
      </c>
      <c r="F1631" s="1" t="s">
        <v>19</v>
      </c>
      <c r="G1631" s="1" t="s">
        <v>46</v>
      </c>
      <c r="H1631" s="1" t="s">
        <v>27</v>
      </c>
      <c r="I1631" s="1">
        <v>3</v>
      </c>
      <c r="J1631" s="3">
        <v>893</v>
      </c>
      <c r="K1631" s="4">
        <v>681.35</v>
      </c>
      <c r="L1631" s="5">
        <v>0.05</v>
      </c>
      <c r="M1631" s="3">
        <f t="shared" si="100"/>
        <v>2545.0499999999997</v>
      </c>
      <c r="N1631" s="3">
        <f t="shared" si="101"/>
        <v>2044.0500000000002</v>
      </c>
      <c r="O1631" s="3">
        <f t="shared" si="102"/>
        <v>500.99999999999955</v>
      </c>
      <c r="P1631" s="6">
        <f t="shared" si="103"/>
        <v>0.1968527140920609</v>
      </c>
    </row>
    <row r="1632" spans="1:16" x14ac:dyDescent="0.35">
      <c r="A1632" s="1" t="s">
        <v>1696</v>
      </c>
      <c r="B1632" s="2">
        <v>45904</v>
      </c>
      <c r="C1632" s="1" t="s">
        <v>16</v>
      </c>
      <c r="D1632" s="1" t="s">
        <v>84</v>
      </c>
      <c r="E1632" s="1" t="s">
        <v>24</v>
      </c>
      <c r="F1632" s="1" t="s">
        <v>25</v>
      </c>
      <c r="G1632" s="1" t="s">
        <v>20</v>
      </c>
      <c r="H1632" s="1" t="s">
        <v>34</v>
      </c>
      <c r="I1632" s="1">
        <v>2</v>
      </c>
      <c r="J1632" s="3">
        <v>571</v>
      </c>
      <c r="K1632" s="4">
        <v>300.45</v>
      </c>
      <c r="L1632" s="5">
        <v>0.05</v>
      </c>
      <c r="M1632" s="3">
        <f t="shared" si="100"/>
        <v>1084.8999999999999</v>
      </c>
      <c r="N1632" s="3">
        <f t="shared" si="101"/>
        <v>600.9</v>
      </c>
      <c r="O1632" s="3">
        <f t="shared" si="102"/>
        <v>483.99999999999989</v>
      </c>
      <c r="P1632" s="6">
        <f t="shared" si="103"/>
        <v>0.44612406673426119</v>
      </c>
    </row>
    <row r="1633" spans="1:16" x14ac:dyDescent="0.35">
      <c r="A1633" s="1" t="s">
        <v>1697</v>
      </c>
      <c r="B1633" s="2">
        <v>45904</v>
      </c>
      <c r="C1633" s="1" t="s">
        <v>29</v>
      </c>
      <c r="D1633" s="1" t="s">
        <v>66</v>
      </c>
      <c r="E1633" s="1" t="s">
        <v>31</v>
      </c>
      <c r="F1633" s="1" t="s">
        <v>32</v>
      </c>
      <c r="G1633" s="1" t="s">
        <v>58</v>
      </c>
      <c r="H1633" s="1" t="s">
        <v>34</v>
      </c>
      <c r="I1633" s="1">
        <v>4</v>
      </c>
      <c r="J1633" s="3">
        <v>1223</v>
      </c>
      <c r="K1633" s="4">
        <v>908.31</v>
      </c>
      <c r="L1633" s="5">
        <v>0.15</v>
      </c>
      <c r="M1633" s="3">
        <f t="shared" si="100"/>
        <v>4158.2</v>
      </c>
      <c r="N1633" s="3">
        <f t="shared" si="101"/>
        <v>3633.24</v>
      </c>
      <c r="O1633" s="3">
        <f t="shared" si="102"/>
        <v>524.96</v>
      </c>
      <c r="P1633" s="6">
        <f t="shared" si="103"/>
        <v>0.12624693376941948</v>
      </c>
    </row>
    <row r="1634" spans="1:16" x14ac:dyDescent="0.35">
      <c r="A1634" s="1" t="s">
        <v>1698</v>
      </c>
      <c r="B1634" s="2">
        <v>45904</v>
      </c>
      <c r="C1634" s="1" t="s">
        <v>16</v>
      </c>
      <c r="D1634" s="1" t="s">
        <v>17</v>
      </c>
      <c r="E1634" s="1" t="s">
        <v>18</v>
      </c>
      <c r="F1634" s="1" t="s">
        <v>51</v>
      </c>
      <c r="G1634" s="1" t="s">
        <v>20</v>
      </c>
      <c r="H1634" s="1" t="s">
        <v>34</v>
      </c>
      <c r="I1634" s="1">
        <v>8</v>
      </c>
      <c r="J1634" s="3">
        <v>720</v>
      </c>
      <c r="K1634" s="4">
        <v>579.72</v>
      </c>
      <c r="L1634" s="5">
        <v>0</v>
      </c>
      <c r="M1634" s="3">
        <f t="shared" si="100"/>
        <v>5760</v>
      </c>
      <c r="N1634" s="3">
        <f t="shared" si="101"/>
        <v>4637.76</v>
      </c>
      <c r="O1634" s="3">
        <f t="shared" si="102"/>
        <v>1122.2399999999998</v>
      </c>
      <c r="P1634" s="6">
        <f t="shared" si="103"/>
        <v>0.1948333333333333</v>
      </c>
    </row>
    <row r="1635" spans="1:16" x14ac:dyDescent="0.35">
      <c r="A1635" s="1" t="s">
        <v>1699</v>
      </c>
      <c r="B1635" s="2">
        <v>45904</v>
      </c>
      <c r="C1635" s="1" t="s">
        <v>41</v>
      </c>
      <c r="D1635" s="1" t="s">
        <v>103</v>
      </c>
      <c r="E1635" s="1" t="s">
        <v>79</v>
      </c>
      <c r="F1635" s="1" t="s">
        <v>91</v>
      </c>
      <c r="G1635" s="1" t="s">
        <v>46</v>
      </c>
      <c r="H1635" s="1" t="s">
        <v>34</v>
      </c>
      <c r="I1635" s="1">
        <v>7</v>
      </c>
      <c r="J1635" s="3">
        <v>11996</v>
      </c>
      <c r="K1635" s="4">
        <v>7663.26</v>
      </c>
      <c r="L1635" s="5">
        <v>0.05</v>
      </c>
      <c r="M1635" s="3">
        <f t="shared" si="100"/>
        <v>79773.399999999994</v>
      </c>
      <c r="N1635" s="3">
        <f t="shared" si="101"/>
        <v>53642.82</v>
      </c>
      <c r="O1635" s="3">
        <f t="shared" si="102"/>
        <v>26130.579999999994</v>
      </c>
      <c r="P1635" s="6">
        <f t="shared" si="103"/>
        <v>0.32756006388094272</v>
      </c>
    </row>
    <row r="1636" spans="1:16" x14ac:dyDescent="0.35">
      <c r="A1636" s="1" t="s">
        <v>1700</v>
      </c>
      <c r="B1636" s="2">
        <v>45904</v>
      </c>
      <c r="C1636" s="1" t="s">
        <v>36</v>
      </c>
      <c r="D1636" s="1" t="s">
        <v>63</v>
      </c>
      <c r="E1636" s="1" t="s">
        <v>18</v>
      </c>
      <c r="F1636" s="1" t="s">
        <v>19</v>
      </c>
      <c r="G1636" s="1" t="s">
        <v>39</v>
      </c>
      <c r="H1636" s="1" t="s">
        <v>34</v>
      </c>
      <c r="I1636" s="1">
        <v>7</v>
      </c>
      <c r="J1636" s="3">
        <v>874</v>
      </c>
      <c r="K1636" s="4">
        <v>691.93</v>
      </c>
      <c r="L1636" s="5">
        <v>0.1</v>
      </c>
      <c r="M1636" s="3">
        <f t="shared" si="100"/>
        <v>5506.2</v>
      </c>
      <c r="N1636" s="3">
        <f t="shared" si="101"/>
        <v>4843.5099999999993</v>
      </c>
      <c r="O1636" s="3">
        <f t="shared" si="102"/>
        <v>662.69000000000051</v>
      </c>
      <c r="P1636" s="6">
        <f t="shared" si="103"/>
        <v>0.1203534197813375</v>
      </c>
    </row>
    <row r="1637" spans="1:16" x14ac:dyDescent="0.35">
      <c r="A1637" s="1" t="s">
        <v>1701</v>
      </c>
      <c r="B1637" s="2">
        <v>45904</v>
      </c>
      <c r="C1637" s="1" t="s">
        <v>29</v>
      </c>
      <c r="D1637" s="1" t="s">
        <v>72</v>
      </c>
      <c r="E1637" s="1" t="s">
        <v>18</v>
      </c>
      <c r="F1637" s="1" t="s">
        <v>38</v>
      </c>
      <c r="G1637" s="1" t="s">
        <v>33</v>
      </c>
      <c r="H1637" s="1" t="s">
        <v>21</v>
      </c>
      <c r="I1637" s="1">
        <v>1</v>
      </c>
      <c r="J1637" s="3">
        <v>334</v>
      </c>
      <c r="K1637" s="4">
        <v>269.54000000000002</v>
      </c>
      <c r="L1637" s="5">
        <v>0.1</v>
      </c>
      <c r="M1637" s="3">
        <f t="shared" si="100"/>
        <v>300.60000000000002</v>
      </c>
      <c r="N1637" s="3">
        <f t="shared" si="101"/>
        <v>269.54000000000002</v>
      </c>
      <c r="O1637" s="3">
        <f t="shared" si="102"/>
        <v>31.060000000000002</v>
      </c>
      <c r="P1637" s="6">
        <f t="shared" si="103"/>
        <v>0.10332667997338656</v>
      </c>
    </row>
    <row r="1638" spans="1:16" x14ac:dyDescent="0.35">
      <c r="A1638" s="1" t="s">
        <v>1702</v>
      </c>
      <c r="B1638" s="2">
        <v>45904</v>
      </c>
      <c r="C1638" s="1" t="s">
        <v>29</v>
      </c>
      <c r="D1638" s="1" t="s">
        <v>57</v>
      </c>
      <c r="E1638" s="1" t="s">
        <v>24</v>
      </c>
      <c r="F1638" s="1" t="s">
        <v>64</v>
      </c>
      <c r="G1638" s="1" t="s">
        <v>33</v>
      </c>
      <c r="H1638" s="1" t="s">
        <v>21</v>
      </c>
      <c r="I1638" s="1">
        <v>2</v>
      </c>
      <c r="J1638" s="3">
        <v>1505</v>
      </c>
      <c r="K1638" s="4">
        <v>720.47</v>
      </c>
      <c r="L1638" s="5">
        <v>0.15</v>
      </c>
      <c r="M1638" s="3">
        <f t="shared" si="100"/>
        <v>2558.5</v>
      </c>
      <c r="N1638" s="3">
        <f t="shared" si="101"/>
        <v>1440.94</v>
      </c>
      <c r="O1638" s="3">
        <f t="shared" si="102"/>
        <v>1117.56</v>
      </c>
      <c r="P1638" s="6">
        <f t="shared" si="103"/>
        <v>0.43680281414891536</v>
      </c>
    </row>
    <row r="1639" spans="1:16" x14ac:dyDescent="0.35">
      <c r="A1639" s="1" t="s">
        <v>1703</v>
      </c>
      <c r="B1639" s="2">
        <v>45904</v>
      </c>
      <c r="C1639" s="1" t="s">
        <v>16</v>
      </c>
      <c r="D1639" s="1" t="s">
        <v>23</v>
      </c>
      <c r="E1639" s="1" t="s">
        <v>18</v>
      </c>
      <c r="F1639" s="1" t="s">
        <v>38</v>
      </c>
      <c r="G1639" s="1" t="s">
        <v>20</v>
      </c>
      <c r="H1639" s="1" t="s">
        <v>34</v>
      </c>
      <c r="I1639" s="1">
        <v>5</v>
      </c>
      <c r="J1639" s="3">
        <v>364</v>
      </c>
      <c r="K1639" s="4">
        <v>281.60000000000002</v>
      </c>
      <c r="L1639" s="5">
        <v>0</v>
      </c>
      <c r="M1639" s="3">
        <f t="shared" si="100"/>
        <v>1820</v>
      </c>
      <c r="N1639" s="3">
        <f t="shared" si="101"/>
        <v>1408</v>
      </c>
      <c r="O1639" s="3">
        <f t="shared" si="102"/>
        <v>412</v>
      </c>
      <c r="P1639" s="6">
        <f t="shared" si="103"/>
        <v>0.22637362637362637</v>
      </c>
    </row>
    <row r="1640" spans="1:16" x14ac:dyDescent="0.35">
      <c r="A1640" s="1" t="s">
        <v>1704</v>
      </c>
      <c r="B1640" s="2">
        <v>45904</v>
      </c>
      <c r="C1640" s="1" t="s">
        <v>16</v>
      </c>
      <c r="D1640" s="1" t="s">
        <v>23</v>
      </c>
      <c r="E1640" s="1" t="s">
        <v>24</v>
      </c>
      <c r="F1640" s="1" t="s">
        <v>61</v>
      </c>
      <c r="G1640" s="1" t="s">
        <v>20</v>
      </c>
      <c r="H1640" s="1" t="s">
        <v>34</v>
      </c>
      <c r="I1640" s="1">
        <v>6</v>
      </c>
      <c r="J1640" s="3">
        <v>2128</v>
      </c>
      <c r="K1640" s="4">
        <v>1133.94</v>
      </c>
      <c r="L1640" s="5">
        <v>0</v>
      </c>
      <c r="M1640" s="3">
        <f t="shared" si="100"/>
        <v>12768</v>
      </c>
      <c r="N1640" s="3">
        <f t="shared" si="101"/>
        <v>6803.64</v>
      </c>
      <c r="O1640" s="3">
        <f t="shared" si="102"/>
        <v>5964.36</v>
      </c>
      <c r="P1640" s="6">
        <f t="shared" si="103"/>
        <v>0.46713345864661654</v>
      </c>
    </row>
    <row r="1641" spans="1:16" x14ac:dyDescent="0.35">
      <c r="A1641" s="1" t="s">
        <v>1705</v>
      </c>
      <c r="B1641" s="2">
        <v>45905</v>
      </c>
      <c r="C1641" s="1" t="s">
        <v>41</v>
      </c>
      <c r="D1641" s="1" t="s">
        <v>50</v>
      </c>
      <c r="E1641" s="1" t="s">
        <v>18</v>
      </c>
      <c r="F1641" s="1" t="s">
        <v>51</v>
      </c>
      <c r="G1641" s="1" t="s">
        <v>43</v>
      </c>
      <c r="H1641" s="1" t="s">
        <v>34</v>
      </c>
      <c r="I1641" s="1">
        <v>8</v>
      </c>
      <c r="J1641" s="3">
        <v>776</v>
      </c>
      <c r="K1641" s="4">
        <v>592.95000000000005</v>
      </c>
      <c r="L1641" s="5">
        <v>0</v>
      </c>
      <c r="M1641" s="3">
        <f t="shared" si="100"/>
        <v>6208</v>
      </c>
      <c r="N1641" s="3">
        <f t="shared" si="101"/>
        <v>4743.6000000000004</v>
      </c>
      <c r="O1641" s="3">
        <f t="shared" si="102"/>
        <v>1464.3999999999996</v>
      </c>
      <c r="P1641" s="6">
        <f t="shared" si="103"/>
        <v>0.2358891752577319</v>
      </c>
    </row>
    <row r="1642" spans="1:16" x14ac:dyDescent="0.35">
      <c r="A1642" s="1" t="s">
        <v>1706</v>
      </c>
      <c r="B1642" s="2">
        <v>45905</v>
      </c>
      <c r="C1642" s="1" t="s">
        <v>36</v>
      </c>
      <c r="D1642" s="1" t="s">
        <v>37</v>
      </c>
      <c r="E1642" s="1" t="s">
        <v>18</v>
      </c>
      <c r="F1642" s="1" t="s">
        <v>38</v>
      </c>
      <c r="G1642" s="1" t="s">
        <v>69</v>
      </c>
      <c r="H1642" s="1" t="s">
        <v>27</v>
      </c>
      <c r="I1642" s="1">
        <v>1</v>
      </c>
      <c r="J1642" s="3">
        <v>351</v>
      </c>
      <c r="K1642" s="4">
        <v>272.02999999999997</v>
      </c>
      <c r="L1642" s="5">
        <v>0.1</v>
      </c>
      <c r="M1642" s="3">
        <f t="shared" si="100"/>
        <v>315.90000000000003</v>
      </c>
      <c r="N1642" s="3">
        <f t="shared" si="101"/>
        <v>272.02999999999997</v>
      </c>
      <c r="O1642" s="3">
        <f t="shared" si="102"/>
        <v>43.870000000000061</v>
      </c>
      <c r="P1642" s="6">
        <f t="shared" si="103"/>
        <v>0.1388730610952835</v>
      </c>
    </row>
    <row r="1643" spans="1:16" x14ac:dyDescent="0.35">
      <c r="A1643" s="1" t="s">
        <v>1707</v>
      </c>
      <c r="B1643" s="2">
        <v>45905</v>
      </c>
      <c r="C1643" s="1" t="s">
        <v>29</v>
      </c>
      <c r="D1643" s="1" t="s">
        <v>72</v>
      </c>
      <c r="E1643" s="1" t="s">
        <v>18</v>
      </c>
      <c r="F1643" s="1" t="s">
        <v>38</v>
      </c>
      <c r="G1643" s="1" t="s">
        <v>58</v>
      </c>
      <c r="H1643" s="1" t="s">
        <v>21</v>
      </c>
      <c r="I1643" s="1">
        <v>7</v>
      </c>
      <c r="J1643" s="3">
        <v>365</v>
      </c>
      <c r="K1643" s="4">
        <v>285.07</v>
      </c>
      <c r="L1643" s="5">
        <v>0</v>
      </c>
      <c r="M1643" s="3">
        <f t="shared" si="100"/>
        <v>2555</v>
      </c>
      <c r="N1643" s="3">
        <f t="shared" si="101"/>
        <v>1995.49</v>
      </c>
      <c r="O1643" s="3">
        <f t="shared" si="102"/>
        <v>559.51</v>
      </c>
      <c r="P1643" s="6">
        <f t="shared" si="103"/>
        <v>0.21898630136986302</v>
      </c>
    </row>
    <row r="1644" spans="1:16" x14ac:dyDescent="0.35">
      <c r="A1644" s="1" t="s">
        <v>1708</v>
      </c>
      <c r="B1644" s="2">
        <v>45905</v>
      </c>
      <c r="C1644" s="1" t="s">
        <v>16</v>
      </c>
      <c r="D1644" s="1" t="s">
        <v>48</v>
      </c>
      <c r="E1644" s="1" t="s">
        <v>18</v>
      </c>
      <c r="F1644" s="1" t="s">
        <v>19</v>
      </c>
      <c r="G1644" s="1" t="s">
        <v>26</v>
      </c>
      <c r="H1644" s="1" t="s">
        <v>21</v>
      </c>
      <c r="I1644" s="1">
        <v>4</v>
      </c>
      <c r="J1644" s="3">
        <v>902</v>
      </c>
      <c r="K1644" s="4">
        <v>713.75</v>
      </c>
      <c r="L1644" s="5">
        <v>0.1</v>
      </c>
      <c r="M1644" s="3">
        <f t="shared" si="100"/>
        <v>3247.2000000000003</v>
      </c>
      <c r="N1644" s="3">
        <f t="shared" si="101"/>
        <v>2855</v>
      </c>
      <c r="O1644" s="3">
        <f t="shared" si="102"/>
        <v>392.20000000000027</v>
      </c>
      <c r="P1644" s="6">
        <f t="shared" si="103"/>
        <v>0.12078098053707817</v>
      </c>
    </row>
    <row r="1645" spans="1:16" x14ac:dyDescent="0.35">
      <c r="A1645" s="1" t="s">
        <v>1709</v>
      </c>
      <c r="B1645" s="2">
        <v>45905</v>
      </c>
      <c r="C1645" s="1" t="s">
        <v>36</v>
      </c>
      <c r="D1645" s="1" t="s">
        <v>76</v>
      </c>
      <c r="E1645" s="1" t="s">
        <v>31</v>
      </c>
      <c r="F1645" s="1" t="s">
        <v>45</v>
      </c>
      <c r="G1645" s="1" t="s">
        <v>69</v>
      </c>
      <c r="H1645" s="1" t="s">
        <v>34</v>
      </c>
      <c r="I1645" s="1">
        <v>8</v>
      </c>
      <c r="J1645" s="3">
        <v>3588</v>
      </c>
      <c r="K1645" s="4">
        <v>2791.15</v>
      </c>
      <c r="L1645" s="5">
        <v>0</v>
      </c>
      <c r="M1645" s="3">
        <f t="shared" si="100"/>
        <v>28704</v>
      </c>
      <c r="N1645" s="3">
        <f t="shared" si="101"/>
        <v>22329.200000000001</v>
      </c>
      <c r="O1645" s="3">
        <f t="shared" si="102"/>
        <v>6374.7999999999993</v>
      </c>
      <c r="P1645" s="6">
        <f t="shared" si="103"/>
        <v>0.22208751393533999</v>
      </c>
    </row>
    <row r="1646" spans="1:16" x14ac:dyDescent="0.35">
      <c r="A1646" s="1" t="s">
        <v>1710</v>
      </c>
      <c r="B1646" s="2">
        <v>45906</v>
      </c>
      <c r="C1646" s="1" t="s">
        <v>36</v>
      </c>
      <c r="D1646" s="1" t="s">
        <v>78</v>
      </c>
      <c r="E1646" s="1" t="s">
        <v>79</v>
      </c>
      <c r="F1646" s="1" t="s">
        <v>109</v>
      </c>
      <c r="G1646" s="1" t="s">
        <v>69</v>
      </c>
      <c r="H1646" s="1" t="s">
        <v>27</v>
      </c>
      <c r="I1646" s="1">
        <v>8</v>
      </c>
      <c r="J1646" s="3">
        <v>4534</v>
      </c>
      <c r="K1646" s="4">
        <v>2951.64</v>
      </c>
      <c r="L1646" s="5">
        <v>0</v>
      </c>
      <c r="M1646" s="3">
        <f t="shared" si="100"/>
        <v>36272</v>
      </c>
      <c r="N1646" s="3">
        <f t="shared" si="101"/>
        <v>23613.119999999999</v>
      </c>
      <c r="O1646" s="3">
        <f t="shared" si="102"/>
        <v>12658.880000000001</v>
      </c>
      <c r="P1646" s="6">
        <f t="shared" si="103"/>
        <v>0.34899867666519635</v>
      </c>
    </row>
    <row r="1647" spans="1:16" x14ac:dyDescent="0.35">
      <c r="A1647" s="1" t="s">
        <v>1711</v>
      </c>
      <c r="B1647" s="2">
        <v>45906</v>
      </c>
      <c r="C1647" s="1" t="s">
        <v>36</v>
      </c>
      <c r="D1647" s="1" t="s">
        <v>78</v>
      </c>
      <c r="E1647" s="1" t="s">
        <v>24</v>
      </c>
      <c r="F1647" s="1" t="s">
        <v>25</v>
      </c>
      <c r="G1647" s="1" t="s">
        <v>69</v>
      </c>
      <c r="H1647" s="1" t="s">
        <v>27</v>
      </c>
      <c r="I1647" s="1">
        <v>2</v>
      </c>
      <c r="J1647" s="3">
        <v>604</v>
      </c>
      <c r="K1647" s="4">
        <v>298.39</v>
      </c>
      <c r="L1647" s="5">
        <v>0.05</v>
      </c>
      <c r="M1647" s="3">
        <f t="shared" si="100"/>
        <v>1147.5999999999999</v>
      </c>
      <c r="N1647" s="3">
        <f t="shared" si="101"/>
        <v>596.78</v>
      </c>
      <c r="O1647" s="3">
        <f t="shared" si="102"/>
        <v>550.81999999999994</v>
      </c>
      <c r="P1647" s="6">
        <f t="shared" si="103"/>
        <v>0.47997560125479261</v>
      </c>
    </row>
    <row r="1648" spans="1:16" x14ac:dyDescent="0.35">
      <c r="A1648" s="1" t="s">
        <v>1712</v>
      </c>
      <c r="B1648" s="2">
        <v>45906</v>
      </c>
      <c r="C1648" s="1" t="s">
        <v>29</v>
      </c>
      <c r="D1648" s="1" t="s">
        <v>72</v>
      </c>
      <c r="E1648" s="1" t="s">
        <v>18</v>
      </c>
      <c r="F1648" s="1" t="s">
        <v>51</v>
      </c>
      <c r="G1648" s="1" t="s">
        <v>58</v>
      </c>
      <c r="H1648" s="1" t="s">
        <v>21</v>
      </c>
      <c r="I1648" s="1">
        <v>3</v>
      </c>
      <c r="J1648" s="3">
        <v>769</v>
      </c>
      <c r="K1648" s="4">
        <v>613.03</v>
      </c>
      <c r="L1648" s="5">
        <v>0.15</v>
      </c>
      <c r="M1648" s="3">
        <f t="shared" si="100"/>
        <v>1960.95</v>
      </c>
      <c r="N1648" s="3">
        <f t="shared" si="101"/>
        <v>1839.09</v>
      </c>
      <c r="O1648" s="3">
        <f t="shared" si="102"/>
        <v>121.86000000000013</v>
      </c>
      <c r="P1648" s="6">
        <f t="shared" si="103"/>
        <v>6.2143348887019112E-2</v>
      </c>
    </row>
    <row r="1649" spans="1:16" x14ac:dyDescent="0.35">
      <c r="A1649" s="1" t="s">
        <v>1713</v>
      </c>
      <c r="B1649" s="2">
        <v>45906</v>
      </c>
      <c r="C1649" s="1" t="s">
        <v>16</v>
      </c>
      <c r="D1649" s="1" t="s">
        <v>48</v>
      </c>
      <c r="E1649" s="1" t="s">
        <v>31</v>
      </c>
      <c r="F1649" s="1" t="s">
        <v>53</v>
      </c>
      <c r="G1649" s="1" t="s">
        <v>26</v>
      </c>
      <c r="H1649" s="1" t="s">
        <v>21</v>
      </c>
      <c r="I1649" s="1">
        <v>3</v>
      </c>
      <c r="J1649" s="3">
        <v>14433</v>
      </c>
      <c r="K1649" s="4">
        <v>10525.85</v>
      </c>
      <c r="L1649" s="5">
        <v>0.1</v>
      </c>
      <c r="M1649" s="3">
        <f t="shared" si="100"/>
        <v>38969.1</v>
      </c>
      <c r="N1649" s="3">
        <f t="shared" si="101"/>
        <v>31577.550000000003</v>
      </c>
      <c r="O1649" s="3">
        <f t="shared" si="102"/>
        <v>7391.5499999999956</v>
      </c>
      <c r="P1649" s="6">
        <f t="shared" si="103"/>
        <v>0.18967720578612274</v>
      </c>
    </row>
    <row r="1650" spans="1:16" x14ac:dyDescent="0.35">
      <c r="A1650" s="1" t="s">
        <v>1714</v>
      </c>
      <c r="B1650" s="2">
        <v>45906</v>
      </c>
      <c r="C1650" s="1" t="s">
        <v>16</v>
      </c>
      <c r="D1650" s="1" t="s">
        <v>48</v>
      </c>
      <c r="E1650" s="1" t="s">
        <v>79</v>
      </c>
      <c r="F1650" s="1" t="s">
        <v>109</v>
      </c>
      <c r="G1650" s="1" t="s">
        <v>26</v>
      </c>
      <c r="H1650" s="1" t="s">
        <v>34</v>
      </c>
      <c r="I1650" s="1">
        <v>6</v>
      </c>
      <c r="J1650" s="3">
        <v>4432</v>
      </c>
      <c r="K1650" s="4">
        <v>2656.84</v>
      </c>
      <c r="L1650" s="5">
        <v>0.05</v>
      </c>
      <c r="M1650" s="3">
        <f t="shared" si="100"/>
        <v>25262.399999999998</v>
      </c>
      <c r="N1650" s="3">
        <f t="shared" si="101"/>
        <v>15941.04</v>
      </c>
      <c r="O1650" s="3">
        <f t="shared" si="102"/>
        <v>9321.3599999999969</v>
      </c>
      <c r="P1650" s="6">
        <f t="shared" si="103"/>
        <v>0.36898156944708332</v>
      </c>
    </row>
    <row r="1651" spans="1:16" x14ac:dyDescent="0.35">
      <c r="A1651" s="1" t="s">
        <v>1715</v>
      </c>
      <c r="B1651" s="2">
        <v>45906</v>
      </c>
      <c r="C1651" s="1" t="s">
        <v>36</v>
      </c>
      <c r="D1651" s="1" t="s">
        <v>63</v>
      </c>
      <c r="E1651" s="1" t="s">
        <v>18</v>
      </c>
      <c r="F1651" s="1" t="s">
        <v>51</v>
      </c>
      <c r="G1651" s="1" t="s">
        <v>69</v>
      </c>
      <c r="H1651" s="1" t="s">
        <v>34</v>
      </c>
      <c r="I1651" s="1">
        <v>8</v>
      </c>
      <c r="J1651" s="3">
        <v>716</v>
      </c>
      <c r="K1651" s="4">
        <v>562.92999999999995</v>
      </c>
      <c r="L1651" s="5">
        <v>0</v>
      </c>
      <c r="M1651" s="3">
        <f t="shared" si="100"/>
        <v>5728</v>
      </c>
      <c r="N1651" s="3">
        <f t="shared" si="101"/>
        <v>4503.4399999999996</v>
      </c>
      <c r="O1651" s="3">
        <f t="shared" si="102"/>
        <v>1224.5600000000004</v>
      </c>
      <c r="P1651" s="6">
        <f t="shared" si="103"/>
        <v>0.21378491620111739</v>
      </c>
    </row>
    <row r="1652" spans="1:16" x14ac:dyDescent="0.35">
      <c r="A1652" s="1" t="s">
        <v>1716</v>
      </c>
      <c r="B1652" s="2">
        <v>45906</v>
      </c>
      <c r="C1652" s="1" t="s">
        <v>41</v>
      </c>
      <c r="D1652" s="1" t="s">
        <v>103</v>
      </c>
      <c r="E1652" s="1" t="s">
        <v>24</v>
      </c>
      <c r="F1652" s="1" t="s">
        <v>131</v>
      </c>
      <c r="G1652" s="1" t="s">
        <v>46</v>
      </c>
      <c r="H1652" s="1" t="s">
        <v>27</v>
      </c>
      <c r="I1652" s="1">
        <v>7</v>
      </c>
      <c r="J1652" s="3">
        <v>2921</v>
      </c>
      <c r="K1652" s="4">
        <v>1529.45</v>
      </c>
      <c r="L1652" s="5">
        <v>0.1</v>
      </c>
      <c r="M1652" s="3">
        <f t="shared" si="100"/>
        <v>18402.3</v>
      </c>
      <c r="N1652" s="3">
        <f t="shared" si="101"/>
        <v>10706.15</v>
      </c>
      <c r="O1652" s="3">
        <f t="shared" si="102"/>
        <v>7696.15</v>
      </c>
      <c r="P1652" s="6">
        <f t="shared" si="103"/>
        <v>0.41821674464604969</v>
      </c>
    </row>
    <row r="1653" spans="1:16" x14ac:dyDescent="0.35">
      <c r="A1653" s="1" t="s">
        <v>1717</v>
      </c>
      <c r="B1653" s="2">
        <v>45906</v>
      </c>
      <c r="C1653" s="1" t="s">
        <v>41</v>
      </c>
      <c r="D1653" s="1" t="s">
        <v>103</v>
      </c>
      <c r="E1653" s="1" t="s">
        <v>18</v>
      </c>
      <c r="F1653" s="1" t="s">
        <v>51</v>
      </c>
      <c r="G1653" s="1" t="s">
        <v>46</v>
      </c>
      <c r="H1653" s="1" t="s">
        <v>21</v>
      </c>
      <c r="I1653" s="1">
        <v>6</v>
      </c>
      <c r="J1653" s="3">
        <v>729</v>
      </c>
      <c r="K1653" s="4">
        <v>574.37</v>
      </c>
      <c r="L1653" s="5">
        <v>0.15</v>
      </c>
      <c r="M1653" s="3">
        <f t="shared" si="100"/>
        <v>3717.9</v>
      </c>
      <c r="N1653" s="3">
        <f t="shared" si="101"/>
        <v>3446.2200000000003</v>
      </c>
      <c r="O1653" s="3">
        <f t="shared" si="102"/>
        <v>271.67999999999984</v>
      </c>
      <c r="P1653" s="6">
        <f t="shared" si="103"/>
        <v>7.3073509239086537E-2</v>
      </c>
    </row>
    <row r="1654" spans="1:16" x14ac:dyDescent="0.35">
      <c r="A1654" s="1" t="s">
        <v>1718</v>
      </c>
      <c r="B1654" s="2">
        <v>45906</v>
      </c>
      <c r="C1654" s="1" t="s">
        <v>41</v>
      </c>
      <c r="D1654" s="1" t="s">
        <v>42</v>
      </c>
      <c r="E1654" s="1" t="s">
        <v>18</v>
      </c>
      <c r="F1654" s="1" t="s">
        <v>51</v>
      </c>
      <c r="G1654" s="1" t="s">
        <v>43</v>
      </c>
      <c r="H1654" s="1" t="s">
        <v>21</v>
      </c>
      <c r="I1654" s="1">
        <v>6</v>
      </c>
      <c r="J1654" s="3">
        <v>765</v>
      </c>
      <c r="K1654" s="4">
        <v>619.75</v>
      </c>
      <c r="L1654" s="5">
        <v>0.1</v>
      </c>
      <c r="M1654" s="3">
        <f t="shared" si="100"/>
        <v>4131</v>
      </c>
      <c r="N1654" s="3">
        <f t="shared" si="101"/>
        <v>3718.5</v>
      </c>
      <c r="O1654" s="3">
        <f t="shared" si="102"/>
        <v>412.5</v>
      </c>
      <c r="P1654" s="6">
        <f t="shared" si="103"/>
        <v>9.9854756717501811E-2</v>
      </c>
    </row>
    <row r="1655" spans="1:16" x14ac:dyDescent="0.35">
      <c r="A1655" s="1" t="s">
        <v>1719</v>
      </c>
      <c r="B1655" s="2">
        <v>45907</v>
      </c>
      <c r="C1655" s="1" t="s">
        <v>29</v>
      </c>
      <c r="D1655" s="1" t="s">
        <v>30</v>
      </c>
      <c r="E1655" s="1" t="s">
        <v>24</v>
      </c>
      <c r="F1655" s="1" t="s">
        <v>25</v>
      </c>
      <c r="G1655" s="1" t="s">
        <v>33</v>
      </c>
      <c r="H1655" s="1" t="s">
        <v>34</v>
      </c>
      <c r="I1655" s="1">
        <v>8</v>
      </c>
      <c r="J1655" s="3">
        <v>575</v>
      </c>
      <c r="K1655" s="4">
        <v>279.88</v>
      </c>
      <c r="L1655" s="5">
        <v>0.05</v>
      </c>
      <c r="M1655" s="3">
        <f t="shared" si="100"/>
        <v>4370</v>
      </c>
      <c r="N1655" s="3">
        <f t="shared" si="101"/>
        <v>2239.04</v>
      </c>
      <c r="O1655" s="3">
        <f t="shared" si="102"/>
        <v>2130.96</v>
      </c>
      <c r="P1655" s="6">
        <f t="shared" si="103"/>
        <v>0.4876338672768879</v>
      </c>
    </row>
    <row r="1656" spans="1:16" x14ac:dyDescent="0.35">
      <c r="A1656" s="1" t="s">
        <v>1720</v>
      </c>
      <c r="B1656" s="2">
        <v>45907</v>
      </c>
      <c r="C1656" s="1" t="s">
        <v>41</v>
      </c>
      <c r="D1656" s="1" t="s">
        <v>50</v>
      </c>
      <c r="E1656" s="1" t="s">
        <v>79</v>
      </c>
      <c r="F1656" s="1" t="s">
        <v>96</v>
      </c>
      <c r="G1656" s="1" t="s">
        <v>46</v>
      </c>
      <c r="H1656" s="1" t="s">
        <v>34</v>
      </c>
      <c r="I1656" s="1">
        <v>4</v>
      </c>
      <c r="J1656" s="3">
        <v>6241</v>
      </c>
      <c r="K1656" s="4">
        <v>3764.66</v>
      </c>
      <c r="L1656" s="5">
        <v>0.05</v>
      </c>
      <c r="M1656" s="3">
        <f t="shared" si="100"/>
        <v>23715.8</v>
      </c>
      <c r="N1656" s="3">
        <f t="shared" si="101"/>
        <v>15058.64</v>
      </c>
      <c r="O1656" s="3">
        <f t="shared" si="102"/>
        <v>8657.16</v>
      </c>
      <c r="P1656" s="6">
        <f t="shared" si="103"/>
        <v>0.36503765422207979</v>
      </c>
    </row>
    <row r="1657" spans="1:16" x14ac:dyDescent="0.35">
      <c r="A1657" s="1" t="s">
        <v>1721</v>
      </c>
      <c r="B1657" s="2">
        <v>45907</v>
      </c>
      <c r="C1657" s="1" t="s">
        <v>16</v>
      </c>
      <c r="D1657" s="1" t="s">
        <v>23</v>
      </c>
      <c r="E1657" s="1" t="s">
        <v>24</v>
      </c>
      <c r="F1657" s="1" t="s">
        <v>61</v>
      </c>
      <c r="G1657" s="1" t="s">
        <v>20</v>
      </c>
      <c r="H1657" s="1" t="s">
        <v>27</v>
      </c>
      <c r="I1657" s="1">
        <v>1</v>
      </c>
      <c r="J1657" s="3">
        <v>2096</v>
      </c>
      <c r="K1657" s="4">
        <v>990.72</v>
      </c>
      <c r="L1657" s="5">
        <v>0.1</v>
      </c>
      <c r="M1657" s="3">
        <f t="shared" si="100"/>
        <v>1886.4</v>
      </c>
      <c r="N1657" s="3">
        <f t="shared" si="101"/>
        <v>990.72</v>
      </c>
      <c r="O1657" s="3">
        <f t="shared" si="102"/>
        <v>895.68000000000006</v>
      </c>
      <c r="P1657" s="6">
        <f t="shared" si="103"/>
        <v>0.47480916030534354</v>
      </c>
    </row>
    <row r="1658" spans="1:16" x14ac:dyDescent="0.35">
      <c r="A1658" s="1" t="s">
        <v>1722</v>
      </c>
      <c r="B1658" s="2">
        <v>45907</v>
      </c>
      <c r="C1658" s="1" t="s">
        <v>29</v>
      </c>
      <c r="D1658" s="1" t="s">
        <v>57</v>
      </c>
      <c r="E1658" s="1" t="s">
        <v>18</v>
      </c>
      <c r="F1658" s="1" t="s">
        <v>38</v>
      </c>
      <c r="G1658" s="1" t="s">
        <v>33</v>
      </c>
      <c r="H1658" s="1" t="s">
        <v>34</v>
      </c>
      <c r="I1658" s="1">
        <v>7</v>
      </c>
      <c r="J1658" s="3">
        <v>339</v>
      </c>
      <c r="K1658" s="4">
        <v>259.87</v>
      </c>
      <c r="L1658" s="5">
        <v>0</v>
      </c>
      <c r="M1658" s="3">
        <f t="shared" si="100"/>
        <v>2373</v>
      </c>
      <c r="N1658" s="3">
        <f t="shared" si="101"/>
        <v>1819.0900000000001</v>
      </c>
      <c r="O1658" s="3">
        <f t="shared" si="102"/>
        <v>553.90999999999985</v>
      </c>
      <c r="P1658" s="6">
        <f t="shared" si="103"/>
        <v>0.23342182890855451</v>
      </c>
    </row>
    <row r="1659" spans="1:16" x14ac:dyDescent="0.35">
      <c r="A1659" s="1" t="s">
        <v>1723</v>
      </c>
      <c r="B1659" s="2">
        <v>45907</v>
      </c>
      <c r="C1659" s="1" t="s">
        <v>36</v>
      </c>
      <c r="D1659" s="1" t="s">
        <v>78</v>
      </c>
      <c r="E1659" s="1" t="s">
        <v>31</v>
      </c>
      <c r="F1659" s="1" t="s">
        <v>53</v>
      </c>
      <c r="G1659" s="1" t="s">
        <v>39</v>
      </c>
      <c r="H1659" s="1" t="s">
        <v>34</v>
      </c>
      <c r="I1659" s="1">
        <v>5</v>
      </c>
      <c r="J1659" s="3">
        <v>15185</v>
      </c>
      <c r="K1659" s="4">
        <v>11627.54</v>
      </c>
      <c r="L1659" s="5">
        <v>0</v>
      </c>
      <c r="M1659" s="3">
        <f t="shared" si="100"/>
        <v>75925</v>
      </c>
      <c r="N1659" s="3">
        <f t="shared" si="101"/>
        <v>58137.700000000004</v>
      </c>
      <c r="O1659" s="3">
        <f t="shared" si="102"/>
        <v>17787.299999999996</v>
      </c>
      <c r="P1659" s="6">
        <f t="shared" si="103"/>
        <v>0.2342746131050378</v>
      </c>
    </row>
    <row r="1660" spans="1:16" x14ac:dyDescent="0.35">
      <c r="A1660" s="1" t="s">
        <v>1724</v>
      </c>
      <c r="B1660" s="2">
        <v>45907</v>
      </c>
      <c r="C1660" s="1" t="s">
        <v>16</v>
      </c>
      <c r="D1660" s="1" t="s">
        <v>84</v>
      </c>
      <c r="E1660" s="1" t="s">
        <v>18</v>
      </c>
      <c r="F1660" s="1" t="s">
        <v>51</v>
      </c>
      <c r="G1660" s="1" t="s">
        <v>26</v>
      </c>
      <c r="H1660" s="1" t="s">
        <v>21</v>
      </c>
      <c r="I1660" s="1">
        <v>8</v>
      </c>
      <c r="J1660" s="3">
        <v>786</v>
      </c>
      <c r="K1660" s="4">
        <v>657.93</v>
      </c>
      <c r="L1660" s="5">
        <v>0</v>
      </c>
      <c r="M1660" s="3">
        <f t="shared" si="100"/>
        <v>6288</v>
      </c>
      <c r="N1660" s="3">
        <f t="shared" si="101"/>
        <v>5263.44</v>
      </c>
      <c r="O1660" s="3">
        <f t="shared" si="102"/>
        <v>1024.5600000000004</v>
      </c>
      <c r="P1660" s="6">
        <f t="shared" si="103"/>
        <v>0.16293893129770998</v>
      </c>
    </row>
    <row r="1661" spans="1:16" x14ac:dyDescent="0.35">
      <c r="A1661" s="1" t="s">
        <v>1725</v>
      </c>
      <c r="B1661" s="2">
        <v>45907</v>
      </c>
      <c r="C1661" s="1" t="s">
        <v>41</v>
      </c>
      <c r="D1661" s="1" t="s">
        <v>50</v>
      </c>
      <c r="E1661" s="1" t="s">
        <v>31</v>
      </c>
      <c r="F1661" s="1" t="s">
        <v>85</v>
      </c>
      <c r="G1661" s="1" t="s">
        <v>43</v>
      </c>
      <c r="H1661" s="1" t="s">
        <v>34</v>
      </c>
      <c r="I1661" s="1">
        <v>5</v>
      </c>
      <c r="J1661" s="3">
        <v>1798</v>
      </c>
      <c r="K1661" s="4">
        <v>1306.58</v>
      </c>
      <c r="L1661" s="5">
        <v>0</v>
      </c>
      <c r="M1661" s="3">
        <f t="shared" si="100"/>
        <v>8990</v>
      </c>
      <c r="N1661" s="3">
        <f t="shared" si="101"/>
        <v>6532.9</v>
      </c>
      <c r="O1661" s="3">
        <f t="shared" si="102"/>
        <v>2457.1000000000004</v>
      </c>
      <c r="P1661" s="6">
        <f t="shared" si="103"/>
        <v>0.27331479421579535</v>
      </c>
    </row>
    <row r="1662" spans="1:16" x14ac:dyDescent="0.35">
      <c r="A1662" s="1" t="s">
        <v>1726</v>
      </c>
      <c r="B1662" s="2">
        <v>45907</v>
      </c>
      <c r="C1662" s="1" t="s">
        <v>29</v>
      </c>
      <c r="D1662" s="1" t="s">
        <v>30</v>
      </c>
      <c r="E1662" s="1" t="s">
        <v>24</v>
      </c>
      <c r="F1662" s="1" t="s">
        <v>25</v>
      </c>
      <c r="G1662" s="1" t="s">
        <v>33</v>
      </c>
      <c r="H1662" s="1" t="s">
        <v>27</v>
      </c>
      <c r="I1662" s="1">
        <v>8</v>
      </c>
      <c r="J1662" s="3">
        <v>606</v>
      </c>
      <c r="K1662" s="4">
        <v>317.27</v>
      </c>
      <c r="L1662" s="5">
        <v>0</v>
      </c>
      <c r="M1662" s="3">
        <f t="shared" si="100"/>
        <v>4848</v>
      </c>
      <c r="N1662" s="3">
        <f t="shared" si="101"/>
        <v>2538.16</v>
      </c>
      <c r="O1662" s="3">
        <f t="shared" si="102"/>
        <v>2309.84</v>
      </c>
      <c r="P1662" s="6">
        <f t="shared" si="103"/>
        <v>0.47645214521452151</v>
      </c>
    </row>
    <row r="1663" spans="1:16" x14ac:dyDescent="0.35">
      <c r="A1663" s="1" t="s">
        <v>1727</v>
      </c>
      <c r="B1663" s="2">
        <v>45908</v>
      </c>
      <c r="C1663" s="1" t="s">
        <v>16</v>
      </c>
      <c r="D1663" s="1" t="s">
        <v>17</v>
      </c>
      <c r="E1663" s="1" t="s">
        <v>79</v>
      </c>
      <c r="F1663" s="1" t="s">
        <v>96</v>
      </c>
      <c r="G1663" s="1" t="s">
        <v>20</v>
      </c>
      <c r="H1663" s="1" t="s">
        <v>27</v>
      </c>
      <c r="I1663" s="1">
        <v>6</v>
      </c>
      <c r="J1663" s="3">
        <v>6545</v>
      </c>
      <c r="K1663" s="4">
        <v>3886.75</v>
      </c>
      <c r="L1663" s="5">
        <v>0.1</v>
      </c>
      <c r="M1663" s="3">
        <f t="shared" si="100"/>
        <v>35343</v>
      </c>
      <c r="N1663" s="3">
        <f t="shared" si="101"/>
        <v>23320.5</v>
      </c>
      <c r="O1663" s="3">
        <f t="shared" si="102"/>
        <v>12022.5</v>
      </c>
      <c r="P1663" s="6">
        <f t="shared" si="103"/>
        <v>0.34016636957813429</v>
      </c>
    </row>
    <row r="1664" spans="1:16" x14ac:dyDescent="0.35">
      <c r="A1664" s="1" t="s">
        <v>1728</v>
      </c>
      <c r="B1664" s="2">
        <v>45908</v>
      </c>
      <c r="C1664" s="1" t="s">
        <v>29</v>
      </c>
      <c r="D1664" s="1" t="s">
        <v>30</v>
      </c>
      <c r="E1664" s="1" t="s">
        <v>31</v>
      </c>
      <c r="F1664" s="1" t="s">
        <v>85</v>
      </c>
      <c r="G1664" s="1" t="s">
        <v>33</v>
      </c>
      <c r="H1664" s="1" t="s">
        <v>27</v>
      </c>
      <c r="I1664" s="1">
        <v>2</v>
      </c>
      <c r="J1664" s="3">
        <v>1860</v>
      </c>
      <c r="K1664" s="4">
        <v>1434.72</v>
      </c>
      <c r="L1664" s="5">
        <v>0.1</v>
      </c>
      <c r="M1664" s="3">
        <f t="shared" si="100"/>
        <v>3348</v>
      </c>
      <c r="N1664" s="3">
        <f t="shared" si="101"/>
        <v>2869.44</v>
      </c>
      <c r="O1664" s="3">
        <f t="shared" si="102"/>
        <v>478.55999999999995</v>
      </c>
      <c r="P1664" s="6">
        <f t="shared" si="103"/>
        <v>0.14293906810035842</v>
      </c>
    </row>
    <row r="1665" spans="1:16" x14ac:dyDescent="0.35">
      <c r="A1665" s="1" t="s">
        <v>1729</v>
      </c>
      <c r="B1665" s="2">
        <v>45908</v>
      </c>
      <c r="C1665" s="1" t="s">
        <v>16</v>
      </c>
      <c r="D1665" s="1" t="s">
        <v>48</v>
      </c>
      <c r="E1665" s="1" t="s">
        <v>79</v>
      </c>
      <c r="F1665" s="1" t="s">
        <v>80</v>
      </c>
      <c r="G1665" s="1" t="s">
        <v>26</v>
      </c>
      <c r="H1665" s="1" t="s">
        <v>27</v>
      </c>
      <c r="I1665" s="1">
        <v>5</v>
      </c>
      <c r="J1665" s="3">
        <v>7617</v>
      </c>
      <c r="K1665" s="4">
        <v>5007.62</v>
      </c>
      <c r="L1665" s="5">
        <v>0.1</v>
      </c>
      <c r="M1665" s="3">
        <f t="shared" si="100"/>
        <v>34276.5</v>
      </c>
      <c r="N1665" s="3">
        <f t="shared" si="101"/>
        <v>25038.1</v>
      </c>
      <c r="O1665" s="3">
        <f t="shared" si="102"/>
        <v>9238.4000000000015</v>
      </c>
      <c r="P1665" s="6">
        <f t="shared" si="103"/>
        <v>0.26952576838358644</v>
      </c>
    </row>
    <row r="1666" spans="1:16" x14ac:dyDescent="0.35">
      <c r="A1666" s="1" t="s">
        <v>1730</v>
      </c>
      <c r="B1666" s="2">
        <v>45908</v>
      </c>
      <c r="C1666" s="1" t="s">
        <v>36</v>
      </c>
      <c r="D1666" s="1" t="s">
        <v>37</v>
      </c>
      <c r="E1666" s="1" t="s">
        <v>31</v>
      </c>
      <c r="F1666" s="1" t="s">
        <v>85</v>
      </c>
      <c r="G1666" s="1" t="s">
        <v>69</v>
      </c>
      <c r="H1666" s="1" t="s">
        <v>34</v>
      </c>
      <c r="I1666" s="1">
        <v>8</v>
      </c>
      <c r="J1666" s="3">
        <v>1816</v>
      </c>
      <c r="K1666" s="4">
        <v>1399.77</v>
      </c>
      <c r="L1666" s="5">
        <v>0</v>
      </c>
      <c r="M1666" s="3">
        <f t="shared" ref="M1666:M1729" si="104">I1666*J1666*(1-L1666)</f>
        <v>14528</v>
      </c>
      <c r="N1666" s="3">
        <f t="shared" ref="N1666:N1729" si="105">I1666*K1666</f>
        <v>11198.16</v>
      </c>
      <c r="O1666" s="3">
        <f t="shared" ref="O1666:O1729" si="106">M1666-N1666</f>
        <v>3329.84</v>
      </c>
      <c r="P1666" s="6">
        <f t="shared" ref="P1666:P1729" si="107">O1666/M1666</f>
        <v>0.22920154185022026</v>
      </c>
    </row>
    <row r="1667" spans="1:16" x14ac:dyDescent="0.35">
      <c r="A1667" s="1" t="s">
        <v>1731</v>
      </c>
      <c r="B1667" s="2">
        <v>45908</v>
      </c>
      <c r="C1667" s="1" t="s">
        <v>16</v>
      </c>
      <c r="D1667" s="1" t="s">
        <v>84</v>
      </c>
      <c r="E1667" s="1" t="s">
        <v>18</v>
      </c>
      <c r="F1667" s="1" t="s">
        <v>38</v>
      </c>
      <c r="G1667" s="1" t="s">
        <v>20</v>
      </c>
      <c r="H1667" s="1" t="s">
        <v>27</v>
      </c>
      <c r="I1667" s="1">
        <v>8</v>
      </c>
      <c r="J1667" s="3">
        <v>366</v>
      </c>
      <c r="K1667" s="4">
        <v>284.67</v>
      </c>
      <c r="L1667" s="5">
        <v>0</v>
      </c>
      <c r="M1667" s="3">
        <f t="shared" si="104"/>
        <v>2928</v>
      </c>
      <c r="N1667" s="3">
        <f t="shared" si="105"/>
        <v>2277.36</v>
      </c>
      <c r="O1667" s="3">
        <f t="shared" si="106"/>
        <v>650.63999999999987</v>
      </c>
      <c r="P1667" s="6">
        <f t="shared" si="107"/>
        <v>0.22221311475409833</v>
      </c>
    </row>
    <row r="1668" spans="1:16" x14ac:dyDescent="0.35">
      <c r="A1668" s="1" t="s">
        <v>1732</v>
      </c>
      <c r="B1668" s="2">
        <v>45908</v>
      </c>
      <c r="C1668" s="1" t="s">
        <v>16</v>
      </c>
      <c r="D1668" s="1" t="s">
        <v>48</v>
      </c>
      <c r="E1668" s="1" t="s">
        <v>31</v>
      </c>
      <c r="F1668" s="1" t="s">
        <v>45</v>
      </c>
      <c r="G1668" s="1" t="s">
        <v>26</v>
      </c>
      <c r="H1668" s="1" t="s">
        <v>27</v>
      </c>
      <c r="I1668" s="1">
        <v>4</v>
      </c>
      <c r="J1668" s="3">
        <v>3358</v>
      </c>
      <c r="K1668" s="4">
        <v>2576.92</v>
      </c>
      <c r="L1668" s="5">
        <v>0.1</v>
      </c>
      <c r="M1668" s="3">
        <f t="shared" si="104"/>
        <v>12088.800000000001</v>
      </c>
      <c r="N1668" s="3">
        <f t="shared" si="105"/>
        <v>10307.68</v>
      </c>
      <c r="O1668" s="3">
        <f t="shared" si="106"/>
        <v>1781.1200000000008</v>
      </c>
      <c r="P1668" s="6">
        <f t="shared" si="107"/>
        <v>0.14733637747336384</v>
      </c>
    </row>
    <row r="1669" spans="1:16" x14ac:dyDescent="0.35">
      <c r="A1669" s="1" t="s">
        <v>1733</v>
      </c>
      <c r="B1669" s="2">
        <v>45908</v>
      </c>
      <c r="C1669" s="1" t="s">
        <v>16</v>
      </c>
      <c r="D1669" s="1" t="s">
        <v>17</v>
      </c>
      <c r="E1669" s="1" t="s">
        <v>18</v>
      </c>
      <c r="F1669" s="1" t="s">
        <v>19</v>
      </c>
      <c r="G1669" s="1" t="s">
        <v>26</v>
      </c>
      <c r="H1669" s="1" t="s">
        <v>21</v>
      </c>
      <c r="I1669" s="1">
        <v>5</v>
      </c>
      <c r="J1669" s="3">
        <v>904</v>
      </c>
      <c r="K1669" s="4">
        <v>715.67</v>
      </c>
      <c r="L1669" s="5">
        <v>0</v>
      </c>
      <c r="M1669" s="3">
        <f t="shared" si="104"/>
        <v>4520</v>
      </c>
      <c r="N1669" s="3">
        <f t="shared" si="105"/>
        <v>3578.35</v>
      </c>
      <c r="O1669" s="3">
        <f t="shared" si="106"/>
        <v>941.65000000000009</v>
      </c>
      <c r="P1669" s="6">
        <f t="shared" si="107"/>
        <v>0.20832964601769913</v>
      </c>
    </row>
    <row r="1670" spans="1:16" x14ac:dyDescent="0.35">
      <c r="A1670" s="1" t="s">
        <v>1734</v>
      </c>
      <c r="B1670" s="2">
        <v>45908</v>
      </c>
      <c r="C1670" s="1" t="s">
        <v>36</v>
      </c>
      <c r="D1670" s="1" t="s">
        <v>76</v>
      </c>
      <c r="E1670" s="1" t="s">
        <v>18</v>
      </c>
      <c r="F1670" s="1" t="s">
        <v>19</v>
      </c>
      <c r="G1670" s="1" t="s">
        <v>39</v>
      </c>
      <c r="H1670" s="1" t="s">
        <v>27</v>
      </c>
      <c r="I1670" s="1">
        <v>8</v>
      </c>
      <c r="J1670" s="3">
        <v>933</v>
      </c>
      <c r="K1670" s="4">
        <v>726.44</v>
      </c>
      <c r="L1670" s="5">
        <v>0</v>
      </c>
      <c r="M1670" s="3">
        <f t="shared" si="104"/>
        <v>7464</v>
      </c>
      <c r="N1670" s="3">
        <f t="shared" si="105"/>
        <v>5811.52</v>
      </c>
      <c r="O1670" s="3">
        <f t="shared" si="106"/>
        <v>1652.4799999999996</v>
      </c>
      <c r="P1670" s="6">
        <f t="shared" si="107"/>
        <v>0.22139335476956049</v>
      </c>
    </row>
    <row r="1671" spans="1:16" x14ac:dyDescent="0.35">
      <c r="A1671" s="1" t="s">
        <v>1735</v>
      </c>
      <c r="B1671" s="2">
        <v>45908</v>
      </c>
      <c r="C1671" s="1" t="s">
        <v>41</v>
      </c>
      <c r="D1671" s="1" t="s">
        <v>103</v>
      </c>
      <c r="E1671" s="1" t="s">
        <v>31</v>
      </c>
      <c r="F1671" s="1" t="s">
        <v>45</v>
      </c>
      <c r="G1671" s="1" t="s">
        <v>43</v>
      </c>
      <c r="H1671" s="1" t="s">
        <v>21</v>
      </c>
      <c r="I1671" s="1">
        <v>4</v>
      </c>
      <c r="J1671" s="3">
        <v>3348</v>
      </c>
      <c r="K1671" s="4">
        <v>2392.2399999999998</v>
      </c>
      <c r="L1671" s="5">
        <v>0.15</v>
      </c>
      <c r="M1671" s="3">
        <f t="shared" si="104"/>
        <v>11383.199999999999</v>
      </c>
      <c r="N1671" s="3">
        <f t="shared" si="105"/>
        <v>9568.9599999999991</v>
      </c>
      <c r="O1671" s="3">
        <f t="shared" si="106"/>
        <v>1814.2399999999998</v>
      </c>
      <c r="P1671" s="6">
        <f t="shared" si="107"/>
        <v>0.15937873357228197</v>
      </c>
    </row>
    <row r="1672" spans="1:16" x14ac:dyDescent="0.35">
      <c r="A1672" s="1" t="s">
        <v>1736</v>
      </c>
      <c r="B1672" s="2">
        <v>45909</v>
      </c>
      <c r="C1672" s="1" t="s">
        <v>41</v>
      </c>
      <c r="D1672" s="1" t="s">
        <v>103</v>
      </c>
      <c r="E1672" s="1" t="s">
        <v>79</v>
      </c>
      <c r="F1672" s="1" t="s">
        <v>80</v>
      </c>
      <c r="G1672" s="1" t="s">
        <v>43</v>
      </c>
      <c r="H1672" s="1" t="s">
        <v>21</v>
      </c>
      <c r="I1672" s="1">
        <v>3</v>
      </c>
      <c r="J1672" s="3">
        <v>8272</v>
      </c>
      <c r="K1672" s="4">
        <v>5223.43</v>
      </c>
      <c r="L1672" s="5">
        <v>0</v>
      </c>
      <c r="M1672" s="3">
        <f t="shared" si="104"/>
        <v>24816</v>
      </c>
      <c r="N1672" s="3">
        <f t="shared" si="105"/>
        <v>15670.29</v>
      </c>
      <c r="O1672" s="3">
        <f t="shared" si="106"/>
        <v>9145.7099999999991</v>
      </c>
      <c r="P1672" s="6">
        <f t="shared" si="107"/>
        <v>0.36854086073500963</v>
      </c>
    </row>
    <row r="1673" spans="1:16" x14ac:dyDescent="0.35">
      <c r="A1673" s="1" t="s">
        <v>1737</v>
      </c>
      <c r="B1673" s="2">
        <v>45909</v>
      </c>
      <c r="C1673" s="1" t="s">
        <v>41</v>
      </c>
      <c r="D1673" s="1" t="s">
        <v>103</v>
      </c>
      <c r="E1673" s="1" t="s">
        <v>18</v>
      </c>
      <c r="F1673" s="1" t="s">
        <v>68</v>
      </c>
      <c r="G1673" s="1" t="s">
        <v>46</v>
      </c>
      <c r="H1673" s="1" t="s">
        <v>34</v>
      </c>
      <c r="I1673" s="1">
        <v>7</v>
      </c>
      <c r="J1673" s="3">
        <v>429</v>
      </c>
      <c r="K1673" s="4">
        <v>351.1</v>
      </c>
      <c r="L1673" s="5">
        <v>0.1</v>
      </c>
      <c r="M1673" s="3">
        <f t="shared" si="104"/>
        <v>2702.7000000000003</v>
      </c>
      <c r="N1673" s="3">
        <f t="shared" si="105"/>
        <v>2457.7000000000003</v>
      </c>
      <c r="O1673" s="3">
        <f t="shared" si="106"/>
        <v>245</v>
      </c>
      <c r="P1673" s="6">
        <f t="shared" si="107"/>
        <v>9.0650090650090637E-2</v>
      </c>
    </row>
    <row r="1674" spans="1:16" x14ac:dyDescent="0.35">
      <c r="A1674" s="1" t="s">
        <v>1738</v>
      </c>
      <c r="B1674" s="2">
        <v>45909</v>
      </c>
      <c r="C1674" s="1" t="s">
        <v>29</v>
      </c>
      <c r="D1674" s="1" t="s">
        <v>30</v>
      </c>
      <c r="E1674" s="1" t="s">
        <v>18</v>
      </c>
      <c r="F1674" s="1" t="s">
        <v>68</v>
      </c>
      <c r="G1674" s="1" t="s">
        <v>58</v>
      </c>
      <c r="H1674" s="1" t="s">
        <v>21</v>
      </c>
      <c r="I1674" s="1">
        <v>3</v>
      </c>
      <c r="J1674" s="3">
        <v>437</v>
      </c>
      <c r="K1674" s="4">
        <v>338.32</v>
      </c>
      <c r="L1674" s="5">
        <v>0</v>
      </c>
      <c r="M1674" s="3">
        <f t="shared" si="104"/>
        <v>1311</v>
      </c>
      <c r="N1674" s="3">
        <f t="shared" si="105"/>
        <v>1014.96</v>
      </c>
      <c r="O1674" s="3">
        <f t="shared" si="106"/>
        <v>296.03999999999996</v>
      </c>
      <c r="P1674" s="6">
        <f t="shared" si="107"/>
        <v>0.22581235697940499</v>
      </c>
    </row>
    <row r="1675" spans="1:16" x14ac:dyDescent="0.35">
      <c r="A1675" s="1" t="s">
        <v>1739</v>
      </c>
      <c r="B1675" s="2">
        <v>45909</v>
      </c>
      <c r="C1675" s="1" t="s">
        <v>29</v>
      </c>
      <c r="D1675" s="1" t="s">
        <v>72</v>
      </c>
      <c r="E1675" s="1" t="s">
        <v>31</v>
      </c>
      <c r="F1675" s="1" t="s">
        <v>85</v>
      </c>
      <c r="G1675" s="1" t="s">
        <v>33</v>
      </c>
      <c r="H1675" s="1" t="s">
        <v>21</v>
      </c>
      <c r="I1675" s="1">
        <v>5</v>
      </c>
      <c r="J1675" s="3">
        <v>1741</v>
      </c>
      <c r="K1675" s="4">
        <v>1249.99</v>
      </c>
      <c r="L1675" s="5">
        <v>0.1</v>
      </c>
      <c r="M1675" s="3">
        <f t="shared" si="104"/>
        <v>7834.5</v>
      </c>
      <c r="N1675" s="3">
        <f t="shared" si="105"/>
        <v>6249.95</v>
      </c>
      <c r="O1675" s="3">
        <f t="shared" si="106"/>
        <v>1584.5500000000002</v>
      </c>
      <c r="P1675" s="6">
        <f t="shared" si="107"/>
        <v>0.20225285595762335</v>
      </c>
    </row>
    <row r="1676" spans="1:16" x14ac:dyDescent="0.35">
      <c r="A1676" s="1" t="s">
        <v>1740</v>
      </c>
      <c r="B1676" s="2">
        <v>45910</v>
      </c>
      <c r="C1676" s="1" t="s">
        <v>16</v>
      </c>
      <c r="D1676" s="1" t="s">
        <v>48</v>
      </c>
      <c r="E1676" s="1" t="s">
        <v>24</v>
      </c>
      <c r="F1676" s="1" t="s">
        <v>64</v>
      </c>
      <c r="G1676" s="1" t="s">
        <v>26</v>
      </c>
      <c r="H1676" s="1" t="s">
        <v>34</v>
      </c>
      <c r="I1676" s="1">
        <v>7</v>
      </c>
      <c r="J1676" s="3">
        <v>1528</v>
      </c>
      <c r="K1676" s="4">
        <v>729.18</v>
      </c>
      <c r="L1676" s="5">
        <v>0.05</v>
      </c>
      <c r="M1676" s="3">
        <f t="shared" si="104"/>
        <v>10161.199999999999</v>
      </c>
      <c r="N1676" s="3">
        <f t="shared" si="105"/>
        <v>5104.2599999999993</v>
      </c>
      <c r="O1676" s="3">
        <f t="shared" si="106"/>
        <v>5056.9399999999996</v>
      </c>
      <c r="P1676" s="6">
        <f t="shared" si="107"/>
        <v>0.49767153485808763</v>
      </c>
    </row>
    <row r="1677" spans="1:16" x14ac:dyDescent="0.35">
      <c r="A1677" s="1" t="s">
        <v>1741</v>
      </c>
      <c r="B1677" s="2">
        <v>45910</v>
      </c>
      <c r="C1677" s="1" t="s">
        <v>16</v>
      </c>
      <c r="D1677" s="1" t="s">
        <v>48</v>
      </c>
      <c r="E1677" s="1" t="s">
        <v>18</v>
      </c>
      <c r="F1677" s="1" t="s">
        <v>19</v>
      </c>
      <c r="G1677" s="1" t="s">
        <v>20</v>
      </c>
      <c r="H1677" s="1" t="s">
        <v>21</v>
      </c>
      <c r="I1677" s="1">
        <v>7</v>
      </c>
      <c r="J1677" s="3">
        <v>860</v>
      </c>
      <c r="K1677" s="4">
        <v>717.58</v>
      </c>
      <c r="L1677" s="5">
        <v>0</v>
      </c>
      <c r="M1677" s="3">
        <f t="shared" si="104"/>
        <v>6020</v>
      </c>
      <c r="N1677" s="3">
        <f t="shared" si="105"/>
        <v>5023.0600000000004</v>
      </c>
      <c r="O1677" s="3">
        <f t="shared" si="106"/>
        <v>996.9399999999996</v>
      </c>
      <c r="P1677" s="6">
        <f t="shared" si="107"/>
        <v>0.16560465116279063</v>
      </c>
    </row>
    <row r="1678" spans="1:16" x14ac:dyDescent="0.35">
      <c r="A1678" s="1" t="s">
        <v>1742</v>
      </c>
      <c r="B1678" s="2">
        <v>45910</v>
      </c>
      <c r="C1678" s="1" t="s">
        <v>16</v>
      </c>
      <c r="D1678" s="1" t="s">
        <v>48</v>
      </c>
      <c r="E1678" s="1" t="s">
        <v>18</v>
      </c>
      <c r="F1678" s="1" t="s">
        <v>51</v>
      </c>
      <c r="G1678" s="1" t="s">
        <v>26</v>
      </c>
      <c r="H1678" s="1" t="s">
        <v>27</v>
      </c>
      <c r="I1678" s="1">
        <v>8</v>
      </c>
      <c r="J1678" s="3">
        <v>755</v>
      </c>
      <c r="K1678" s="4">
        <v>585.66999999999996</v>
      </c>
      <c r="L1678" s="5">
        <v>0.1</v>
      </c>
      <c r="M1678" s="3">
        <f t="shared" si="104"/>
        <v>5436</v>
      </c>
      <c r="N1678" s="3">
        <f t="shared" si="105"/>
        <v>4685.3599999999997</v>
      </c>
      <c r="O1678" s="3">
        <f t="shared" si="106"/>
        <v>750.64000000000033</v>
      </c>
      <c r="P1678" s="6">
        <f t="shared" si="107"/>
        <v>0.13808682855040477</v>
      </c>
    </row>
    <row r="1679" spans="1:16" x14ac:dyDescent="0.35">
      <c r="A1679" s="1" t="s">
        <v>1743</v>
      </c>
      <c r="B1679" s="2">
        <v>45910</v>
      </c>
      <c r="C1679" s="1" t="s">
        <v>16</v>
      </c>
      <c r="D1679" s="1" t="s">
        <v>17</v>
      </c>
      <c r="E1679" s="1" t="s">
        <v>24</v>
      </c>
      <c r="F1679" s="1" t="s">
        <v>64</v>
      </c>
      <c r="G1679" s="1" t="s">
        <v>26</v>
      </c>
      <c r="H1679" s="1" t="s">
        <v>21</v>
      </c>
      <c r="I1679" s="1">
        <v>8</v>
      </c>
      <c r="J1679" s="3">
        <v>1434</v>
      </c>
      <c r="K1679" s="4">
        <v>716.42</v>
      </c>
      <c r="L1679" s="5">
        <v>0</v>
      </c>
      <c r="M1679" s="3">
        <f t="shared" si="104"/>
        <v>11472</v>
      </c>
      <c r="N1679" s="3">
        <f t="shared" si="105"/>
        <v>5731.36</v>
      </c>
      <c r="O1679" s="3">
        <f t="shared" si="106"/>
        <v>5740.64</v>
      </c>
      <c r="P1679" s="6">
        <f t="shared" si="107"/>
        <v>0.50040446304044628</v>
      </c>
    </row>
    <row r="1680" spans="1:16" x14ac:dyDescent="0.35">
      <c r="A1680" s="1" t="s">
        <v>1744</v>
      </c>
      <c r="B1680" s="2">
        <v>45910</v>
      </c>
      <c r="C1680" s="1" t="s">
        <v>41</v>
      </c>
      <c r="D1680" s="1" t="s">
        <v>103</v>
      </c>
      <c r="E1680" s="1" t="s">
        <v>24</v>
      </c>
      <c r="F1680" s="1" t="s">
        <v>64</v>
      </c>
      <c r="G1680" s="1" t="s">
        <v>46</v>
      </c>
      <c r="H1680" s="1" t="s">
        <v>21</v>
      </c>
      <c r="I1680" s="1">
        <v>2</v>
      </c>
      <c r="J1680" s="3">
        <v>1453</v>
      </c>
      <c r="K1680" s="4">
        <v>758.9</v>
      </c>
      <c r="L1680" s="5">
        <v>0.15</v>
      </c>
      <c r="M1680" s="3">
        <f t="shared" si="104"/>
        <v>2470.1</v>
      </c>
      <c r="N1680" s="3">
        <f t="shared" si="105"/>
        <v>1517.8</v>
      </c>
      <c r="O1680" s="3">
        <f t="shared" si="106"/>
        <v>952.3</v>
      </c>
      <c r="P1680" s="6">
        <f t="shared" si="107"/>
        <v>0.38553095016396099</v>
      </c>
    </row>
    <row r="1681" spans="1:16" x14ac:dyDescent="0.35">
      <c r="A1681" s="1" t="s">
        <v>1745</v>
      </c>
      <c r="B1681" s="2">
        <v>45911</v>
      </c>
      <c r="C1681" s="1" t="s">
        <v>36</v>
      </c>
      <c r="D1681" s="1" t="s">
        <v>76</v>
      </c>
      <c r="E1681" s="1" t="s">
        <v>31</v>
      </c>
      <c r="F1681" s="1" t="s">
        <v>32</v>
      </c>
      <c r="G1681" s="1" t="s">
        <v>39</v>
      </c>
      <c r="H1681" s="1" t="s">
        <v>27</v>
      </c>
      <c r="I1681" s="1">
        <v>3</v>
      </c>
      <c r="J1681" s="3">
        <v>1208</v>
      </c>
      <c r="K1681" s="4">
        <v>929.51</v>
      </c>
      <c r="L1681" s="5">
        <v>0.05</v>
      </c>
      <c r="M1681" s="3">
        <f t="shared" si="104"/>
        <v>3442.7999999999997</v>
      </c>
      <c r="N1681" s="3">
        <f t="shared" si="105"/>
        <v>2788.5299999999997</v>
      </c>
      <c r="O1681" s="3">
        <f t="shared" si="106"/>
        <v>654.27</v>
      </c>
      <c r="P1681" s="6">
        <f t="shared" si="107"/>
        <v>0.19004008365284072</v>
      </c>
    </row>
    <row r="1682" spans="1:16" x14ac:dyDescent="0.35">
      <c r="A1682" s="1" t="s">
        <v>1746</v>
      </c>
      <c r="B1682" s="2">
        <v>45911</v>
      </c>
      <c r="C1682" s="1" t="s">
        <v>41</v>
      </c>
      <c r="D1682" s="1" t="s">
        <v>103</v>
      </c>
      <c r="E1682" s="1" t="s">
        <v>31</v>
      </c>
      <c r="F1682" s="1" t="s">
        <v>45</v>
      </c>
      <c r="G1682" s="1" t="s">
        <v>46</v>
      </c>
      <c r="H1682" s="1" t="s">
        <v>27</v>
      </c>
      <c r="I1682" s="1">
        <v>2</v>
      </c>
      <c r="J1682" s="3">
        <v>3436</v>
      </c>
      <c r="K1682" s="4">
        <v>2693.01</v>
      </c>
      <c r="L1682" s="5">
        <v>0</v>
      </c>
      <c r="M1682" s="3">
        <f t="shared" si="104"/>
        <v>6872</v>
      </c>
      <c r="N1682" s="3">
        <f t="shared" si="105"/>
        <v>5386.02</v>
      </c>
      <c r="O1682" s="3">
        <f t="shared" si="106"/>
        <v>1485.9799999999996</v>
      </c>
      <c r="P1682" s="6">
        <f t="shared" si="107"/>
        <v>0.21623690337601856</v>
      </c>
    </row>
    <row r="1683" spans="1:16" x14ac:dyDescent="0.35">
      <c r="A1683" s="1" t="s">
        <v>1747</v>
      </c>
      <c r="B1683" s="2">
        <v>45911</v>
      </c>
      <c r="C1683" s="1" t="s">
        <v>41</v>
      </c>
      <c r="D1683" s="1" t="s">
        <v>42</v>
      </c>
      <c r="E1683" s="1" t="s">
        <v>24</v>
      </c>
      <c r="F1683" s="1" t="s">
        <v>64</v>
      </c>
      <c r="G1683" s="1" t="s">
        <v>46</v>
      </c>
      <c r="H1683" s="1" t="s">
        <v>27</v>
      </c>
      <c r="I1683" s="1">
        <v>1</v>
      </c>
      <c r="J1683" s="3">
        <v>1496</v>
      </c>
      <c r="K1683" s="4">
        <v>688.91</v>
      </c>
      <c r="L1683" s="5">
        <v>0</v>
      </c>
      <c r="M1683" s="3">
        <f t="shared" si="104"/>
        <v>1496</v>
      </c>
      <c r="N1683" s="3">
        <f t="shared" si="105"/>
        <v>688.91</v>
      </c>
      <c r="O1683" s="3">
        <f t="shared" si="106"/>
        <v>807.09</v>
      </c>
      <c r="P1683" s="6">
        <f t="shared" si="107"/>
        <v>0.53949866310160433</v>
      </c>
    </row>
    <row r="1684" spans="1:16" x14ac:dyDescent="0.35">
      <c r="A1684" s="1" t="s">
        <v>1748</v>
      </c>
      <c r="B1684" s="2">
        <v>45911</v>
      </c>
      <c r="C1684" s="1" t="s">
        <v>41</v>
      </c>
      <c r="D1684" s="1" t="s">
        <v>55</v>
      </c>
      <c r="E1684" s="1" t="s">
        <v>18</v>
      </c>
      <c r="F1684" s="1" t="s">
        <v>38</v>
      </c>
      <c r="G1684" s="1" t="s">
        <v>43</v>
      </c>
      <c r="H1684" s="1" t="s">
        <v>21</v>
      </c>
      <c r="I1684" s="1">
        <v>2</v>
      </c>
      <c r="J1684" s="3">
        <v>343</v>
      </c>
      <c r="K1684" s="4">
        <v>282.26</v>
      </c>
      <c r="L1684" s="5">
        <v>0</v>
      </c>
      <c r="M1684" s="3">
        <f t="shared" si="104"/>
        <v>686</v>
      </c>
      <c r="N1684" s="3">
        <f t="shared" si="105"/>
        <v>564.52</v>
      </c>
      <c r="O1684" s="3">
        <f t="shared" si="106"/>
        <v>121.48000000000002</v>
      </c>
      <c r="P1684" s="6">
        <f t="shared" si="107"/>
        <v>0.1770845481049563</v>
      </c>
    </row>
    <row r="1685" spans="1:16" x14ac:dyDescent="0.35">
      <c r="A1685" s="1" t="s">
        <v>1749</v>
      </c>
      <c r="B1685" s="2">
        <v>45911</v>
      </c>
      <c r="C1685" s="1" t="s">
        <v>16</v>
      </c>
      <c r="D1685" s="1" t="s">
        <v>48</v>
      </c>
      <c r="E1685" s="1" t="s">
        <v>31</v>
      </c>
      <c r="F1685" s="1" t="s">
        <v>45</v>
      </c>
      <c r="G1685" s="1" t="s">
        <v>26</v>
      </c>
      <c r="H1685" s="1" t="s">
        <v>34</v>
      </c>
      <c r="I1685" s="1">
        <v>1</v>
      </c>
      <c r="J1685" s="3">
        <v>3388</v>
      </c>
      <c r="K1685" s="4">
        <v>2652.5</v>
      </c>
      <c r="L1685" s="5">
        <v>0</v>
      </c>
      <c r="M1685" s="3">
        <f t="shared" si="104"/>
        <v>3388</v>
      </c>
      <c r="N1685" s="3">
        <f t="shared" si="105"/>
        <v>2652.5</v>
      </c>
      <c r="O1685" s="3">
        <f t="shared" si="106"/>
        <v>735.5</v>
      </c>
      <c r="P1685" s="6">
        <f t="shared" si="107"/>
        <v>0.21708972845336483</v>
      </c>
    </row>
    <row r="1686" spans="1:16" x14ac:dyDescent="0.35">
      <c r="A1686" s="1" t="s">
        <v>1750</v>
      </c>
      <c r="B1686" s="2">
        <v>45911</v>
      </c>
      <c r="C1686" s="1" t="s">
        <v>29</v>
      </c>
      <c r="D1686" s="1" t="s">
        <v>30</v>
      </c>
      <c r="E1686" s="1" t="s">
        <v>79</v>
      </c>
      <c r="F1686" s="1" t="s">
        <v>91</v>
      </c>
      <c r="G1686" s="1" t="s">
        <v>33</v>
      </c>
      <c r="H1686" s="1" t="s">
        <v>21</v>
      </c>
      <c r="I1686" s="1">
        <v>3</v>
      </c>
      <c r="J1686" s="3">
        <v>12357</v>
      </c>
      <c r="K1686" s="4">
        <v>7636.09</v>
      </c>
      <c r="L1686" s="5">
        <v>0</v>
      </c>
      <c r="M1686" s="3">
        <f t="shared" si="104"/>
        <v>37071</v>
      </c>
      <c r="N1686" s="3">
        <f t="shared" si="105"/>
        <v>22908.27</v>
      </c>
      <c r="O1686" s="3">
        <f t="shared" si="106"/>
        <v>14162.73</v>
      </c>
      <c r="P1686" s="6">
        <f t="shared" si="107"/>
        <v>0.38204337622400258</v>
      </c>
    </row>
    <row r="1687" spans="1:16" x14ac:dyDescent="0.35">
      <c r="A1687" s="1" t="s">
        <v>1751</v>
      </c>
      <c r="B1687" s="2">
        <v>45911</v>
      </c>
      <c r="C1687" s="1" t="s">
        <v>16</v>
      </c>
      <c r="D1687" s="1" t="s">
        <v>23</v>
      </c>
      <c r="E1687" s="1" t="s">
        <v>24</v>
      </c>
      <c r="F1687" s="1" t="s">
        <v>131</v>
      </c>
      <c r="G1687" s="1" t="s">
        <v>20</v>
      </c>
      <c r="H1687" s="1" t="s">
        <v>21</v>
      </c>
      <c r="I1687" s="1">
        <v>8</v>
      </c>
      <c r="J1687" s="3">
        <v>2748</v>
      </c>
      <c r="K1687" s="4">
        <v>1313.47</v>
      </c>
      <c r="L1687" s="5">
        <v>0</v>
      </c>
      <c r="M1687" s="3">
        <f t="shared" si="104"/>
        <v>21984</v>
      </c>
      <c r="N1687" s="3">
        <f t="shared" si="105"/>
        <v>10507.76</v>
      </c>
      <c r="O1687" s="3">
        <f t="shared" si="106"/>
        <v>11476.24</v>
      </c>
      <c r="P1687" s="6">
        <f t="shared" si="107"/>
        <v>0.52202692867540024</v>
      </c>
    </row>
    <row r="1688" spans="1:16" x14ac:dyDescent="0.35">
      <c r="A1688" s="1" t="s">
        <v>1752</v>
      </c>
      <c r="B1688" s="2">
        <v>45911</v>
      </c>
      <c r="C1688" s="1" t="s">
        <v>29</v>
      </c>
      <c r="D1688" s="1" t="s">
        <v>57</v>
      </c>
      <c r="E1688" s="1" t="s">
        <v>18</v>
      </c>
      <c r="F1688" s="1" t="s">
        <v>51</v>
      </c>
      <c r="G1688" s="1" t="s">
        <v>58</v>
      </c>
      <c r="H1688" s="1" t="s">
        <v>34</v>
      </c>
      <c r="I1688" s="1">
        <v>6</v>
      </c>
      <c r="J1688" s="3">
        <v>785</v>
      </c>
      <c r="K1688" s="4">
        <v>639.12</v>
      </c>
      <c r="L1688" s="5">
        <v>0</v>
      </c>
      <c r="M1688" s="3">
        <f t="shared" si="104"/>
        <v>4710</v>
      </c>
      <c r="N1688" s="3">
        <f t="shared" si="105"/>
        <v>3834.7200000000003</v>
      </c>
      <c r="O1688" s="3">
        <f t="shared" si="106"/>
        <v>875.27999999999975</v>
      </c>
      <c r="P1688" s="6">
        <f t="shared" si="107"/>
        <v>0.18583439490445855</v>
      </c>
    </row>
    <row r="1689" spans="1:16" x14ac:dyDescent="0.35">
      <c r="A1689" s="1" t="s">
        <v>1753</v>
      </c>
      <c r="B1689" s="2">
        <v>45911</v>
      </c>
      <c r="C1689" s="1" t="s">
        <v>36</v>
      </c>
      <c r="D1689" s="1" t="s">
        <v>63</v>
      </c>
      <c r="E1689" s="1" t="s">
        <v>24</v>
      </c>
      <c r="F1689" s="1" t="s">
        <v>25</v>
      </c>
      <c r="G1689" s="1" t="s">
        <v>69</v>
      </c>
      <c r="H1689" s="1" t="s">
        <v>21</v>
      </c>
      <c r="I1689" s="1">
        <v>7</v>
      </c>
      <c r="J1689" s="3">
        <v>576</v>
      </c>
      <c r="K1689" s="4">
        <v>291.45</v>
      </c>
      <c r="L1689" s="5">
        <v>0</v>
      </c>
      <c r="M1689" s="3">
        <f t="shared" si="104"/>
        <v>4032</v>
      </c>
      <c r="N1689" s="3">
        <f t="shared" si="105"/>
        <v>2040.1499999999999</v>
      </c>
      <c r="O1689" s="3">
        <f t="shared" si="106"/>
        <v>1991.8500000000001</v>
      </c>
      <c r="P1689" s="6">
        <f t="shared" si="107"/>
        <v>0.49401041666666667</v>
      </c>
    </row>
    <row r="1690" spans="1:16" x14ac:dyDescent="0.35">
      <c r="A1690" s="1" t="s">
        <v>1754</v>
      </c>
      <c r="B1690" s="2">
        <v>45911</v>
      </c>
      <c r="C1690" s="1" t="s">
        <v>16</v>
      </c>
      <c r="D1690" s="1" t="s">
        <v>17</v>
      </c>
      <c r="E1690" s="1" t="s">
        <v>18</v>
      </c>
      <c r="F1690" s="1" t="s">
        <v>38</v>
      </c>
      <c r="G1690" s="1" t="s">
        <v>20</v>
      </c>
      <c r="H1690" s="1" t="s">
        <v>34</v>
      </c>
      <c r="I1690" s="1">
        <v>7</v>
      </c>
      <c r="J1690" s="3">
        <v>358</v>
      </c>
      <c r="K1690" s="4">
        <v>295.06</v>
      </c>
      <c r="L1690" s="5">
        <v>0.05</v>
      </c>
      <c r="M1690" s="3">
        <f t="shared" si="104"/>
        <v>2380.6999999999998</v>
      </c>
      <c r="N1690" s="3">
        <f t="shared" si="105"/>
        <v>2065.42</v>
      </c>
      <c r="O1690" s="3">
        <f t="shared" si="106"/>
        <v>315.27999999999975</v>
      </c>
      <c r="P1690" s="6">
        <f t="shared" si="107"/>
        <v>0.13243163775360178</v>
      </c>
    </row>
    <row r="1691" spans="1:16" x14ac:dyDescent="0.35">
      <c r="A1691" s="1" t="s">
        <v>1755</v>
      </c>
      <c r="B1691" s="2">
        <v>45911</v>
      </c>
      <c r="C1691" s="1" t="s">
        <v>16</v>
      </c>
      <c r="D1691" s="1" t="s">
        <v>17</v>
      </c>
      <c r="E1691" s="1" t="s">
        <v>31</v>
      </c>
      <c r="F1691" s="1" t="s">
        <v>32</v>
      </c>
      <c r="G1691" s="1" t="s">
        <v>20</v>
      </c>
      <c r="H1691" s="1" t="s">
        <v>27</v>
      </c>
      <c r="I1691" s="1">
        <v>5</v>
      </c>
      <c r="J1691" s="3">
        <v>1186</v>
      </c>
      <c r="K1691" s="4">
        <v>847.64</v>
      </c>
      <c r="L1691" s="5">
        <v>0</v>
      </c>
      <c r="M1691" s="3">
        <f t="shared" si="104"/>
        <v>5930</v>
      </c>
      <c r="N1691" s="3">
        <f t="shared" si="105"/>
        <v>4238.2</v>
      </c>
      <c r="O1691" s="3">
        <f t="shared" si="106"/>
        <v>1691.8000000000002</v>
      </c>
      <c r="P1691" s="6">
        <f t="shared" si="107"/>
        <v>0.28529510961214166</v>
      </c>
    </row>
    <row r="1692" spans="1:16" x14ac:dyDescent="0.35">
      <c r="A1692" s="1" t="s">
        <v>1756</v>
      </c>
      <c r="B1692" s="2">
        <v>45912</v>
      </c>
      <c r="C1692" s="1" t="s">
        <v>36</v>
      </c>
      <c r="D1692" s="1" t="s">
        <v>76</v>
      </c>
      <c r="E1692" s="1" t="s">
        <v>24</v>
      </c>
      <c r="F1692" s="1" t="s">
        <v>25</v>
      </c>
      <c r="G1692" s="1" t="s">
        <v>69</v>
      </c>
      <c r="H1692" s="1" t="s">
        <v>27</v>
      </c>
      <c r="I1692" s="1">
        <v>5</v>
      </c>
      <c r="J1692" s="3">
        <v>596</v>
      </c>
      <c r="K1692" s="4">
        <v>305.5</v>
      </c>
      <c r="L1692" s="5">
        <v>0</v>
      </c>
      <c r="M1692" s="3">
        <f t="shared" si="104"/>
        <v>2980</v>
      </c>
      <c r="N1692" s="3">
        <f t="shared" si="105"/>
        <v>1527.5</v>
      </c>
      <c r="O1692" s="3">
        <f t="shared" si="106"/>
        <v>1452.5</v>
      </c>
      <c r="P1692" s="6">
        <f t="shared" si="107"/>
        <v>0.48741610738255031</v>
      </c>
    </row>
    <row r="1693" spans="1:16" x14ac:dyDescent="0.35">
      <c r="A1693" s="1" t="s">
        <v>1757</v>
      </c>
      <c r="B1693" s="2">
        <v>45912</v>
      </c>
      <c r="C1693" s="1" t="s">
        <v>41</v>
      </c>
      <c r="D1693" s="1" t="s">
        <v>55</v>
      </c>
      <c r="E1693" s="1" t="s">
        <v>31</v>
      </c>
      <c r="F1693" s="1" t="s">
        <v>45</v>
      </c>
      <c r="G1693" s="1" t="s">
        <v>43</v>
      </c>
      <c r="H1693" s="1" t="s">
        <v>34</v>
      </c>
      <c r="I1693" s="1">
        <v>3</v>
      </c>
      <c r="J1693" s="3">
        <v>3340</v>
      </c>
      <c r="K1693" s="4">
        <v>2479.2600000000002</v>
      </c>
      <c r="L1693" s="5">
        <v>0.15</v>
      </c>
      <c r="M1693" s="3">
        <f t="shared" si="104"/>
        <v>8517</v>
      </c>
      <c r="N1693" s="3">
        <f t="shared" si="105"/>
        <v>7437.7800000000007</v>
      </c>
      <c r="O1693" s="3">
        <f t="shared" si="106"/>
        <v>1079.2199999999993</v>
      </c>
      <c r="P1693" s="6">
        <f t="shared" si="107"/>
        <v>0.12671363156040852</v>
      </c>
    </row>
    <row r="1694" spans="1:16" x14ac:dyDescent="0.35">
      <c r="A1694" s="1" t="s">
        <v>1758</v>
      </c>
      <c r="B1694" s="2">
        <v>45912</v>
      </c>
      <c r="C1694" s="1" t="s">
        <v>41</v>
      </c>
      <c r="D1694" s="1" t="s">
        <v>42</v>
      </c>
      <c r="E1694" s="1" t="s">
        <v>18</v>
      </c>
      <c r="F1694" s="1" t="s">
        <v>19</v>
      </c>
      <c r="G1694" s="1" t="s">
        <v>43</v>
      </c>
      <c r="H1694" s="1" t="s">
        <v>21</v>
      </c>
      <c r="I1694" s="1">
        <v>3</v>
      </c>
      <c r="J1694" s="3">
        <v>880</v>
      </c>
      <c r="K1694" s="4">
        <v>687.74</v>
      </c>
      <c r="L1694" s="5">
        <v>0.05</v>
      </c>
      <c r="M1694" s="3">
        <f t="shared" si="104"/>
        <v>2508</v>
      </c>
      <c r="N1694" s="3">
        <f t="shared" si="105"/>
        <v>2063.2200000000003</v>
      </c>
      <c r="O1694" s="3">
        <f t="shared" si="106"/>
        <v>444.77999999999975</v>
      </c>
      <c r="P1694" s="6">
        <f t="shared" si="107"/>
        <v>0.17734449760765539</v>
      </c>
    </row>
    <row r="1695" spans="1:16" x14ac:dyDescent="0.35">
      <c r="A1695" s="1" t="s">
        <v>1759</v>
      </c>
      <c r="B1695" s="2">
        <v>45912</v>
      </c>
      <c r="C1695" s="1" t="s">
        <v>36</v>
      </c>
      <c r="D1695" s="1" t="s">
        <v>76</v>
      </c>
      <c r="E1695" s="1" t="s">
        <v>79</v>
      </c>
      <c r="F1695" s="1" t="s">
        <v>91</v>
      </c>
      <c r="G1695" s="1" t="s">
        <v>69</v>
      </c>
      <c r="H1695" s="1" t="s">
        <v>21</v>
      </c>
      <c r="I1695" s="1">
        <v>3</v>
      </c>
      <c r="J1695" s="3">
        <v>11782</v>
      </c>
      <c r="K1695" s="4">
        <v>7240.46</v>
      </c>
      <c r="L1695" s="5">
        <v>0</v>
      </c>
      <c r="M1695" s="3">
        <f t="shared" si="104"/>
        <v>35346</v>
      </c>
      <c r="N1695" s="3">
        <f t="shared" si="105"/>
        <v>21721.38</v>
      </c>
      <c r="O1695" s="3">
        <f t="shared" si="106"/>
        <v>13624.619999999999</v>
      </c>
      <c r="P1695" s="6">
        <f t="shared" si="107"/>
        <v>0.38546426752673568</v>
      </c>
    </row>
    <row r="1696" spans="1:16" x14ac:dyDescent="0.35">
      <c r="A1696" s="1" t="s">
        <v>1760</v>
      </c>
      <c r="B1696" s="2">
        <v>45912</v>
      </c>
      <c r="C1696" s="1" t="s">
        <v>41</v>
      </c>
      <c r="D1696" s="1" t="s">
        <v>42</v>
      </c>
      <c r="E1696" s="1" t="s">
        <v>18</v>
      </c>
      <c r="F1696" s="1" t="s">
        <v>68</v>
      </c>
      <c r="G1696" s="1" t="s">
        <v>43</v>
      </c>
      <c r="H1696" s="1" t="s">
        <v>21</v>
      </c>
      <c r="I1696" s="1">
        <v>4</v>
      </c>
      <c r="J1696" s="3">
        <v>458</v>
      </c>
      <c r="K1696" s="4">
        <v>375.29</v>
      </c>
      <c r="L1696" s="5">
        <v>0</v>
      </c>
      <c r="M1696" s="3">
        <f t="shared" si="104"/>
        <v>1832</v>
      </c>
      <c r="N1696" s="3">
        <f t="shared" si="105"/>
        <v>1501.16</v>
      </c>
      <c r="O1696" s="3">
        <f t="shared" si="106"/>
        <v>330.83999999999992</v>
      </c>
      <c r="P1696" s="6">
        <f t="shared" si="107"/>
        <v>0.18058951965065498</v>
      </c>
    </row>
    <row r="1697" spans="1:16" x14ac:dyDescent="0.35">
      <c r="A1697" s="1" t="s">
        <v>1761</v>
      </c>
      <c r="B1697" s="2">
        <v>45912</v>
      </c>
      <c r="C1697" s="1" t="s">
        <v>41</v>
      </c>
      <c r="D1697" s="1" t="s">
        <v>42</v>
      </c>
      <c r="E1697" s="1" t="s">
        <v>31</v>
      </c>
      <c r="F1697" s="1" t="s">
        <v>53</v>
      </c>
      <c r="G1697" s="1" t="s">
        <v>43</v>
      </c>
      <c r="H1697" s="1" t="s">
        <v>27</v>
      </c>
      <c r="I1697" s="1">
        <v>4</v>
      </c>
      <c r="J1697" s="3">
        <v>14277</v>
      </c>
      <c r="K1697" s="4">
        <v>10729.45</v>
      </c>
      <c r="L1697" s="5">
        <v>0</v>
      </c>
      <c r="M1697" s="3">
        <f t="shared" si="104"/>
        <v>57108</v>
      </c>
      <c r="N1697" s="3">
        <f t="shared" si="105"/>
        <v>42917.8</v>
      </c>
      <c r="O1697" s="3">
        <f t="shared" si="106"/>
        <v>14190.199999999997</v>
      </c>
      <c r="P1697" s="6">
        <f t="shared" si="107"/>
        <v>0.24848007284443505</v>
      </c>
    </row>
    <row r="1698" spans="1:16" x14ac:dyDescent="0.35">
      <c r="A1698" s="1" t="s">
        <v>1762</v>
      </c>
      <c r="B1698" s="2">
        <v>45912</v>
      </c>
      <c r="C1698" s="1" t="s">
        <v>36</v>
      </c>
      <c r="D1698" s="1" t="s">
        <v>76</v>
      </c>
      <c r="E1698" s="1" t="s">
        <v>24</v>
      </c>
      <c r="F1698" s="1" t="s">
        <v>64</v>
      </c>
      <c r="G1698" s="1" t="s">
        <v>69</v>
      </c>
      <c r="H1698" s="1" t="s">
        <v>27</v>
      </c>
      <c r="I1698" s="1">
        <v>2</v>
      </c>
      <c r="J1698" s="3">
        <v>1502</v>
      </c>
      <c r="K1698" s="4">
        <v>759.62</v>
      </c>
      <c r="L1698" s="5">
        <v>0.1</v>
      </c>
      <c r="M1698" s="3">
        <f t="shared" si="104"/>
        <v>2703.6</v>
      </c>
      <c r="N1698" s="3">
        <f t="shared" si="105"/>
        <v>1519.24</v>
      </c>
      <c r="O1698" s="3">
        <f t="shared" si="106"/>
        <v>1184.3599999999999</v>
      </c>
      <c r="P1698" s="6">
        <f t="shared" si="107"/>
        <v>0.43806776150318094</v>
      </c>
    </row>
    <row r="1699" spans="1:16" x14ac:dyDescent="0.35">
      <c r="A1699" s="1" t="s">
        <v>1763</v>
      </c>
      <c r="B1699" s="2">
        <v>45912</v>
      </c>
      <c r="C1699" s="1" t="s">
        <v>16</v>
      </c>
      <c r="D1699" s="1" t="s">
        <v>23</v>
      </c>
      <c r="E1699" s="1" t="s">
        <v>18</v>
      </c>
      <c r="F1699" s="1" t="s">
        <v>51</v>
      </c>
      <c r="G1699" s="1" t="s">
        <v>26</v>
      </c>
      <c r="H1699" s="1" t="s">
        <v>21</v>
      </c>
      <c r="I1699" s="1">
        <v>3</v>
      </c>
      <c r="J1699" s="3">
        <v>756</v>
      </c>
      <c r="K1699" s="4">
        <v>626.32000000000005</v>
      </c>
      <c r="L1699" s="5">
        <v>0</v>
      </c>
      <c r="M1699" s="3">
        <f t="shared" si="104"/>
        <v>2268</v>
      </c>
      <c r="N1699" s="3">
        <f t="shared" si="105"/>
        <v>1878.96</v>
      </c>
      <c r="O1699" s="3">
        <f t="shared" si="106"/>
        <v>389.03999999999996</v>
      </c>
      <c r="P1699" s="6">
        <f t="shared" si="107"/>
        <v>0.17153439153439151</v>
      </c>
    </row>
    <row r="1700" spans="1:16" x14ac:dyDescent="0.35">
      <c r="A1700" s="1" t="s">
        <v>1764</v>
      </c>
      <c r="B1700" s="2">
        <v>45912</v>
      </c>
      <c r="C1700" s="1" t="s">
        <v>16</v>
      </c>
      <c r="D1700" s="1" t="s">
        <v>23</v>
      </c>
      <c r="E1700" s="1" t="s">
        <v>31</v>
      </c>
      <c r="F1700" s="1" t="s">
        <v>32</v>
      </c>
      <c r="G1700" s="1" t="s">
        <v>26</v>
      </c>
      <c r="H1700" s="1" t="s">
        <v>27</v>
      </c>
      <c r="I1700" s="1">
        <v>1</v>
      </c>
      <c r="J1700" s="3">
        <v>1229</v>
      </c>
      <c r="K1700" s="4">
        <v>929.81</v>
      </c>
      <c r="L1700" s="5">
        <v>0.1</v>
      </c>
      <c r="M1700" s="3">
        <f t="shared" si="104"/>
        <v>1106.1000000000001</v>
      </c>
      <c r="N1700" s="3">
        <f t="shared" si="105"/>
        <v>929.81</v>
      </c>
      <c r="O1700" s="3">
        <f t="shared" si="106"/>
        <v>176.29000000000019</v>
      </c>
      <c r="P1700" s="6">
        <f t="shared" si="107"/>
        <v>0.15937980291112935</v>
      </c>
    </row>
    <row r="1701" spans="1:16" x14ac:dyDescent="0.35">
      <c r="A1701" s="1" t="s">
        <v>1765</v>
      </c>
      <c r="B1701" s="2">
        <v>45912</v>
      </c>
      <c r="C1701" s="1" t="s">
        <v>29</v>
      </c>
      <c r="D1701" s="1" t="s">
        <v>30</v>
      </c>
      <c r="E1701" s="1" t="s">
        <v>79</v>
      </c>
      <c r="F1701" s="1" t="s">
        <v>96</v>
      </c>
      <c r="G1701" s="1" t="s">
        <v>58</v>
      </c>
      <c r="H1701" s="1" t="s">
        <v>27</v>
      </c>
      <c r="I1701" s="1">
        <v>7</v>
      </c>
      <c r="J1701" s="3">
        <v>6788</v>
      </c>
      <c r="K1701" s="4">
        <v>4407.6400000000003</v>
      </c>
      <c r="L1701" s="5">
        <v>0.1</v>
      </c>
      <c r="M1701" s="3">
        <f t="shared" si="104"/>
        <v>42764.4</v>
      </c>
      <c r="N1701" s="3">
        <f t="shared" si="105"/>
        <v>30853.480000000003</v>
      </c>
      <c r="O1701" s="3">
        <f t="shared" si="106"/>
        <v>11910.919999999998</v>
      </c>
      <c r="P1701" s="6">
        <f t="shared" si="107"/>
        <v>0.27852419302036269</v>
      </c>
    </row>
    <row r="1702" spans="1:16" x14ac:dyDescent="0.35">
      <c r="A1702" s="1" t="s">
        <v>1766</v>
      </c>
      <c r="B1702" s="2">
        <v>45912</v>
      </c>
      <c r="C1702" s="1" t="s">
        <v>41</v>
      </c>
      <c r="D1702" s="1" t="s">
        <v>42</v>
      </c>
      <c r="E1702" s="1" t="s">
        <v>31</v>
      </c>
      <c r="F1702" s="1" t="s">
        <v>53</v>
      </c>
      <c r="G1702" s="1" t="s">
        <v>46</v>
      </c>
      <c r="H1702" s="1" t="s">
        <v>21</v>
      </c>
      <c r="I1702" s="1">
        <v>7</v>
      </c>
      <c r="J1702" s="3">
        <v>15632</v>
      </c>
      <c r="K1702" s="4">
        <v>12119.1</v>
      </c>
      <c r="L1702" s="5">
        <v>0.1</v>
      </c>
      <c r="M1702" s="3">
        <f t="shared" si="104"/>
        <v>98481.600000000006</v>
      </c>
      <c r="N1702" s="3">
        <f t="shared" si="105"/>
        <v>84833.7</v>
      </c>
      <c r="O1702" s="3">
        <f t="shared" si="106"/>
        <v>13647.900000000009</v>
      </c>
      <c r="P1702" s="6">
        <f t="shared" si="107"/>
        <v>0.13858324803821229</v>
      </c>
    </row>
    <row r="1703" spans="1:16" x14ac:dyDescent="0.35">
      <c r="A1703" s="1" t="s">
        <v>1767</v>
      </c>
      <c r="B1703" s="2">
        <v>45913</v>
      </c>
      <c r="C1703" s="1" t="s">
        <v>36</v>
      </c>
      <c r="D1703" s="1" t="s">
        <v>76</v>
      </c>
      <c r="E1703" s="1" t="s">
        <v>18</v>
      </c>
      <c r="F1703" s="1" t="s">
        <v>19</v>
      </c>
      <c r="G1703" s="1" t="s">
        <v>39</v>
      </c>
      <c r="H1703" s="1" t="s">
        <v>21</v>
      </c>
      <c r="I1703" s="1">
        <v>6</v>
      </c>
      <c r="J1703" s="3">
        <v>941</v>
      </c>
      <c r="K1703" s="4">
        <v>721.37</v>
      </c>
      <c r="L1703" s="5">
        <v>0</v>
      </c>
      <c r="M1703" s="3">
        <f t="shared" si="104"/>
        <v>5646</v>
      </c>
      <c r="N1703" s="3">
        <f t="shared" si="105"/>
        <v>4328.22</v>
      </c>
      <c r="O1703" s="3">
        <f t="shared" si="106"/>
        <v>1317.7799999999997</v>
      </c>
      <c r="P1703" s="6">
        <f t="shared" si="107"/>
        <v>0.23340063761955362</v>
      </c>
    </row>
    <row r="1704" spans="1:16" x14ac:dyDescent="0.35">
      <c r="A1704" s="1" t="s">
        <v>1768</v>
      </c>
      <c r="B1704" s="2">
        <v>45913</v>
      </c>
      <c r="C1704" s="1" t="s">
        <v>29</v>
      </c>
      <c r="D1704" s="1" t="s">
        <v>66</v>
      </c>
      <c r="E1704" s="1" t="s">
        <v>79</v>
      </c>
      <c r="F1704" s="1" t="s">
        <v>80</v>
      </c>
      <c r="G1704" s="1" t="s">
        <v>33</v>
      </c>
      <c r="H1704" s="1" t="s">
        <v>21</v>
      </c>
      <c r="I1704" s="1">
        <v>5</v>
      </c>
      <c r="J1704" s="3">
        <v>8207</v>
      </c>
      <c r="K1704" s="4">
        <v>5392.23</v>
      </c>
      <c r="L1704" s="5">
        <v>0</v>
      </c>
      <c r="M1704" s="3">
        <f t="shared" si="104"/>
        <v>41035</v>
      </c>
      <c r="N1704" s="3">
        <f t="shared" si="105"/>
        <v>26961.149999999998</v>
      </c>
      <c r="O1704" s="3">
        <f t="shared" si="106"/>
        <v>14073.850000000002</v>
      </c>
      <c r="P1704" s="6">
        <f t="shared" si="107"/>
        <v>0.34297185329596691</v>
      </c>
    </row>
    <row r="1705" spans="1:16" x14ac:dyDescent="0.35">
      <c r="A1705" s="1" t="s">
        <v>1769</v>
      </c>
      <c r="B1705" s="2">
        <v>45913</v>
      </c>
      <c r="C1705" s="1" t="s">
        <v>36</v>
      </c>
      <c r="D1705" s="1" t="s">
        <v>37</v>
      </c>
      <c r="E1705" s="1" t="s">
        <v>31</v>
      </c>
      <c r="F1705" s="1" t="s">
        <v>85</v>
      </c>
      <c r="G1705" s="1" t="s">
        <v>69</v>
      </c>
      <c r="H1705" s="1" t="s">
        <v>27</v>
      </c>
      <c r="I1705" s="1">
        <v>6</v>
      </c>
      <c r="J1705" s="3">
        <v>1768</v>
      </c>
      <c r="K1705" s="4">
        <v>1289.1099999999999</v>
      </c>
      <c r="L1705" s="5">
        <v>0.05</v>
      </c>
      <c r="M1705" s="3">
        <f t="shared" si="104"/>
        <v>10077.6</v>
      </c>
      <c r="N1705" s="3">
        <f t="shared" si="105"/>
        <v>7734.66</v>
      </c>
      <c r="O1705" s="3">
        <f t="shared" si="106"/>
        <v>2342.9400000000005</v>
      </c>
      <c r="P1705" s="6">
        <f t="shared" si="107"/>
        <v>0.23248987854251016</v>
      </c>
    </row>
    <row r="1706" spans="1:16" x14ac:dyDescent="0.35">
      <c r="A1706" s="1" t="s">
        <v>1770</v>
      </c>
      <c r="B1706" s="2">
        <v>45913</v>
      </c>
      <c r="C1706" s="1" t="s">
        <v>16</v>
      </c>
      <c r="D1706" s="1" t="s">
        <v>23</v>
      </c>
      <c r="E1706" s="1" t="s">
        <v>18</v>
      </c>
      <c r="F1706" s="1" t="s">
        <v>38</v>
      </c>
      <c r="G1706" s="1" t="s">
        <v>20</v>
      </c>
      <c r="H1706" s="1" t="s">
        <v>27</v>
      </c>
      <c r="I1706" s="1">
        <v>3</v>
      </c>
      <c r="J1706" s="3">
        <v>342</v>
      </c>
      <c r="K1706" s="4">
        <v>284.29000000000002</v>
      </c>
      <c r="L1706" s="5">
        <v>0</v>
      </c>
      <c r="M1706" s="3">
        <f t="shared" si="104"/>
        <v>1026</v>
      </c>
      <c r="N1706" s="3">
        <f t="shared" si="105"/>
        <v>852.87000000000012</v>
      </c>
      <c r="O1706" s="3">
        <f t="shared" si="106"/>
        <v>173.12999999999988</v>
      </c>
      <c r="P1706" s="6">
        <f t="shared" si="107"/>
        <v>0.16874269005847942</v>
      </c>
    </row>
    <row r="1707" spans="1:16" x14ac:dyDescent="0.35">
      <c r="A1707" s="1" t="s">
        <v>1771</v>
      </c>
      <c r="B1707" s="2">
        <v>45913</v>
      </c>
      <c r="C1707" s="1" t="s">
        <v>36</v>
      </c>
      <c r="D1707" s="1" t="s">
        <v>78</v>
      </c>
      <c r="E1707" s="1" t="s">
        <v>31</v>
      </c>
      <c r="F1707" s="1" t="s">
        <v>85</v>
      </c>
      <c r="G1707" s="1" t="s">
        <v>69</v>
      </c>
      <c r="H1707" s="1" t="s">
        <v>34</v>
      </c>
      <c r="I1707" s="1">
        <v>3</v>
      </c>
      <c r="J1707" s="3">
        <v>1758</v>
      </c>
      <c r="K1707" s="4">
        <v>1338.75</v>
      </c>
      <c r="L1707" s="5">
        <v>0</v>
      </c>
      <c r="M1707" s="3">
        <f t="shared" si="104"/>
        <v>5274</v>
      </c>
      <c r="N1707" s="3">
        <f t="shared" si="105"/>
        <v>4016.25</v>
      </c>
      <c r="O1707" s="3">
        <f t="shared" si="106"/>
        <v>1257.75</v>
      </c>
      <c r="P1707" s="6">
        <f t="shared" si="107"/>
        <v>0.23848122866894197</v>
      </c>
    </row>
    <row r="1708" spans="1:16" x14ac:dyDescent="0.35">
      <c r="A1708" s="1" t="s">
        <v>1772</v>
      </c>
      <c r="B1708" s="2">
        <v>45913</v>
      </c>
      <c r="C1708" s="1" t="s">
        <v>41</v>
      </c>
      <c r="D1708" s="1" t="s">
        <v>55</v>
      </c>
      <c r="E1708" s="1" t="s">
        <v>18</v>
      </c>
      <c r="F1708" s="1" t="s">
        <v>68</v>
      </c>
      <c r="G1708" s="1" t="s">
        <v>43</v>
      </c>
      <c r="H1708" s="1" t="s">
        <v>21</v>
      </c>
      <c r="I1708" s="1">
        <v>1</v>
      </c>
      <c r="J1708" s="3">
        <v>454</v>
      </c>
      <c r="K1708" s="4">
        <v>372.9</v>
      </c>
      <c r="L1708" s="5">
        <v>0</v>
      </c>
      <c r="M1708" s="3">
        <f t="shared" si="104"/>
        <v>454</v>
      </c>
      <c r="N1708" s="3">
        <f t="shared" si="105"/>
        <v>372.9</v>
      </c>
      <c r="O1708" s="3">
        <f t="shared" si="106"/>
        <v>81.100000000000023</v>
      </c>
      <c r="P1708" s="6">
        <f t="shared" si="107"/>
        <v>0.17863436123348023</v>
      </c>
    </row>
    <row r="1709" spans="1:16" x14ac:dyDescent="0.35">
      <c r="A1709" s="1" t="s">
        <v>1773</v>
      </c>
      <c r="B1709" s="2">
        <v>45913</v>
      </c>
      <c r="C1709" s="1" t="s">
        <v>29</v>
      </c>
      <c r="D1709" s="1" t="s">
        <v>30</v>
      </c>
      <c r="E1709" s="1" t="s">
        <v>24</v>
      </c>
      <c r="F1709" s="1" t="s">
        <v>64</v>
      </c>
      <c r="G1709" s="1" t="s">
        <v>33</v>
      </c>
      <c r="H1709" s="1" t="s">
        <v>27</v>
      </c>
      <c r="I1709" s="1">
        <v>4</v>
      </c>
      <c r="J1709" s="3">
        <v>1500</v>
      </c>
      <c r="K1709" s="4">
        <v>772.66</v>
      </c>
      <c r="L1709" s="5">
        <v>0</v>
      </c>
      <c r="M1709" s="3">
        <f t="shared" si="104"/>
        <v>6000</v>
      </c>
      <c r="N1709" s="3">
        <f t="shared" si="105"/>
        <v>3090.64</v>
      </c>
      <c r="O1709" s="3">
        <f t="shared" si="106"/>
        <v>2909.36</v>
      </c>
      <c r="P1709" s="6">
        <f t="shared" si="107"/>
        <v>0.48489333333333334</v>
      </c>
    </row>
    <row r="1710" spans="1:16" x14ac:dyDescent="0.35">
      <c r="A1710" s="1" t="s">
        <v>1774</v>
      </c>
      <c r="B1710" s="2">
        <v>45913</v>
      </c>
      <c r="C1710" s="1" t="s">
        <v>16</v>
      </c>
      <c r="D1710" s="1" t="s">
        <v>17</v>
      </c>
      <c r="E1710" s="1" t="s">
        <v>79</v>
      </c>
      <c r="F1710" s="1" t="s">
        <v>80</v>
      </c>
      <c r="G1710" s="1" t="s">
        <v>26</v>
      </c>
      <c r="H1710" s="1" t="s">
        <v>21</v>
      </c>
      <c r="I1710" s="1">
        <v>2</v>
      </c>
      <c r="J1710" s="3">
        <v>7876</v>
      </c>
      <c r="K1710" s="4">
        <v>4854.41</v>
      </c>
      <c r="L1710" s="5">
        <v>0</v>
      </c>
      <c r="M1710" s="3">
        <f t="shared" si="104"/>
        <v>15752</v>
      </c>
      <c r="N1710" s="3">
        <f t="shared" si="105"/>
        <v>9708.82</v>
      </c>
      <c r="O1710" s="3">
        <f t="shared" si="106"/>
        <v>6043.18</v>
      </c>
      <c r="P1710" s="6">
        <f t="shared" si="107"/>
        <v>0.38364525139664807</v>
      </c>
    </row>
    <row r="1711" spans="1:16" x14ac:dyDescent="0.35">
      <c r="A1711" s="1" t="s">
        <v>1775</v>
      </c>
      <c r="B1711" s="2">
        <v>45913</v>
      </c>
      <c r="C1711" s="1" t="s">
        <v>41</v>
      </c>
      <c r="D1711" s="1" t="s">
        <v>50</v>
      </c>
      <c r="E1711" s="1" t="s">
        <v>24</v>
      </c>
      <c r="F1711" s="1" t="s">
        <v>131</v>
      </c>
      <c r="G1711" s="1" t="s">
        <v>46</v>
      </c>
      <c r="H1711" s="1" t="s">
        <v>34</v>
      </c>
      <c r="I1711" s="1">
        <v>6</v>
      </c>
      <c r="J1711" s="3">
        <v>2690</v>
      </c>
      <c r="K1711" s="4">
        <v>1262.4100000000001</v>
      </c>
      <c r="L1711" s="5">
        <v>0.05</v>
      </c>
      <c r="M1711" s="3">
        <f t="shared" si="104"/>
        <v>15333</v>
      </c>
      <c r="N1711" s="3">
        <f t="shared" si="105"/>
        <v>7574.4600000000009</v>
      </c>
      <c r="O1711" s="3">
        <f t="shared" si="106"/>
        <v>7758.5399999999991</v>
      </c>
      <c r="P1711" s="6">
        <f t="shared" si="107"/>
        <v>0.50600273918998229</v>
      </c>
    </row>
    <row r="1712" spans="1:16" x14ac:dyDescent="0.35">
      <c r="A1712" s="1" t="s">
        <v>1776</v>
      </c>
      <c r="B1712" s="2">
        <v>45914</v>
      </c>
      <c r="C1712" s="1" t="s">
        <v>29</v>
      </c>
      <c r="D1712" s="1" t="s">
        <v>72</v>
      </c>
      <c r="E1712" s="1" t="s">
        <v>24</v>
      </c>
      <c r="F1712" s="1" t="s">
        <v>131</v>
      </c>
      <c r="G1712" s="1" t="s">
        <v>33</v>
      </c>
      <c r="H1712" s="1" t="s">
        <v>27</v>
      </c>
      <c r="I1712" s="1">
        <v>3</v>
      </c>
      <c r="J1712" s="3">
        <v>2846</v>
      </c>
      <c r="K1712" s="4">
        <v>1512.31</v>
      </c>
      <c r="L1712" s="5">
        <v>0</v>
      </c>
      <c r="M1712" s="3">
        <f t="shared" si="104"/>
        <v>8538</v>
      </c>
      <c r="N1712" s="3">
        <f t="shared" si="105"/>
        <v>4536.93</v>
      </c>
      <c r="O1712" s="3">
        <f t="shared" si="106"/>
        <v>4001.0699999999997</v>
      </c>
      <c r="P1712" s="6">
        <f t="shared" si="107"/>
        <v>0.46861911454673222</v>
      </c>
    </row>
    <row r="1713" spans="1:16" x14ac:dyDescent="0.35">
      <c r="A1713" s="1" t="s">
        <v>1777</v>
      </c>
      <c r="B1713" s="2">
        <v>45914</v>
      </c>
      <c r="C1713" s="1" t="s">
        <v>41</v>
      </c>
      <c r="D1713" s="1" t="s">
        <v>55</v>
      </c>
      <c r="E1713" s="1" t="s">
        <v>31</v>
      </c>
      <c r="F1713" s="1" t="s">
        <v>32</v>
      </c>
      <c r="G1713" s="1" t="s">
        <v>46</v>
      </c>
      <c r="H1713" s="1" t="s">
        <v>27</v>
      </c>
      <c r="I1713" s="1">
        <v>2</v>
      </c>
      <c r="J1713" s="3">
        <v>1189</v>
      </c>
      <c r="K1713" s="4">
        <v>849.31</v>
      </c>
      <c r="L1713" s="5">
        <v>0</v>
      </c>
      <c r="M1713" s="3">
        <f t="shared" si="104"/>
        <v>2378</v>
      </c>
      <c r="N1713" s="3">
        <f t="shared" si="105"/>
        <v>1698.62</v>
      </c>
      <c r="O1713" s="3">
        <f t="shared" si="106"/>
        <v>679.38000000000011</v>
      </c>
      <c r="P1713" s="6">
        <f t="shared" si="107"/>
        <v>0.28569386038687977</v>
      </c>
    </row>
    <row r="1714" spans="1:16" x14ac:dyDescent="0.35">
      <c r="A1714" s="1" t="s">
        <v>1778</v>
      </c>
      <c r="B1714" s="2">
        <v>45914</v>
      </c>
      <c r="C1714" s="1" t="s">
        <v>36</v>
      </c>
      <c r="D1714" s="1" t="s">
        <v>37</v>
      </c>
      <c r="E1714" s="1" t="s">
        <v>31</v>
      </c>
      <c r="F1714" s="1" t="s">
        <v>85</v>
      </c>
      <c r="G1714" s="1" t="s">
        <v>69</v>
      </c>
      <c r="H1714" s="1" t="s">
        <v>27</v>
      </c>
      <c r="I1714" s="1">
        <v>2</v>
      </c>
      <c r="J1714" s="3">
        <v>1746</v>
      </c>
      <c r="K1714" s="4">
        <v>1365.94</v>
      </c>
      <c r="L1714" s="5">
        <v>0.1</v>
      </c>
      <c r="M1714" s="3">
        <f t="shared" si="104"/>
        <v>3142.8</v>
      </c>
      <c r="N1714" s="3">
        <f t="shared" si="105"/>
        <v>2731.88</v>
      </c>
      <c r="O1714" s="3">
        <f t="shared" si="106"/>
        <v>410.92000000000007</v>
      </c>
      <c r="P1714" s="6">
        <f t="shared" si="107"/>
        <v>0.13074964999363625</v>
      </c>
    </row>
    <row r="1715" spans="1:16" x14ac:dyDescent="0.35">
      <c r="A1715" s="1" t="s">
        <v>1779</v>
      </c>
      <c r="B1715" s="2">
        <v>45914</v>
      </c>
      <c r="C1715" s="1" t="s">
        <v>41</v>
      </c>
      <c r="D1715" s="1" t="s">
        <v>103</v>
      </c>
      <c r="E1715" s="1" t="s">
        <v>31</v>
      </c>
      <c r="F1715" s="1" t="s">
        <v>45</v>
      </c>
      <c r="G1715" s="1" t="s">
        <v>43</v>
      </c>
      <c r="H1715" s="1" t="s">
        <v>27</v>
      </c>
      <c r="I1715" s="1">
        <v>6</v>
      </c>
      <c r="J1715" s="3">
        <v>3656</v>
      </c>
      <c r="K1715" s="4">
        <v>2804.98</v>
      </c>
      <c r="L1715" s="5">
        <v>0</v>
      </c>
      <c r="M1715" s="3">
        <f t="shared" si="104"/>
        <v>21936</v>
      </c>
      <c r="N1715" s="3">
        <f t="shared" si="105"/>
        <v>16829.88</v>
      </c>
      <c r="O1715" s="3">
        <f t="shared" si="106"/>
        <v>5106.119999999999</v>
      </c>
      <c r="P1715" s="6">
        <f t="shared" si="107"/>
        <v>0.23277352297592993</v>
      </c>
    </row>
    <row r="1716" spans="1:16" x14ac:dyDescent="0.35">
      <c r="A1716" s="1" t="s">
        <v>1780</v>
      </c>
      <c r="B1716" s="2">
        <v>45914</v>
      </c>
      <c r="C1716" s="1" t="s">
        <v>41</v>
      </c>
      <c r="D1716" s="1" t="s">
        <v>55</v>
      </c>
      <c r="E1716" s="1" t="s">
        <v>18</v>
      </c>
      <c r="F1716" s="1" t="s">
        <v>38</v>
      </c>
      <c r="G1716" s="1" t="s">
        <v>46</v>
      </c>
      <c r="H1716" s="1" t="s">
        <v>27</v>
      </c>
      <c r="I1716" s="1">
        <v>7</v>
      </c>
      <c r="J1716" s="3">
        <v>343</v>
      </c>
      <c r="K1716" s="4">
        <v>280.58999999999997</v>
      </c>
      <c r="L1716" s="5">
        <v>0</v>
      </c>
      <c r="M1716" s="3">
        <f t="shared" si="104"/>
        <v>2401</v>
      </c>
      <c r="N1716" s="3">
        <f t="shared" si="105"/>
        <v>1964.1299999999999</v>
      </c>
      <c r="O1716" s="3">
        <f t="shared" si="106"/>
        <v>436.87000000000012</v>
      </c>
      <c r="P1716" s="6">
        <f t="shared" si="107"/>
        <v>0.18195335276967936</v>
      </c>
    </row>
    <row r="1717" spans="1:16" x14ac:dyDescent="0.35">
      <c r="A1717" s="1" t="s">
        <v>1781</v>
      </c>
      <c r="B1717" s="2">
        <v>45914</v>
      </c>
      <c r="C1717" s="1" t="s">
        <v>41</v>
      </c>
      <c r="D1717" s="1" t="s">
        <v>50</v>
      </c>
      <c r="E1717" s="1" t="s">
        <v>18</v>
      </c>
      <c r="F1717" s="1" t="s">
        <v>38</v>
      </c>
      <c r="G1717" s="1" t="s">
        <v>43</v>
      </c>
      <c r="H1717" s="1" t="s">
        <v>21</v>
      </c>
      <c r="I1717" s="1">
        <v>1</v>
      </c>
      <c r="J1717" s="3">
        <v>346</v>
      </c>
      <c r="K1717" s="4">
        <v>289.70999999999998</v>
      </c>
      <c r="L1717" s="5">
        <v>0</v>
      </c>
      <c r="M1717" s="3">
        <f t="shared" si="104"/>
        <v>346</v>
      </c>
      <c r="N1717" s="3">
        <f t="shared" si="105"/>
        <v>289.70999999999998</v>
      </c>
      <c r="O1717" s="3">
        <f t="shared" si="106"/>
        <v>56.29000000000002</v>
      </c>
      <c r="P1717" s="6">
        <f t="shared" si="107"/>
        <v>0.16268786127167637</v>
      </c>
    </row>
    <row r="1718" spans="1:16" x14ac:dyDescent="0.35">
      <c r="A1718" s="1" t="s">
        <v>1782</v>
      </c>
      <c r="B1718" s="2">
        <v>45914</v>
      </c>
      <c r="C1718" s="1" t="s">
        <v>29</v>
      </c>
      <c r="D1718" s="1" t="s">
        <v>57</v>
      </c>
      <c r="E1718" s="1" t="s">
        <v>24</v>
      </c>
      <c r="F1718" s="1" t="s">
        <v>25</v>
      </c>
      <c r="G1718" s="1" t="s">
        <v>33</v>
      </c>
      <c r="H1718" s="1" t="s">
        <v>27</v>
      </c>
      <c r="I1718" s="1">
        <v>7</v>
      </c>
      <c r="J1718" s="3">
        <v>628</v>
      </c>
      <c r="K1718" s="4">
        <v>304.41000000000003</v>
      </c>
      <c r="L1718" s="5">
        <v>0</v>
      </c>
      <c r="M1718" s="3">
        <f t="shared" si="104"/>
        <v>4396</v>
      </c>
      <c r="N1718" s="3">
        <f t="shared" si="105"/>
        <v>2130.8700000000003</v>
      </c>
      <c r="O1718" s="3">
        <f t="shared" si="106"/>
        <v>2265.1299999999997</v>
      </c>
      <c r="P1718" s="6">
        <f t="shared" si="107"/>
        <v>0.51527070063694258</v>
      </c>
    </row>
    <row r="1719" spans="1:16" x14ac:dyDescent="0.35">
      <c r="A1719" s="1" t="s">
        <v>1783</v>
      </c>
      <c r="B1719" s="2">
        <v>45915</v>
      </c>
      <c r="C1719" s="1" t="s">
        <v>36</v>
      </c>
      <c r="D1719" s="1" t="s">
        <v>76</v>
      </c>
      <c r="E1719" s="1" t="s">
        <v>24</v>
      </c>
      <c r="F1719" s="1" t="s">
        <v>61</v>
      </c>
      <c r="G1719" s="1" t="s">
        <v>69</v>
      </c>
      <c r="H1719" s="1" t="s">
        <v>27</v>
      </c>
      <c r="I1719" s="1">
        <v>3</v>
      </c>
      <c r="J1719" s="3">
        <v>2208</v>
      </c>
      <c r="K1719" s="4">
        <v>1044.5</v>
      </c>
      <c r="L1719" s="5">
        <v>0</v>
      </c>
      <c r="M1719" s="3">
        <f t="shared" si="104"/>
        <v>6624</v>
      </c>
      <c r="N1719" s="3">
        <f t="shared" si="105"/>
        <v>3133.5</v>
      </c>
      <c r="O1719" s="3">
        <f t="shared" si="106"/>
        <v>3490.5</v>
      </c>
      <c r="P1719" s="6">
        <f t="shared" si="107"/>
        <v>0.52694746376811596</v>
      </c>
    </row>
    <row r="1720" spans="1:16" x14ac:dyDescent="0.35">
      <c r="A1720" s="1" t="s">
        <v>1784</v>
      </c>
      <c r="B1720" s="2">
        <v>45915</v>
      </c>
      <c r="C1720" s="1" t="s">
        <v>16</v>
      </c>
      <c r="D1720" s="1" t="s">
        <v>23</v>
      </c>
      <c r="E1720" s="1" t="s">
        <v>24</v>
      </c>
      <c r="F1720" s="1" t="s">
        <v>64</v>
      </c>
      <c r="G1720" s="1" t="s">
        <v>20</v>
      </c>
      <c r="H1720" s="1" t="s">
        <v>34</v>
      </c>
      <c r="I1720" s="1">
        <v>7</v>
      </c>
      <c r="J1720" s="3">
        <v>1501</v>
      </c>
      <c r="K1720" s="4">
        <v>792.2</v>
      </c>
      <c r="L1720" s="5">
        <v>0.15</v>
      </c>
      <c r="M1720" s="3">
        <f t="shared" si="104"/>
        <v>8930.9499999999989</v>
      </c>
      <c r="N1720" s="3">
        <f t="shared" si="105"/>
        <v>5545.4000000000005</v>
      </c>
      <c r="O1720" s="3">
        <f t="shared" si="106"/>
        <v>3385.5499999999984</v>
      </c>
      <c r="P1720" s="6">
        <f t="shared" si="107"/>
        <v>0.37908061292471673</v>
      </c>
    </row>
    <row r="1721" spans="1:16" x14ac:dyDescent="0.35">
      <c r="A1721" s="1" t="s">
        <v>1785</v>
      </c>
      <c r="B1721" s="2">
        <v>45915</v>
      </c>
      <c r="C1721" s="1" t="s">
        <v>41</v>
      </c>
      <c r="D1721" s="1" t="s">
        <v>103</v>
      </c>
      <c r="E1721" s="1" t="s">
        <v>18</v>
      </c>
      <c r="F1721" s="1" t="s">
        <v>38</v>
      </c>
      <c r="G1721" s="1" t="s">
        <v>43</v>
      </c>
      <c r="H1721" s="1" t="s">
        <v>34</v>
      </c>
      <c r="I1721" s="1">
        <v>8</v>
      </c>
      <c r="J1721" s="3">
        <v>367</v>
      </c>
      <c r="K1721" s="4">
        <v>307</v>
      </c>
      <c r="L1721" s="5">
        <v>0.1</v>
      </c>
      <c r="M1721" s="3">
        <f t="shared" si="104"/>
        <v>2642.4</v>
      </c>
      <c r="N1721" s="3">
        <f t="shared" si="105"/>
        <v>2456</v>
      </c>
      <c r="O1721" s="3">
        <f t="shared" si="106"/>
        <v>186.40000000000009</v>
      </c>
      <c r="P1721" s="6">
        <f t="shared" si="107"/>
        <v>7.0541931577353958E-2</v>
      </c>
    </row>
    <row r="1722" spans="1:16" x14ac:dyDescent="0.35">
      <c r="A1722" s="1" t="s">
        <v>1786</v>
      </c>
      <c r="B1722" s="2">
        <v>45915</v>
      </c>
      <c r="C1722" s="1" t="s">
        <v>29</v>
      </c>
      <c r="D1722" s="1" t="s">
        <v>66</v>
      </c>
      <c r="E1722" s="1" t="s">
        <v>18</v>
      </c>
      <c r="F1722" s="1" t="s">
        <v>38</v>
      </c>
      <c r="G1722" s="1" t="s">
        <v>33</v>
      </c>
      <c r="H1722" s="1" t="s">
        <v>34</v>
      </c>
      <c r="I1722" s="1">
        <v>4</v>
      </c>
      <c r="J1722" s="3">
        <v>349</v>
      </c>
      <c r="K1722" s="4">
        <v>288.41000000000003</v>
      </c>
      <c r="L1722" s="5">
        <v>0.15</v>
      </c>
      <c r="M1722" s="3">
        <f t="shared" si="104"/>
        <v>1186.5999999999999</v>
      </c>
      <c r="N1722" s="3">
        <f t="shared" si="105"/>
        <v>1153.6400000000001</v>
      </c>
      <c r="O1722" s="3">
        <f t="shared" si="106"/>
        <v>32.959999999999809</v>
      </c>
      <c r="P1722" s="6">
        <f t="shared" si="107"/>
        <v>2.7776841395583864E-2</v>
      </c>
    </row>
    <row r="1723" spans="1:16" x14ac:dyDescent="0.35">
      <c r="A1723" s="1" t="s">
        <v>1787</v>
      </c>
      <c r="B1723" s="2">
        <v>45916</v>
      </c>
      <c r="C1723" s="1" t="s">
        <v>29</v>
      </c>
      <c r="D1723" s="1" t="s">
        <v>57</v>
      </c>
      <c r="E1723" s="1" t="s">
        <v>31</v>
      </c>
      <c r="F1723" s="1" t="s">
        <v>32</v>
      </c>
      <c r="G1723" s="1" t="s">
        <v>58</v>
      </c>
      <c r="H1723" s="1" t="s">
        <v>27</v>
      </c>
      <c r="I1723" s="1">
        <v>3</v>
      </c>
      <c r="J1723" s="3">
        <v>1257</v>
      </c>
      <c r="K1723" s="4">
        <v>903.42</v>
      </c>
      <c r="L1723" s="5">
        <v>0.1</v>
      </c>
      <c r="M1723" s="3">
        <f t="shared" si="104"/>
        <v>3393.9</v>
      </c>
      <c r="N1723" s="3">
        <f t="shared" si="105"/>
        <v>2710.2599999999998</v>
      </c>
      <c r="O1723" s="3">
        <f t="shared" si="106"/>
        <v>683.64000000000033</v>
      </c>
      <c r="P1723" s="6">
        <f t="shared" si="107"/>
        <v>0.20143198090692133</v>
      </c>
    </row>
    <row r="1724" spans="1:16" x14ac:dyDescent="0.35">
      <c r="A1724" s="1" t="s">
        <v>1788</v>
      </c>
      <c r="B1724" s="2">
        <v>45916</v>
      </c>
      <c r="C1724" s="1" t="s">
        <v>41</v>
      </c>
      <c r="D1724" s="1" t="s">
        <v>103</v>
      </c>
      <c r="E1724" s="1" t="s">
        <v>79</v>
      </c>
      <c r="F1724" s="1" t="s">
        <v>109</v>
      </c>
      <c r="G1724" s="1" t="s">
        <v>43</v>
      </c>
      <c r="H1724" s="1" t="s">
        <v>34</v>
      </c>
      <c r="I1724" s="1">
        <v>3</v>
      </c>
      <c r="J1724" s="3">
        <v>4640</v>
      </c>
      <c r="K1724" s="4">
        <v>2805.38</v>
      </c>
      <c r="L1724" s="5">
        <v>0</v>
      </c>
      <c r="M1724" s="3">
        <f t="shared" si="104"/>
        <v>13920</v>
      </c>
      <c r="N1724" s="3">
        <f t="shared" si="105"/>
        <v>8416.14</v>
      </c>
      <c r="O1724" s="3">
        <f t="shared" si="106"/>
        <v>5503.8600000000006</v>
      </c>
      <c r="P1724" s="6">
        <f t="shared" si="107"/>
        <v>0.39539224137931039</v>
      </c>
    </row>
    <row r="1725" spans="1:16" x14ac:dyDescent="0.35">
      <c r="A1725" s="1" t="s">
        <v>1789</v>
      </c>
      <c r="B1725" s="2">
        <v>45916</v>
      </c>
      <c r="C1725" s="1" t="s">
        <v>36</v>
      </c>
      <c r="D1725" s="1" t="s">
        <v>63</v>
      </c>
      <c r="E1725" s="1" t="s">
        <v>31</v>
      </c>
      <c r="F1725" s="1" t="s">
        <v>45</v>
      </c>
      <c r="G1725" s="1" t="s">
        <v>69</v>
      </c>
      <c r="H1725" s="1" t="s">
        <v>27</v>
      </c>
      <c r="I1725" s="1">
        <v>5</v>
      </c>
      <c r="J1725" s="3">
        <v>3602</v>
      </c>
      <c r="K1725" s="4">
        <v>2682.14</v>
      </c>
      <c r="L1725" s="5">
        <v>0</v>
      </c>
      <c r="M1725" s="3">
        <f t="shared" si="104"/>
        <v>18010</v>
      </c>
      <c r="N1725" s="3">
        <f t="shared" si="105"/>
        <v>13410.699999999999</v>
      </c>
      <c r="O1725" s="3">
        <f t="shared" si="106"/>
        <v>4599.3000000000011</v>
      </c>
      <c r="P1725" s="6">
        <f t="shared" si="107"/>
        <v>0.25537479178234318</v>
      </c>
    </row>
    <row r="1726" spans="1:16" x14ac:dyDescent="0.35">
      <c r="A1726" s="1" t="s">
        <v>1790</v>
      </c>
      <c r="B1726" s="2">
        <v>45916</v>
      </c>
      <c r="C1726" s="1" t="s">
        <v>41</v>
      </c>
      <c r="D1726" s="1" t="s">
        <v>50</v>
      </c>
      <c r="E1726" s="1" t="s">
        <v>31</v>
      </c>
      <c r="F1726" s="1" t="s">
        <v>32</v>
      </c>
      <c r="G1726" s="1" t="s">
        <v>46</v>
      </c>
      <c r="H1726" s="1" t="s">
        <v>21</v>
      </c>
      <c r="I1726" s="1">
        <v>8</v>
      </c>
      <c r="J1726" s="3">
        <v>1219</v>
      </c>
      <c r="K1726" s="4">
        <v>892.45</v>
      </c>
      <c r="L1726" s="5">
        <v>0</v>
      </c>
      <c r="M1726" s="3">
        <f t="shared" si="104"/>
        <v>9752</v>
      </c>
      <c r="N1726" s="3">
        <f t="shared" si="105"/>
        <v>7139.6</v>
      </c>
      <c r="O1726" s="3">
        <f t="shared" si="106"/>
        <v>2612.3999999999996</v>
      </c>
      <c r="P1726" s="6">
        <f t="shared" si="107"/>
        <v>0.2678835110746513</v>
      </c>
    </row>
    <row r="1727" spans="1:16" x14ac:dyDescent="0.35">
      <c r="A1727" s="1" t="s">
        <v>1791</v>
      </c>
      <c r="B1727" s="2">
        <v>45916</v>
      </c>
      <c r="C1727" s="1" t="s">
        <v>41</v>
      </c>
      <c r="D1727" s="1" t="s">
        <v>103</v>
      </c>
      <c r="E1727" s="1" t="s">
        <v>24</v>
      </c>
      <c r="F1727" s="1" t="s">
        <v>64</v>
      </c>
      <c r="G1727" s="1" t="s">
        <v>46</v>
      </c>
      <c r="H1727" s="1" t="s">
        <v>27</v>
      </c>
      <c r="I1727" s="1">
        <v>4</v>
      </c>
      <c r="J1727" s="3">
        <v>1505</v>
      </c>
      <c r="K1727" s="4">
        <v>748.12</v>
      </c>
      <c r="L1727" s="5">
        <v>0</v>
      </c>
      <c r="M1727" s="3">
        <f t="shared" si="104"/>
        <v>6020</v>
      </c>
      <c r="N1727" s="3">
        <f t="shared" si="105"/>
        <v>2992.48</v>
      </c>
      <c r="O1727" s="3">
        <f t="shared" si="106"/>
        <v>3027.52</v>
      </c>
      <c r="P1727" s="6">
        <f t="shared" si="107"/>
        <v>0.50291029900332229</v>
      </c>
    </row>
    <row r="1728" spans="1:16" x14ac:dyDescent="0.35">
      <c r="A1728" s="1" t="s">
        <v>1792</v>
      </c>
      <c r="B1728" s="2">
        <v>45916</v>
      </c>
      <c r="C1728" s="1" t="s">
        <v>29</v>
      </c>
      <c r="D1728" s="1" t="s">
        <v>72</v>
      </c>
      <c r="E1728" s="1" t="s">
        <v>18</v>
      </c>
      <c r="F1728" s="1" t="s">
        <v>38</v>
      </c>
      <c r="G1728" s="1" t="s">
        <v>58</v>
      </c>
      <c r="H1728" s="1" t="s">
        <v>34</v>
      </c>
      <c r="I1728" s="1">
        <v>7</v>
      </c>
      <c r="J1728" s="3">
        <v>350</v>
      </c>
      <c r="K1728" s="4">
        <v>290.19</v>
      </c>
      <c r="L1728" s="5">
        <v>0</v>
      </c>
      <c r="M1728" s="3">
        <f t="shared" si="104"/>
        <v>2450</v>
      </c>
      <c r="N1728" s="3">
        <f t="shared" si="105"/>
        <v>2031.33</v>
      </c>
      <c r="O1728" s="3">
        <f t="shared" si="106"/>
        <v>418.67000000000007</v>
      </c>
      <c r="P1728" s="6">
        <f t="shared" si="107"/>
        <v>0.17088571428571431</v>
      </c>
    </row>
    <row r="1729" spans="1:16" x14ac:dyDescent="0.35">
      <c r="A1729" s="1" t="s">
        <v>1793</v>
      </c>
      <c r="B1729" s="2">
        <v>45916</v>
      </c>
      <c r="C1729" s="1" t="s">
        <v>36</v>
      </c>
      <c r="D1729" s="1" t="s">
        <v>76</v>
      </c>
      <c r="E1729" s="1" t="s">
        <v>18</v>
      </c>
      <c r="F1729" s="1" t="s">
        <v>68</v>
      </c>
      <c r="G1729" s="1" t="s">
        <v>69</v>
      </c>
      <c r="H1729" s="1" t="s">
        <v>21</v>
      </c>
      <c r="I1729" s="1">
        <v>3</v>
      </c>
      <c r="J1729" s="3">
        <v>439</v>
      </c>
      <c r="K1729" s="4">
        <v>360.83</v>
      </c>
      <c r="L1729" s="5">
        <v>0</v>
      </c>
      <c r="M1729" s="3">
        <f t="shared" si="104"/>
        <v>1317</v>
      </c>
      <c r="N1729" s="3">
        <f t="shared" si="105"/>
        <v>1082.49</v>
      </c>
      <c r="O1729" s="3">
        <f t="shared" si="106"/>
        <v>234.51</v>
      </c>
      <c r="P1729" s="6">
        <f t="shared" si="107"/>
        <v>0.1780637813211845</v>
      </c>
    </row>
    <row r="1730" spans="1:16" x14ac:dyDescent="0.35">
      <c r="A1730" s="1" t="s">
        <v>1794</v>
      </c>
      <c r="B1730" s="2">
        <v>45916</v>
      </c>
      <c r="C1730" s="1" t="s">
        <v>36</v>
      </c>
      <c r="D1730" s="1" t="s">
        <v>76</v>
      </c>
      <c r="E1730" s="1" t="s">
        <v>31</v>
      </c>
      <c r="F1730" s="1" t="s">
        <v>45</v>
      </c>
      <c r="G1730" s="1" t="s">
        <v>69</v>
      </c>
      <c r="H1730" s="1" t="s">
        <v>21</v>
      </c>
      <c r="I1730" s="1">
        <v>1</v>
      </c>
      <c r="J1730" s="3">
        <v>3434</v>
      </c>
      <c r="K1730" s="4">
        <v>2618.5</v>
      </c>
      <c r="L1730" s="5">
        <v>0</v>
      </c>
      <c r="M1730" s="3">
        <f t="shared" ref="M1730:M1793" si="108">I1730*J1730*(1-L1730)</f>
        <v>3434</v>
      </c>
      <c r="N1730" s="3">
        <f t="shared" ref="N1730:N1793" si="109">I1730*K1730</f>
        <v>2618.5</v>
      </c>
      <c r="O1730" s="3">
        <f t="shared" ref="O1730:O1793" si="110">M1730-N1730</f>
        <v>815.5</v>
      </c>
      <c r="P1730" s="6">
        <f t="shared" ref="P1730:P1793" si="111">O1730/M1730</f>
        <v>0.23747815958066396</v>
      </c>
    </row>
    <row r="1731" spans="1:16" x14ac:dyDescent="0.35">
      <c r="A1731" s="1" t="s">
        <v>1795</v>
      </c>
      <c r="B1731" s="2">
        <v>45916</v>
      </c>
      <c r="C1731" s="1" t="s">
        <v>36</v>
      </c>
      <c r="D1731" s="1" t="s">
        <v>37</v>
      </c>
      <c r="E1731" s="1" t="s">
        <v>18</v>
      </c>
      <c r="F1731" s="1" t="s">
        <v>51</v>
      </c>
      <c r="G1731" s="1" t="s">
        <v>69</v>
      </c>
      <c r="H1731" s="1" t="s">
        <v>21</v>
      </c>
      <c r="I1731" s="1">
        <v>8</v>
      </c>
      <c r="J1731" s="3">
        <v>736</v>
      </c>
      <c r="K1731" s="4">
        <v>603.16999999999996</v>
      </c>
      <c r="L1731" s="5">
        <v>0.1</v>
      </c>
      <c r="M1731" s="3">
        <f t="shared" si="108"/>
        <v>5299.2</v>
      </c>
      <c r="N1731" s="3">
        <f t="shared" si="109"/>
        <v>4825.3599999999997</v>
      </c>
      <c r="O1731" s="3">
        <f t="shared" si="110"/>
        <v>473.84000000000015</v>
      </c>
      <c r="P1731" s="6">
        <f t="shared" si="111"/>
        <v>8.9417270531401E-2</v>
      </c>
    </row>
    <row r="1732" spans="1:16" x14ac:dyDescent="0.35">
      <c r="A1732" s="1" t="s">
        <v>1796</v>
      </c>
      <c r="B1732" s="2">
        <v>45917</v>
      </c>
      <c r="C1732" s="1" t="s">
        <v>41</v>
      </c>
      <c r="D1732" s="1" t="s">
        <v>50</v>
      </c>
      <c r="E1732" s="1" t="s">
        <v>31</v>
      </c>
      <c r="F1732" s="1" t="s">
        <v>32</v>
      </c>
      <c r="G1732" s="1" t="s">
        <v>46</v>
      </c>
      <c r="H1732" s="1" t="s">
        <v>21</v>
      </c>
      <c r="I1732" s="1">
        <v>8</v>
      </c>
      <c r="J1732" s="3">
        <v>1146</v>
      </c>
      <c r="K1732" s="4">
        <v>819.02</v>
      </c>
      <c r="L1732" s="5">
        <v>0</v>
      </c>
      <c r="M1732" s="3">
        <f t="shared" si="108"/>
        <v>9168</v>
      </c>
      <c r="N1732" s="3">
        <f t="shared" si="109"/>
        <v>6552.16</v>
      </c>
      <c r="O1732" s="3">
        <f t="shared" si="110"/>
        <v>2615.84</v>
      </c>
      <c r="P1732" s="6">
        <f t="shared" si="111"/>
        <v>0.28532286212914487</v>
      </c>
    </row>
    <row r="1733" spans="1:16" x14ac:dyDescent="0.35">
      <c r="A1733" s="1" t="s">
        <v>1797</v>
      </c>
      <c r="B1733" s="2">
        <v>45917</v>
      </c>
      <c r="C1733" s="1" t="s">
        <v>36</v>
      </c>
      <c r="D1733" s="1" t="s">
        <v>37</v>
      </c>
      <c r="E1733" s="1" t="s">
        <v>31</v>
      </c>
      <c r="F1733" s="1" t="s">
        <v>45</v>
      </c>
      <c r="G1733" s="1" t="s">
        <v>69</v>
      </c>
      <c r="H1733" s="1" t="s">
        <v>21</v>
      </c>
      <c r="I1733" s="1">
        <v>2</v>
      </c>
      <c r="J1733" s="3">
        <v>3336</v>
      </c>
      <c r="K1733" s="4">
        <v>2372.08</v>
      </c>
      <c r="L1733" s="5">
        <v>0</v>
      </c>
      <c r="M1733" s="3">
        <f t="shared" si="108"/>
        <v>6672</v>
      </c>
      <c r="N1733" s="3">
        <f t="shared" si="109"/>
        <v>4744.16</v>
      </c>
      <c r="O1733" s="3">
        <f t="shared" si="110"/>
        <v>1927.8400000000001</v>
      </c>
      <c r="P1733" s="6">
        <f t="shared" si="111"/>
        <v>0.28894484412470028</v>
      </c>
    </row>
    <row r="1734" spans="1:16" x14ac:dyDescent="0.35">
      <c r="A1734" s="1" t="s">
        <v>1798</v>
      </c>
      <c r="B1734" s="2">
        <v>45918</v>
      </c>
      <c r="C1734" s="1" t="s">
        <v>16</v>
      </c>
      <c r="D1734" s="1" t="s">
        <v>48</v>
      </c>
      <c r="E1734" s="1" t="s">
        <v>18</v>
      </c>
      <c r="F1734" s="1" t="s">
        <v>68</v>
      </c>
      <c r="G1734" s="1" t="s">
        <v>20</v>
      </c>
      <c r="H1734" s="1" t="s">
        <v>21</v>
      </c>
      <c r="I1734" s="1">
        <v>6</v>
      </c>
      <c r="J1734" s="3">
        <v>462</v>
      </c>
      <c r="K1734" s="4">
        <v>371.62</v>
      </c>
      <c r="L1734" s="5">
        <v>0</v>
      </c>
      <c r="M1734" s="3">
        <f t="shared" si="108"/>
        <v>2772</v>
      </c>
      <c r="N1734" s="3">
        <f t="shared" si="109"/>
        <v>2229.7200000000003</v>
      </c>
      <c r="O1734" s="3">
        <f t="shared" si="110"/>
        <v>542.27999999999975</v>
      </c>
      <c r="P1734" s="6">
        <f t="shared" si="111"/>
        <v>0.19562770562770554</v>
      </c>
    </row>
    <row r="1735" spans="1:16" x14ac:dyDescent="0.35">
      <c r="A1735" s="1" t="s">
        <v>1799</v>
      </c>
      <c r="B1735" s="2">
        <v>45918</v>
      </c>
      <c r="C1735" s="1" t="s">
        <v>36</v>
      </c>
      <c r="D1735" s="1" t="s">
        <v>37</v>
      </c>
      <c r="E1735" s="1" t="s">
        <v>18</v>
      </c>
      <c r="F1735" s="1" t="s">
        <v>38</v>
      </c>
      <c r="G1735" s="1" t="s">
        <v>39</v>
      </c>
      <c r="H1735" s="1" t="s">
        <v>27</v>
      </c>
      <c r="I1735" s="1">
        <v>1</v>
      </c>
      <c r="J1735" s="3">
        <v>336</v>
      </c>
      <c r="K1735" s="4">
        <v>272.77999999999997</v>
      </c>
      <c r="L1735" s="5">
        <v>0.15</v>
      </c>
      <c r="M1735" s="3">
        <f t="shared" si="108"/>
        <v>285.59999999999997</v>
      </c>
      <c r="N1735" s="3">
        <f t="shared" si="109"/>
        <v>272.77999999999997</v>
      </c>
      <c r="O1735" s="3">
        <f t="shared" si="110"/>
        <v>12.819999999999993</v>
      </c>
      <c r="P1735" s="6">
        <f t="shared" si="111"/>
        <v>4.4887955182072808E-2</v>
      </c>
    </row>
    <row r="1736" spans="1:16" x14ac:dyDescent="0.35">
      <c r="A1736" s="1" t="s">
        <v>1800</v>
      </c>
      <c r="B1736" s="2">
        <v>45918</v>
      </c>
      <c r="C1736" s="1" t="s">
        <v>36</v>
      </c>
      <c r="D1736" s="1" t="s">
        <v>76</v>
      </c>
      <c r="E1736" s="1" t="s">
        <v>31</v>
      </c>
      <c r="F1736" s="1" t="s">
        <v>32</v>
      </c>
      <c r="G1736" s="1" t="s">
        <v>69</v>
      </c>
      <c r="H1736" s="1" t="s">
        <v>27</v>
      </c>
      <c r="I1736" s="1">
        <v>3</v>
      </c>
      <c r="J1736" s="3">
        <v>1181</v>
      </c>
      <c r="K1736" s="4">
        <v>870.42</v>
      </c>
      <c r="L1736" s="5">
        <v>0</v>
      </c>
      <c r="M1736" s="3">
        <f t="shared" si="108"/>
        <v>3543</v>
      </c>
      <c r="N1736" s="3">
        <f t="shared" si="109"/>
        <v>2611.2599999999998</v>
      </c>
      <c r="O1736" s="3">
        <f t="shared" si="110"/>
        <v>931.74000000000024</v>
      </c>
      <c r="P1736" s="6">
        <f t="shared" si="111"/>
        <v>0.26298052497883156</v>
      </c>
    </row>
    <row r="1737" spans="1:16" x14ac:dyDescent="0.35">
      <c r="A1737" s="1" t="s">
        <v>1801</v>
      </c>
      <c r="B1737" s="2">
        <v>45919</v>
      </c>
      <c r="C1737" s="1" t="s">
        <v>16</v>
      </c>
      <c r="D1737" s="1" t="s">
        <v>48</v>
      </c>
      <c r="E1737" s="1" t="s">
        <v>24</v>
      </c>
      <c r="F1737" s="1" t="s">
        <v>64</v>
      </c>
      <c r="G1737" s="1" t="s">
        <v>26</v>
      </c>
      <c r="H1737" s="1" t="s">
        <v>27</v>
      </c>
      <c r="I1737" s="1">
        <v>2</v>
      </c>
      <c r="J1737" s="3">
        <v>1496</v>
      </c>
      <c r="K1737" s="4">
        <v>781.44</v>
      </c>
      <c r="L1737" s="5">
        <v>0.1</v>
      </c>
      <c r="M1737" s="3">
        <f t="shared" si="108"/>
        <v>2692.8</v>
      </c>
      <c r="N1737" s="3">
        <f t="shared" si="109"/>
        <v>1562.88</v>
      </c>
      <c r="O1737" s="3">
        <f t="shared" si="110"/>
        <v>1129.92</v>
      </c>
      <c r="P1737" s="6">
        <f t="shared" si="111"/>
        <v>0.41960784313725491</v>
      </c>
    </row>
    <row r="1738" spans="1:16" x14ac:dyDescent="0.35">
      <c r="A1738" s="1" t="s">
        <v>1802</v>
      </c>
      <c r="B1738" s="2">
        <v>45919</v>
      </c>
      <c r="C1738" s="1" t="s">
        <v>16</v>
      </c>
      <c r="D1738" s="1" t="s">
        <v>23</v>
      </c>
      <c r="E1738" s="1" t="s">
        <v>31</v>
      </c>
      <c r="F1738" s="1" t="s">
        <v>53</v>
      </c>
      <c r="G1738" s="1" t="s">
        <v>26</v>
      </c>
      <c r="H1738" s="1" t="s">
        <v>21</v>
      </c>
      <c r="I1738" s="1">
        <v>4</v>
      </c>
      <c r="J1738" s="3">
        <v>15079</v>
      </c>
      <c r="K1738" s="4">
        <v>11323.71</v>
      </c>
      <c r="L1738" s="5">
        <v>0.1</v>
      </c>
      <c r="M1738" s="3">
        <f t="shared" si="108"/>
        <v>54284.4</v>
      </c>
      <c r="N1738" s="3">
        <f t="shared" si="109"/>
        <v>45294.84</v>
      </c>
      <c r="O1738" s="3">
        <f t="shared" si="110"/>
        <v>8989.5600000000049</v>
      </c>
      <c r="P1738" s="6">
        <f t="shared" si="111"/>
        <v>0.165601167186153</v>
      </c>
    </row>
    <row r="1739" spans="1:16" x14ac:dyDescent="0.35">
      <c r="A1739" s="1" t="s">
        <v>1803</v>
      </c>
      <c r="B1739" s="2">
        <v>45919</v>
      </c>
      <c r="C1739" s="1" t="s">
        <v>16</v>
      </c>
      <c r="D1739" s="1" t="s">
        <v>17</v>
      </c>
      <c r="E1739" s="1" t="s">
        <v>79</v>
      </c>
      <c r="F1739" s="1" t="s">
        <v>91</v>
      </c>
      <c r="G1739" s="1" t="s">
        <v>26</v>
      </c>
      <c r="H1739" s="1" t="s">
        <v>21</v>
      </c>
      <c r="I1739" s="1">
        <v>8</v>
      </c>
      <c r="J1739" s="3">
        <v>12330</v>
      </c>
      <c r="K1739" s="4">
        <v>7679.59</v>
      </c>
      <c r="L1739" s="5">
        <v>0.05</v>
      </c>
      <c r="M1739" s="3">
        <f t="shared" si="108"/>
        <v>93708</v>
      </c>
      <c r="N1739" s="3">
        <f t="shared" si="109"/>
        <v>61436.72</v>
      </c>
      <c r="O1739" s="3">
        <f t="shared" si="110"/>
        <v>32271.279999999999</v>
      </c>
      <c r="P1739" s="6">
        <f t="shared" si="111"/>
        <v>0.3443812694753916</v>
      </c>
    </row>
    <row r="1740" spans="1:16" x14ac:dyDescent="0.35">
      <c r="A1740" s="1" t="s">
        <v>1804</v>
      </c>
      <c r="B1740" s="2">
        <v>45919</v>
      </c>
      <c r="C1740" s="1" t="s">
        <v>16</v>
      </c>
      <c r="D1740" s="1" t="s">
        <v>48</v>
      </c>
      <c r="E1740" s="1" t="s">
        <v>24</v>
      </c>
      <c r="F1740" s="1" t="s">
        <v>64</v>
      </c>
      <c r="G1740" s="1" t="s">
        <v>20</v>
      </c>
      <c r="H1740" s="1" t="s">
        <v>27</v>
      </c>
      <c r="I1740" s="1">
        <v>8</v>
      </c>
      <c r="J1740" s="3">
        <v>1560</v>
      </c>
      <c r="K1740" s="4">
        <v>718.47</v>
      </c>
      <c r="L1740" s="5">
        <v>0</v>
      </c>
      <c r="M1740" s="3">
        <f t="shared" si="108"/>
        <v>12480</v>
      </c>
      <c r="N1740" s="3">
        <f t="shared" si="109"/>
        <v>5747.76</v>
      </c>
      <c r="O1740" s="3">
        <f t="shared" si="110"/>
        <v>6732.24</v>
      </c>
      <c r="P1740" s="6">
        <f t="shared" si="111"/>
        <v>0.53944230769230772</v>
      </c>
    </row>
    <row r="1741" spans="1:16" x14ac:dyDescent="0.35">
      <c r="A1741" s="1" t="s">
        <v>1805</v>
      </c>
      <c r="B1741" s="2">
        <v>45919</v>
      </c>
      <c r="C1741" s="1" t="s">
        <v>36</v>
      </c>
      <c r="D1741" s="1" t="s">
        <v>78</v>
      </c>
      <c r="E1741" s="1" t="s">
        <v>31</v>
      </c>
      <c r="F1741" s="1" t="s">
        <v>45</v>
      </c>
      <c r="G1741" s="1" t="s">
        <v>39</v>
      </c>
      <c r="H1741" s="1" t="s">
        <v>21</v>
      </c>
      <c r="I1741" s="1">
        <v>3</v>
      </c>
      <c r="J1741" s="3">
        <v>3559</v>
      </c>
      <c r="K1741" s="4">
        <v>2610.36</v>
      </c>
      <c r="L1741" s="5">
        <v>0</v>
      </c>
      <c r="M1741" s="3">
        <f t="shared" si="108"/>
        <v>10677</v>
      </c>
      <c r="N1741" s="3">
        <f t="shared" si="109"/>
        <v>7831.08</v>
      </c>
      <c r="O1741" s="3">
        <f t="shared" si="110"/>
        <v>2845.92</v>
      </c>
      <c r="P1741" s="6">
        <f t="shared" si="111"/>
        <v>0.2665467828041585</v>
      </c>
    </row>
    <row r="1742" spans="1:16" x14ac:dyDescent="0.35">
      <c r="A1742" s="1" t="s">
        <v>1806</v>
      </c>
      <c r="B1742" s="2">
        <v>45919</v>
      </c>
      <c r="C1742" s="1" t="s">
        <v>36</v>
      </c>
      <c r="D1742" s="1" t="s">
        <v>37</v>
      </c>
      <c r="E1742" s="1" t="s">
        <v>24</v>
      </c>
      <c r="F1742" s="1" t="s">
        <v>64</v>
      </c>
      <c r="G1742" s="1" t="s">
        <v>39</v>
      </c>
      <c r="H1742" s="1" t="s">
        <v>27</v>
      </c>
      <c r="I1742" s="1">
        <v>5</v>
      </c>
      <c r="J1742" s="3">
        <v>1543</v>
      </c>
      <c r="K1742" s="4">
        <v>757.24</v>
      </c>
      <c r="L1742" s="5">
        <v>0.15</v>
      </c>
      <c r="M1742" s="3">
        <f t="shared" si="108"/>
        <v>6557.75</v>
      </c>
      <c r="N1742" s="3">
        <f t="shared" si="109"/>
        <v>3786.2</v>
      </c>
      <c r="O1742" s="3">
        <f t="shared" si="110"/>
        <v>2771.55</v>
      </c>
      <c r="P1742" s="6">
        <f t="shared" si="111"/>
        <v>0.42263733750142962</v>
      </c>
    </row>
    <row r="1743" spans="1:16" x14ac:dyDescent="0.35">
      <c r="A1743" s="1" t="s">
        <v>1807</v>
      </c>
      <c r="B1743" s="2">
        <v>45920</v>
      </c>
      <c r="C1743" s="1" t="s">
        <v>16</v>
      </c>
      <c r="D1743" s="1" t="s">
        <v>17</v>
      </c>
      <c r="E1743" s="1" t="s">
        <v>18</v>
      </c>
      <c r="F1743" s="1" t="s">
        <v>51</v>
      </c>
      <c r="G1743" s="1" t="s">
        <v>26</v>
      </c>
      <c r="H1743" s="1" t="s">
        <v>27</v>
      </c>
      <c r="I1743" s="1">
        <v>2</v>
      </c>
      <c r="J1743" s="3">
        <v>742</v>
      </c>
      <c r="K1743" s="4">
        <v>590.19000000000005</v>
      </c>
      <c r="L1743" s="5">
        <v>0.15</v>
      </c>
      <c r="M1743" s="3">
        <f t="shared" si="108"/>
        <v>1261.3999999999999</v>
      </c>
      <c r="N1743" s="3">
        <f t="shared" si="109"/>
        <v>1180.3800000000001</v>
      </c>
      <c r="O1743" s="3">
        <f t="shared" si="110"/>
        <v>81.019999999999754</v>
      </c>
      <c r="P1743" s="6">
        <f t="shared" si="111"/>
        <v>6.4230220390042628E-2</v>
      </c>
    </row>
    <row r="1744" spans="1:16" x14ac:dyDescent="0.35">
      <c r="A1744" s="1" t="s">
        <v>1808</v>
      </c>
      <c r="B1744" s="2">
        <v>45920</v>
      </c>
      <c r="C1744" s="1" t="s">
        <v>41</v>
      </c>
      <c r="D1744" s="1" t="s">
        <v>50</v>
      </c>
      <c r="E1744" s="1" t="s">
        <v>24</v>
      </c>
      <c r="F1744" s="1" t="s">
        <v>131</v>
      </c>
      <c r="G1744" s="1" t="s">
        <v>43</v>
      </c>
      <c r="H1744" s="1" t="s">
        <v>21</v>
      </c>
      <c r="I1744" s="1">
        <v>2</v>
      </c>
      <c r="J1744" s="3">
        <v>2855</v>
      </c>
      <c r="K1744" s="4">
        <v>1527.91</v>
      </c>
      <c r="L1744" s="5">
        <v>0</v>
      </c>
      <c r="M1744" s="3">
        <f t="shared" si="108"/>
        <v>5710</v>
      </c>
      <c r="N1744" s="3">
        <f t="shared" si="109"/>
        <v>3055.82</v>
      </c>
      <c r="O1744" s="3">
        <f t="shared" si="110"/>
        <v>2654.18</v>
      </c>
      <c r="P1744" s="6">
        <f t="shared" si="111"/>
        <v>0.46483012259194395</v>
      </c>
    </row>
    <row r="1745" spans="1:16" x14ac:dyDescent="0.35">
      <c r="A1745" s="1" t="s">
        <v>1809</v>
      </c>
      <c r="B1745" s="2">
        <v>45920</v>
      </c>
      <c r="C1745" s="1" t="s">
        <v>16</v>
      </c>
      <c r="D1745" s="1" t="s">
        <v>84</v>
      </c>
      <c r="E1745" s="1" t="s">
        <v>18</v>
      </c>
      <c r="F1745" s="1" t="s">
        <v>19</v>
      </c>
      <c r="G1745" s="1" t="s">
        <v>26</v>
      </c>
      <c r="H1745" s="1" t="s">
        <v>27</v>
      </c>
      <c r="I1745" s="1">
        <v>1</v>
      </c>
      <c r="J1745" s="3">
        <v>890</v>
      </c>
      <c r="K1745" s="4">
        <v>676.71</v>
      </c>
      <c r="L1745" s="5">
        <v>0</v>
      </c>
      <c r="M1745" s="3">
        <f t="shared" si="108"/>
        <v>890</v>
      </c>
      <c r="N1745" s="3">
        <f t="shared" si="109"/>
        <v>676.71</v>
      </c>
      <c r="O1745" s="3">
        <f t="shared" si="110"/>
        <v>213.28999999999996</v>
      </c>
      <c r="P1745" s="6">
        <f t="shared" si="111"/>
        <v>0.23965168539325837</v>
      </c>
    </row>
    <row r="1746" spans="1:16" x14ac:dyDescent="0.35">
      <c r="A1746" s="1" t="s">
        <v>1810</v>
      </c>
      <c r="B1746" s="2">
        <v>45920</v>
      </c>
      <c r="C1746" s="1" t="s">
        <v>29</v>
      </c>
      <c r="D1746" s="1" t="s">
        <v>72</v>
      </c>
      <c r="E1746" s="1" t="s">
        <v>18</v>
      </c>
      <c r="F1746" s="1" t="s">
        <v>19</v>
      </c>
      <c r="G1746" s="1" t="s">
        <v>33</v>
      </c>
      <c r="H1746" s="1" t="s">
        <v>34</v>
      </c>
      <c r="I1746" s="1">
        <v>3</v>
      </c>
      <c r="J1746" s="3">
        <v>880</v>
      </c>
      <c r="K1746" s="4">
        <v>683.72</v>
      </c>
      <c r="L1746" s="5">
        <v>0.15</v>
      </c>
      <c r="M1746" s="3">
        <f t="shared" si="108"/>
        <v>2244</v>
      </c>
      <c r="N1746" s="3">
        <f t="shared" si="109"/>
        <v>2051.16</v>
      </c>
      <c r="O1746" s="3">
        <f t="shared" si="110"/>
        <v>192.84000000000015</v>
      </c>
      <c r="P1746" s="6">
        <f t="shared" si="111"/>
        <v>8.5935828877005419E-2</v>
      </c>
    </row>
    <row r="1747" spans="1:16" x14ac:dyDescent="0.35">
      <c r="A1747" s="1" t="s">
        <v>1811</v>
      </c>
      <c r="B1747" s="2">
        <v>45920</v>
      </c>
      <c r="C1747" s="1" t="s">
        <v>29</v>
      </c>
      <c r="D1747" s="1" t="s">
        <v>57</v>
      </c>
      <c r="E1747" s="1" t="s">
        <v>24</v>
      </c>
      <c r="F1747" s="1" t="s">
        <v>131</v>
      </c>
      <c r="G1747" s="1" t="s">
        <v>33</v>
      </c>
      <c r="H1747" s="1" t="s">
        <v>34</v>
      </c>
      <c r="I1747" s="1">
        <v>7</v>
      </c>
      <c r="J1747" s="3">
        <v>2801</v>
      </c>
      <c r="K1747" s="4">
        <v>1337.85</v>
      </c>
      <c r="L1747" s="5">
        <v>0</v>
      </c>
      <c r="M1747" s="3">
        <f t="shared" si="108"/>
        <v>19607</v>
      </c>
      <c r="N1747" s="3">
        <f t="shared" si="109"/>
        <v>9364.9499999999989</v>
      </c>
      <c r="O1747" s="3">
        <f t="shared" si="110"/>
        <v>10242.050000000001</v>
      </c>
      <c r="P1747" s="6">
        <f t="shared" si="111"/>
        <v>0.52236701178150668</v>
      </c>
    </row>
    <row r="1748" spans="1:16" x14ac:dyDescent="0.35">
      <c r="A1748" s="1" t="s">
        <v>1812</v>
      </c>
      <c r="B1748" s="2">
        <v>45920</v>
      </c>
      <c r="C1748" s="1" t="s">
        <v>36</v>
      </c>
      <c r="D1748" s="1" t="s">
        <v>63</v>
      </c>
      <c r="E1748" s="1" t="s">
        <v>18</v>
      </c>
      <c r="F1748" s="1" t="s">
        <v>38</v>
      </c>
      <c r="G1748" s="1" t="s">
        <v>69</v>
      </c>
      <c r="H1748" s="1" t="s">
        <v>27</v>
      </c>
      <c r="I1748" s="1">
        <v>8</v>
      </c>
      <c r="J1748" s="3">
        <v>363</v>
      </c>
      <c r="K1748" s="4">
        <v>277.24</v>
      </c>
      <c r="L1748" s="5">
        <v>0</v>
      </c>
      <c r="M1748" s="3">
        <f t="shared" si="108"/>
        <v>2904</v>
      </c>
      <c r="N1748" s="3">
        <f t="shared" si="109"/>
        <v>2217.92</v>
      </c>
      <c r="O1748" s="3">
        <f t="shared" si="110"/>
        <v>686.07999999999993</v>
      </c>
      <c r="P1748" s="6">
        <f t="shared" si="111"/>
        <v>0.23625344352617078</v>
      </c>
    </row>
    <row r="1749" spans="1:16" x14ac:dyDescent="0.35">
      <c r="A1749" s="1" t="s">
        <v>1813</v>
      </c>
      <c r="B1749" s="2">
        <v>45921</v>
      </c>
      <c r="C1749" s="1" t="s">
        <v>29</v>
      </c>
      <c r="D1749" s="1" t="s">
        <v>66</v>
      </c>
      <c r="E1749" s="1" t="s">
        <v>18</v>
      </c>
      <c r="F1749" s="1" t="s">
        <v>68</v>
      </c>
      <c r="G1749" s="1" t="s">
        <v>58</v>
      </c>
      <c r="H1749" s="1" t="s">
        <v>21</v>
      </c>
      <c r="I1749" s="1">
        <v>5</v>
      </c>
      <c r="J1749" s="3">
        <v>459</v>
      </c>
      <c r="K1749" s="4">
        <v>363.69</v>
      </c>
      <c r="L1749" s="5">
        <v>0</v>
      </c>
      <c r="M1749" s="3">
        <f t="shared" si="108"/>
        <v>2295</v>
      </c>
      <c r="N1749" s="3">
        <f t="shared" si="109"/>
        <v>1818.45</v>
      </c>
      <c r="O1749" s="3">
        <f t="shared" si="110"/>
        <v>476.54999999999995</v>
      </c>
      <c r="P1749" s="6">
        <f t="shared" si="111"/>
        <v>0.20764705882352938</v>
      </c>
    </row>
    <row r="1750" spans="1:16" x14ac:dyDescent="0.35">
      <c r="A1750" s="1" t="s">
        <v>1814</v>
      </c>
      <c r="B1750" s="2">
        <v>45921</v>
      </c>
      <c r="C1750" s="1" t="s">
        <v>36</v>
      </c>
      <c r="D1750" s="1" t="s">
        <v>37</v>
      </c>
      <c r="E1750" s="1" t="s">
        <v>31</v>
      </c>
      <c r="F1750" s="1" t="s">
        <v>45</v>
      </c>
      <c r="G1750" s="1" t="s">
        <v>39</v>
      </c>
      <c r="H1750" s="1" t="s">
        <v>27</v>
      </c>
      <c r="I1750" s="1">
        <v>3</v>
      </c>
      <c r="J1750" s="3">
        <v>3331</v>
      </c>
      <c r="K1750" s="4">
        <v>2396.59</v>
      </c>
      <c r="L1750" s="5">
        <v>0</v>
      </c>
      <c r="M1750" s="3">
        <f t="shared" si="108"/>
        <v>9993</v>
      </c>
      <c r="N1750" s="3">
        <f t="shared" si="109"/>
        <v>7189.77</v>
      </c>
      <c r="O1750" s="3">
        <f t="shared" si="110"/>
        <v>2803.2299999999996</v>
      </c>
      <c r="P1750" s="6">
        <f t="shared" si="111"/>
        <v>0.28051936355448809</v>
      </c>
    </row>
    <row r="1751" spans="1:16" x14ac:dyDescent="0.35">
      <c r="A1751" s="1" t="s">
        <v>1815</v>
      </c>
      <c r="B1751" s="2">
        <v>45921</v>
      </c>
      <c r="C1751" s="1" t="s">
        <v>16</v>
      </c>
      <c r="D1751" s="1" t="s">
        <v>84</v>
      </c>
      <c r="E1751" s="1" t="s">
        <v>24</v>
      </c>
      <c r="F1751" s="1" t="s">
        <v>61</v>
      </c>
      <c r="G1751" s="1" t="s">
        <v>20</v>
      </c>
      <c r="H1751" s="1" t="s">
        <v>27</v>
      </c>
      <c r="I1751" s="1">
        <v>2</v>
      </c>
      <c r="J1751" s="3">
        <v>2278</v>
      </c>
      <c r="K1751" s="4">
        <v>1070.1600000000001</v>
      </c>
      <c r="L1751" s="5">
        <v>0.05</v>
      </c>
      <c r="M1751" s="3">
        <f t="shared" si="108"/>
        <v>4328.2</v>
      </c>
      <c r="N1751" s="3">
        <f t="shared" si="109"/>
        <v>2140.3200000000002</v>
      </c>
      <c r="O1751" s="3">
        <f t="shared" si="110"/>
        <v>2187.8799999999997</v>
      </c>
      <c r="P1751" s="6">
        <f t="shared" si="111"/>
        <v>0.50549420082251273</v>
      </c>
    </row>
    <row r="1752" spans="1:16" x14ac:dyDescent="0.35">
      <c r="A1752" s="1" t="s">
        <v>1816</v>
      </c>
      <c r="B1752" s="2">
        <v>45922</v>
      </c>
      <c r="C1752" s="1" t="s">
        <v>41</v>
      </c>
      <c r="D1752" s="1" t="s">
        <v>50</v>
      </c>
      <c r="E1752" s="1" t="s">
        <v>24</v>
      </c>
      <c r="F1752" s="1" t="s">
        <v>64</v>
      </c>
      <c r="G1752" s="1" t="s">
        <v>46</v>
      </c>
      <c r="H1752" s="1" t="s">
        <v>21</v>
      </c>
      <c r="I1752" s="1">
        <v>6</v>
      </c>
      <c r="J1752" s="3">
        <v>1561</v>
      </c>
      <c r="K1752" s="4">
        <v>831.4</v>
      </c>
      <c r="L1752" s="5">
        <v>0</v>
      </c>
      <c r="M1752" s="3">
        <f t="shared" si="108"/>
        <v>9366</v>
      </c>
      <c r="N1752" s="3">
        <f t="shared" si="109"/>
        <v>4988.3999999999996</v>
      </c>
      <c r="O1752" s="3">
        <f t="shared" si="110"/>
        <v>4377.6000000000004</v>
      </c>
      <c r="P1752" s="6">
        <f t="shared" si="111"/>
        <v>0.46739269698910957</v>
      </c>
    </row>
    <row r="1753" spans="1:16" x14ac:dyDescent="0.35">
      <c r="A1753" s="1" t="s">
        <v>1817</v>
      </c>
      <c r="B1753" s="2">
        <v>45922</v>
      </c>
      <c r="C1753" s="1" t="s">
        <v>16</v>
      </c>
      <c r="D1753" s="1" t="s">
        <v>48</v>
      </c>
      <c r="E1753" s="1" t="s">
        <v>24</v>
      </c>
      <c r="F1753" s="1" t="s">
        <v>131</v>
      </c>
      <c r="G1753" s="1" t="s">
        <v>20</v>
      </c>
      <c r="H1753" s="1" t="s">
        <v>21</v>
      </c>
      <c r="I1753" s="1">
        <v>4</v>
      </c>
      <c r="J1753" s="3">
        <v>2761</v>
      </c>
      <c r="K1753" s="4">
        <v>1304.24</v>
      </c>
      <c r="L1753" s="5">
        <v>0.15</v>
      </c>
      <c r="M1753" s="3">
        <f t="shared" si="108"/>
        <v>9387.4</v>
      </c>
      <c r="N1753" s="3">
        <f t="shared" si="109"/>
        <v>5216.96</v>
      </c>
      <c r="O1753" s="3">
        <f t="shared" si="110"/>
        <v>4170.4399999999996</v>
      </c>
      <c r="P1753" s="6">
        <f t="shared" si="111"/>
        <v>0.44425932633103943</v>
      </c>
    </row>
    <row r="1754" spans="1:16" x14ac:dyDescent="0.35">
      <c r="A1754" s="1" t="s">
        <v>1818</v>
      </c>
      <c r="B1754" s="2">
        <v>45922</v>
      </c>
      <c r="C1754" s="1" t="s">
        <v>16</v>
      </c>
      <c r="D1754" s="1" t="s">
        <v>17</v>
      </c>
      <c r="E1754" s="1" t="s">
        <v>31</v>
      </c>
      <c r="F1754" s="1" t="s">
        <v>45</v>
      </c>
      <c r="G1754" s="1" t="s">
        <v>20</v>
      </c>
      <c r="H1754" s="1" t="s">
        <v>27</v>
      </c>
      <c r="I1754" s="1">
        <v>8</v>
      </c>
      <c r="J1754" s="3">
        <v>3600</v>
      </c>
      <c r="K1754" s="4">
        <v>2681.32</v>
      </c>
      <c r="L1754" s="5">
        <v>0.15</v>
      </c>
      <c r="M1754" s="3">
        <f t="shared" si="108"/>
        <v>24480</v>
      </c>
      <c r="N1754" s="3">
        <f t="shared" si="109"/>
        <v>21450.560000000001</v>
      </c>
      <c r="O1754" s="3">
        <f t="shared" si="110"/>
        <v>3029.4399999999987</v>
      </c>
      <c r="P1754" s="6">
        <f t="shared" si="111"/>
        <v>0.12375163398692805</v>
      </c>
    </row>
    <row r="1755" spans="1:16" x14ac:dyDescent="0.35">
      <c r="A1755" s="1" t="s">
        <v>1819</v>
      </c>
      <c r="B1755" s="2">
        <v>45922</v>
      </c>
      <c r="C1755" s="1" t="s">
        <v>16</v>
      </c>
      <c r="D1755" s="1" t="s">
        <v>84</v>
      </c>
      <c r="E1755" s="1" t="s">
        <v>31</v>
      </c>
      <c r="F1755" s="1" t="s">
        <v>45</v>
      </c>
      <c r="G1755" s="1" t="s">
        <v>26</v>
      </c>
      <c r="H1755" s="1" t="s">
        <v>34</v>
      </c>
      <c r="I1755" s="1">
        <v>8</v>
      </c>
      <c r="J1755" s="3">
        <v>3348</v>
      </c>
      <c r="K1755" s="4">
        <v>2404.33</v>
      </c>
      <c r="L1755" s="5">
        <v>0.05</v>
      </c>
      <c r="M1755" s="3">
        <f t="shared" si="108"/>
        <v>25444.799999999999</v>
      </c>
      <c r="N1755" s="3">
        <f t="shared" si="109"/>
        <v>19234.64</v>
      </c>
      <c r="O1755" s="3">
        <f t="shared" si="110"/>
        <v>6210.16</v>
      </c>
      <c r="P1755" s="6">
        <f t="shared" si="111"/>
        <v>0.24406401307929321</v>
      </c>
    </row>
    <row r="1756" spans="1:16" x14ac:dyDescent="0.35">
      <c r="A1756" s="1" t="s">
        <v>1820</v>
      </c>
      <c r="B1756" s="2">
        <v>45922</v>
      </c>
      <c r="C1756" s="1" t="s">
        <v>36</v>
      </c>
      <c r="D1756" s="1" t="s">
        <v>78</v>
      </c>
      <c r="E1756" s="1" t="s">
        <v>24</v>
      </c>
      <c r="F1756" s="1" t="s">
        <v>131</v>
      </c>
      <c r="G1756" s="1" t="s">
        <v>39</v>
      </c>
      <c r="H1756" s="1" t="s">
        <v>34</v>
      </c>
      <c r="I1756" s="1">
        <v>1</v>
      </c>
      <c r="J1756" s="3">
        <v>2871</v>
      </c>
      <c r="K1756" s="4">
        <v>1431.06</v>
      </c>
      <c r="L1756" s="5">
        <v>0.15</v>
      </c>
      <c r="M1756" s="3">
        <f t="shared" si="108"/>
        <v>2440.35</v>
      </c>
      <c r="N1756" s="3">
        <f t="shared" si="109"/>
        <v>1431.06</v>
      </c>
      <c r="O1756" s="3">
        <f t="shared" si="110"/>
        <v>1009.29</v>
      </c>
      <c r="P1756" s="6">
        <f t="shared" si="111"/>
        <v>0.4135841170323929</v>
      </c>
    </row>
    <row r="1757" spans="1:16" x14ac:dyDescent="0.35">
      <c r="A1757" s="1" t="s">
        <v>1821</v>
      </c>
      <c r="B1757" s="2">
        <v>45923</v>
      </c>
      <c r="C1757" s="1" t="s">
        <v>41</v>
      </c>
      <c r="D1757" s="1" t="s">
        <v>55</v>
      </c>
      <c r="E1757" s="1" t="s">
        <v>31</v>
      </c>
      <c r="F1757" s="1" t="s">
        <v>45</v>
      </c>
      <c r="G1757" s="1" t="s">
        <v>43</v>
      </c>
      <c r="H1757" s="1" t="s">
        <v>27</v>
      </c>
      <c r="I1757" s="1">
        <v>2</v>
      </c>
      <c r="J1757" s="3">
        <v>3432</v>
      </c>
      <c r="K1757" s="4">
        <v>2499.39</v>
      </c>
      <c r="L1757" s="5">
        <v>0</v>
      </c>
      <c r="M1757" s="3">
        <f t="shared" si="108"/>
        <v>6864</v>
      </c>
      <c r="N1757" s="3">
        <f t="shared" si="109"/>
        <v>4998.78</v>
      </c>
      <c r="O1757" s="3">
        <f t="shared" si="110"/>
        <v>1865.2200000000003</v>
      </c>
      <c r="P1757" s="6">
        <f t="shared" si="111"/>
        <v>0.27173951048951051</v>
      </c>
    </row>
    <row r="1758" spans="1:16" x14ac:dyDescent="0.35">
      <c r="A1758" s="1" t="s">
        <v>1822</v>
      </c>
      <c r="B1758" s="2">
        <v>45923</v>
      </c>
      <c r="C1758" s="1" t="s">
        <v>29</v>
      </c>
      <c r="D1758" s="1" t="s">
        <v>72</v>
      </c>
      <c r="E1758" s="1" t="s">
        <v>24</v>
      </c>
      <c r="F1758" s="1" t="s">
        <v>131</v>
      </c>
      <c r="G1758" s="1" t="s">
        <v>33</v>
      </c>
      <c r="H1758" s="1" t="s">
        <v>34</v>
      </c>
      <c r="I1758" s="1">
        <v>3</v>
      </c>
      <c r="J1758" s="3">
        <v>2858</v>
      </c>
      <c r="K1758" s="4">
        <v>1468.26</v>
      </c>
      <c r="L1758" s="5">
        <v>0.05</v>
      </c>
      <c r="M1758" s="3">
        <f t="shared" si="108"/>
        <v>8145.2999999999993</v>
      </c>
      <c r="N1758" s="3">
        <f t="shared" si="109"/>
        <v>4404.78</v>
      </c>
      <c r="O1758" s="3">
        <f t="shared" si="110"/>
        <v>3740.5199999999995</v>
      </c>
      <c r="P1758" s="6">
        <f t="shared" si="111"/>
        <v>0.45922433796176937</v>
      </c>
    </row>
    <row r="1759" spans="1:16" x14ac:dyDescent="0.35">
      <c r="A1759" s="1" t="s">
        <v>1823</v>
      </c>
      <c r="B1759" s="2">
        <v>45923</v>
      </c>
      <c r="C1759" s="1" t="s">
        <v>29</v>
      </c>
      <c r="D1759" s="1" t="s">
        <v>30</v>
      </c>
      <c r="E1759" s="1" t="s">
        <v>79</v>
      </c>
      <c r="F1759" s="1" t="s">
        <v>91</v>
      </c>
      <c r="G1759" s="1" t="s">
        <v>33</v>
      </c>
      <c r="H1759" s="1" t="s">
        <v>34</v>
      </c>
      <c r="I1759" s="1">
        <v>5</v>
      </c>
      <c r="J1759" s="3">
        <v>12222</v>
      </c>
      <c r="K1759" s="4">
        <v>7482.63</v>
      </c>
      <c r="L1759" s="5">
        <v>0</v>
      </c>
      <c r="M1759" s="3">
        <f t="shared" si="108"/>
        <v>61110</v>
      </c>
      <c r="N1759" s="3">
        <f t="shared" si="109"/>
        <v>37413.15</v>
      </c>
      <c r="O1759" s="3">
        <f t="shared" si="110"/>
        <v>23696.85</v>
      </c>
      <c r="P1759" s="6">
        <f t="shared" si="111"/>
        <v>0.38777368679430535</v>
      </c>
    </row>
    <row r="1760" spans="1:16" x14ac:dyDescent="0.35">
      <c r="A1760" s="1" t="s">
        <v>1824</v>
      </c>
      <c r="B1760" s="2">
        <v>45923</v>
      </c>
      <c r="C1760" s="1" t="s">
        <v>36</v>
      </c>
      <c r="D1760" s="1" t="s">
        <v>37</v>
      </c>
      <c r="E1760" s="1" t="s">
        <v>24</v>
      </c>
      <c r="F1760" s="1" t="s">
        <v>61</v>
      </c>
      <c r="G1760" s="1" t="s">
        <v>69</v>
      </c>
      <c r="H1760" s="1" t="s">
        <v>21</v>
      </c>
      <c r="I1760" s="1">
        <v>8</v>
      </c>
      <c r="J1760" s="3">
        <v>2145</v>
      </c>
      <c r="K1760" s="4">
        <v>988.47</v>
      </c>
      <c r="L1760" s="5">
        <v>0.15</v>
      </c>
      <c r="M1760" s="3">
        <f t="shared" si="108"/>
        <v>14586</v>
      </c>
      <c r="N1760" s="3">
        <f t="shared" si="109"/>
        <v>7907.76</v>
      </c>
      <c r="O1760" s="3">
        <f t="shared" si="110"/>
        <v>6678.24</v>
      </c>
      <c r="P1760" s="6">
        <f t="shared" si="111"/>
        <v>0.45785273549979433</v>
      </c>
    </row>
    <row r="1761" spans="1:16" x14ac:dyDescent="0.35">
      <c r="A1761" s="1" t="s">
        <v>1825</v>
      </c>
      <c r="B1761" s="2">
        <v>45924</v>
      </c>
      <c r="C1761" s="1" t="s">
        <v>36</v>
      </c>
      <c r="D1761" s="1" t="s">
        <v>37</v>
      </c>
      <c r="E1761" s="1" t="s">
        <v>18</v>
      </c>
      <c r="F1761" s="1" t="s">
        <v>19</v>
      </c>
      <c r="G1761" s="1" t="s">
        <v>39</v>
      </c>
      <c r="H1761" s="1" t="s">
        <v>27</v>
      </c>
      <c r="I1761" s="1">
        <v>3</v>
      </c>
      <c r="J1761" s="3">
        <v>940</v>
      </c>
      <c r="K1761" s="4">
        <v>730.06</v>
      </c>
      <c r="L1761" s="5">
        <v>0.1</v>
      </c>
      <c r="M1761" s="3">
        <f t="shared" si="108"/>
        <v>2538</v>
      </c>
      <c r="N1761" s="3">
        <f t="shared" si="109"/>
        <v>2190.1799999999998</v>
      </c>
      <c r="O1761" s="3">
        <f t="shared" si="110"/>
        <v>347.82000000000016</v>
      </c>
      <c r="P1761" s="6">
        <f t="shared" si="111"/>
        <v>0.13704491725768328</v>
      </c>
    </row>
    <row r="1762" spans="1:16" x14ac:dyDescent="0.35">
      <c r="A1762" s="1" t="s">
        <v>1826</v>
      </c>
      <c r="B1762" s="2">
        <v>45924</v>
      </c>
      <c r="C1762" s="1" t="s">
        <v>29</v>
      </c>
      <c r="D1762" s="1" t="s">
        <v>30</v>
      </c>
      <c r="E1762" s="1" t="s">
        <v>24</v>
      </c>
      <c r="F1762" s="1" t="s">
        <v>25</v>
      </c>
      <c r="G1762" s="1" t="s">
        <v>33</v>
      </c>
      <c r="H1762" s="1" t="s">
        <v>27</v>
      </c>
      <c r="I1762" s="1">
        <v>1</v>
      </c>
      <c r="J1762" s="3">
        <v>624</v>
      </c>
      <c r="K1762" s="4">
        <v>308.57</v>
      </c>
      <c r="L1762" s="5">
        <v>0.1</v>
      </c>
      <c r="M1762" s="3">
        <f t="shared" si="108"/>
        <v>561.6</v>
      </c>
      <c r="N1762" s="3">
        <f t="shared" si="109"/>
        <v>308.57</v>
      </c>
      <c r="O1762" s="3">
        <f t="shared" si="110"/>
        <v>253.03000000000003</v>
      </c>
      <c r="P1762" s="6">
        <f t="shared" si="111"/>
        <v>0.45055199430199433</v>
      </c>
    </row>
    <row r="1763" spans="1:16" x14ac:dyDescent="0.35">
      <c r="A1763" s="1" t="s">
        <v>1827</v>
      </c>
      <c r="B1763" s="2">
        <v>45924</v>
      </c>
      <c r="C1763" s="1" t="s">
        <v>29</v>
      </c>
      <c r="D1763" s="1" t="s">
        <v>57</v>
      </c>
      <c r="E1763" s="1" t="s">
        <v>24</v>
      </c>
      <c r="F1763" s="1" t="s">
        <v>61</v>
      </c>
      <c r="G1763" s="1" t="s">
        <v>58</v>
      </c>
      <c r="H1763" s="1" t="s">
        <v>21</v>
      </c>
      <c r="I1763" s="1">
        <v>5</v>
      </c>
      <c r="J1763" s="3">
        <v>2220</v>
      </c>
      <c r="K1763" s="4">
        <v>1062.72</v>
      </c>
      <c r="L1763" s="5">
        <v>0</v>
      </c>
      <c r="M1763" s="3">
        <f t="shared" si="108"/>
        <v>11100</v>
      </c>
      <c r="N1763" s="3">
        <f t="shared" si="109"/>
        <v>5313.6</v>
      </c>
      <c r="O1763" s="3">
        <f t="shared" si="110"/>
        <v>5786.4</v>
      </c>
      <c r="P1763" s="6">
        <f t="shared" si="111"/>
        <v>0.52129729729729724</v>
      </c>
    </row>
    <row r="1764" spans="1:16" x14ac:dyDescent="0.35">
      <c r="A1764" s="1" t="s">
        <v>1828</v>
      </c>
      <c r="B1764" s="2">
        <v>45924</v>
      </c>
      <c r="C1764" s="1" t="s">
        <v>36</v>
      </c>
      <c r="D1764" s="1" t="s">
        <v>78</v>
      </c>
      <c r="E1764" s="1" t="s">
        <v>79</v>
      </c>
      <c r="F1764" s="1" t="s">
        <v>96</v>
      </c>
      <c r="G1764" s="1" t="s">
        <v>39</v>
      </c>
      <c r="H1764" s="1" t="s">
        <v>21</v>
      </c>
      <c r="I1764" s="1">
        <v>7</v>
      </c>
      <c r="J1764" s="3">
        <v>6622</v>
      </c>
      <c r="K1764" s="4">
        <v>4340.6400000000003</v>
      </c>
      <c r="L1764" s="5">
        <v>0.1</v>
      </c>
      <c r="M1764" s="3">
        <f t="shared" si="108"/>
        <v>41718.6</v>
      </c>
      <c r="N1764" s="3">
        <f t="shared" si="109"/>
        <v>30384.480000000003</v>
      </c>
      <c r="O1764" s="3">
        <f t="shared" si="110"/>
        <v>11334.119999999995</v>
      </c>
      <c r="P1764" s="6">
        <f t="shared" si="111"/>
        <v>0.27168025772676924</v>
      </c>
    </row>
    <row r="1765" spans="1:16" x14ac:dyDescent="0.35">
      <c r="A1765" s="1" t="s">
        <v>1829</v>
      </c>
      <c r="B1765" s="2">
        <v>45925</v>
      </c>
      <c r="C1765" s="1" t="s">
        <v>36</v>
      </c>
      <c r="D1765" s="1" t="s">
        <v>76</v>
      </c>
      <c r="E1765" s="1" t="s">
        <v>18</v>
      </c>
      <c r="F1765" s="1" t="s">
        <v>38</v>
      </c>
      <c r="G1765" s="1" t="s">
        <v>39</v>
      </c>
      <c r="H1765" s="1" t="s">
        <v>21</v>
      </c>
      <c r="I1765" s="1">
        <v>6</v>
      </c>
      <c r="J1765" s="3">
        <v>353</v>
      </c>
      <c r="K1765" s="4">
        <v>280.97000000000003</v>
      </c>
      <c r="L1765" s="5">
        <v>0</v>
      </c>
      <c r="M1765" s="3">
        <f t="shared" si="108"/>
        <v>2118</v>
      </c>
      <c r="N1765" s="3">
        <f t="shared" si="109"/>
        <v>1685.8200000000002</v>
      </c>
      <c r="O1765" s="3">
        <f t="shared" si="110"/>
        <v>432.17999999999984</v>
      </c>
      <c r="P1765" s="6">
        <f t="shared" si="111"/>
        <v>0.20405099150141634</v>
      </c>
    </row>
    <row r="1766" spans="1:16" x14ac:dyDescent="0.35">
      <c r="A1766" s="1" t="s">
        <v>1830</v>
      </c>
      <c r="B1766" s="2">
        <v>45925</v>
      </c>
      <c r="C1766" s="1" t="s">
        <v>16</v>
      </c>
      <c r="D1766" s="1" t="s">
        <v>17</v>
      </c>
      <c r="E1766" s="1" t="s">
        <v>24</v>
      </c>
      <c r="F1766" s="1" t="s">
        <v>61</v>
      </c>
      <c r="G1766" s="1" t="s">
        <v>20</v>
      </c>
      <c r="H1766" s="1" t="s">
        <v>27</v>
      </c>
      <c r="I1766" s="1">
        <v>3</v>
      </c>
      <c r="J1766" s="3">
        <v>2200</v>
      </c>
      <c r="K1766" s="4">
        <v>1167.2</v>
      </c>
      <c r="L1766" s="5">
        <v>0.05</v>
      </c>
      <c r="M1766" s="3">
        <f t="shared" si="108"/>
        <v>6270</v>
      </c>
      <c r="N1766" s="3">
        <f t="shared" si="109"/>
        <v>3501.6000000000004</v>
      </c>
      <c r="O1766" s="3">
        <f t="shared" si="110"/>
        <v>2768.3999999999996</v>
      </c>
      <c r="P1766" s="6">
        <f t="shared" si="111"/>
        <v>0.44153110047846883</v>
      </c>
    </row>
    <row r="1767" spans="1:16" x14ac:dyDescent="0.35">
      <c r="A1767" s="1" t="s">
        <v>1831</v>
      </c>
      <c r="B1767" s="2">
        <v>45925</v>
      </c>
      <c r="C1767" s="1" t="s">
        <v>16</v>
      </c>
      <c r="D1767" s="1" t="s">
        <v>84</v>
      </c>
      <c r="E1767" s="1" t="s">
        <v>18</v>
      </c>
      <c r="F1767" s="1" t="s">
        <v>51</v>
      </c>
      <c r="G1767" s="1" t="s">
        <v>26</v>
      </c>
      <c r="H1767" s="1" t="s">
        <v>27</v>
      </c>
      <c r="I1767" s="1">
        <v>4</v>
      </c>
      <c r="J1767" s="3">
        <v>731</v>
      </c>
      <c r="K1767" s="4">
        <v>601.25</v>
      </c>
      <c r="L1767" s="5">
        <v>0</v>
      </c>
      <c r="M1767" s="3">
        <f t="shared" si="108"/>
        <v>2924</v>
      </c>
      <c r="N1767" s="3">
        <f t="shared" si="109"/>
        <v>2405</v>
      </c>
      <c r="O1767" s="3">
        <f t="shared" si="110"/>
        <v>519</v>
      </c>
      <c r="P1767" s="6">
        <f t="shared" si="111"/>
        <v>0.17749658002735977</v>
      </c>
    </row>
    <row r="1768" spans="1:16" x14ac:dyDescent="0.35">
      <c r="A1768" s="1" t="s">
        <v>1832</v>
      </c>
      <c r="B1768" s="2">
        <v>45925</v>
      </c>
      <c r="C1768" s="1" t="s">
        <v>16</v>
      </c>
      <c r="D1768" s="1" t="s">
        <v>84</v>
      </c>
      <c r="E1768" s="1" t="s">
        <v>18</v>
      </c>
      <c r="F1768" s="1" t="s">
        <v>19</v>
      </c>
      <c r="G1768" s="1" t="s">
        <v>26</v>
      </c>
      <c r="H1768" s="1" t="s">
        <v>34</v>
      </c>
      <c r="I1768" s="1">
        <v>3</v>
      </c>
      <c r="J1768" s="3">
        <v>896</v>
      </c>
      <c r="K1768" s="4">
        <v>695.74</v>
      </c>
      <c r="L1768" s="5">
        <v>0</v>
      </c>
      <c r="M1768" s="3">
        <f t="shared" si="108"/>
        <v>2688</v>
      </c>
      <c r="N1768" s="3">
        <f t="shared" si="109"/>
        <v>2087.2200000000003</v>
      </c>
      <c r="O1768" s="3">
        <f t="shared" si="110"/>
        <v>600.77999999999975</v>
      </c>
      <c r="P1768" s="6">
        <f t="shared" si="111"/>
        <v>0.22350446428571419</v>
      </c>
    </row>
    <row r="1769" spans="1:16" x14ac:dyDescent="0.35">
      <c r="A1769" s="1" t="s">
        <v>1833</v>
      </c>
      <c r="B1769" s="2">
        <v>45925</v>
      </c>
      <c r="C1769" s="1" t="s">
        <v>16</v>
      </c>
      <c r="D1769" s="1" t="s">
        <v>23</v>
      </c>
      <c r="E1769" s="1" t="s">
        <v>31</v>
      </c>
      <c r="F1769" s="1" t="s">
        <v>53</v>
      </c>
      <c r="G1769" s="1" t="s">
        <v>20</v>
      </c>
      <c r="H1769" s="1" t="s">
        <v>34</v>
      </c>
      <c r="I1769" s="1">
        <v>2</v>
      </c>
      <c r="J1769" s="3">
        <v>15504</v>
      </c>
      <c r="K1769" s="4">
        <v>12037.47</v>
      </c>
      <c r="L1769" s="5">
        <v>0.15</v>
      </c>
      <c r="M1769" s="3">
        <f t="shared" si="108"/>
        <v>26356.799999999999</v>
      </c>
      <c r="N1769" s="3">
        <f t="shared" si="109"/>
        <v>24074.94</v>
      </c>
      <c r="O1769" s="3">
        <f t="shared" si="110"/>
        <v>2281.8600000000006</v>
      </c>
      <c r="P1769" s="6">
        <f t="shared" si="111"/>
        <v>8.6575760335093815E-2</v>
      </c>
    </row>
    <row r="1770" spans="1:16" x14ac:dyDescent="0.35">
      <c r="A1770" s="1" t="s">
        <v>1834</v>
      </c>
      <c r="B1770" s="2">
        <v>45925</v>
      </c>
      <c r="C1770" s="1" t="s">
        <v>16</v>
      </c>
      <c r="D1770" s="1" t="s">
        <v>17</v>
      </c>
      <c r="E1770" s="1" t="s">
        <v>31</v>
      </c>
      <c r="F1770" s="1" t="s">
        <v>85</v>
      </c>
      <c r="G1770" s="1" t="s">
        <v>26</v>
      </c>
      <c r="H1770" s="1" t="s">
        <v>27</v>
      </c>
      <c r="I1770" s="1">
        <v>5</v>
      </c>
      <c r="J1770" s="3">
        <v>1720</v>
      </c>
      <c r="K1770" s="4">
        <v>1261.73</v>
      </c>
      <c r="L1770" s="5">
        <v>0.1</v>
      </c>
      <c r="M1770" s="3">
        <f t="shared" si="108"/>
        <v>7740</v>
      </c>
      <c r="N1770" s="3">
        <f t="shared" si="109"/>
        <v>6308.65</v>
      </c>
      <c r="O1770" s="3">
        <f t="shared" si="110"/>
        <v>1431.3500000000004</v>
      </c>
      <c r="P1770" s="6">
        <f t="shared" si="111"/>
        <v>0.1849289405684755</v>
      </c>
    </row>
    <row r="1771" spans="1:16" x14ac:dyDescent="0.35">
      <c r="A1771" s="1" t="s">
        <v>1835</v>
      </c>
      <c r="B1771" s="2">
        <v>45925</v>
      </c>
      <c r="C1771" s="1" t="s">
        <v>16</v>
      </c>
      <c r="D1771" s="1" t="s">
        <v>23</v>
      </c>
      <c r="E1771" s="1" t="s">
        <v>24</v>
      </c>
      <c r="F1771" s="1" t="s">
        <v>25</v>
      </c>
      <c r="G1771" s="1" t="s">
        <v>26</v>
      </c>
      <c r="H1771" s="1" t="s">
        <v>21</v>
      </c>
      <c r="I1771" s="1">
        <v>3</v>
      </c>
      <c r="J1771" s="3">
        <v>572</v>
      </c>
      <c r="K1771" s="4">
        <v>271.16000000000003</v>
      </c>
      <c r="L1771" s="5">
        <v>0</v>
      </c>
      <c r="M1771" s="3">
        <f t="shared" si="108"/>
        <v>1716</v>
      </c>
      <c r="N1771" s="3">
        <f t="shared" si="109"/>
        <v>813.48</v>
      </c>
      <c r="O1771" s="3">
        <f t="shared" si="110"/>
        <v>902.52</v>
      </c>
      <c r="P1771" s="6">
        <f t="shared" si="111"/>
        <v>0.52594405594405591</v>
      </c>
    </row>
    <row r="1772" spans="1:16" x14ac:dyDescent="0.35">
      <c r="A1772" s="1" t="s">
        <v>1836</v>
      </c>
      <c r="B1772" s="2">
        <v>45925</v>
      </c>
      <c r="C1772" s="1" t="s">
        <v>41</v>
      </c>
      <c r="D1772" s="1" t="s">
        <v>50</v>
      </c>
      <c r="E1772" s="1" t="s">
        <v>31</v>
      </c>
      <c r="F1772" s="1" t="s">
        <v>85</v>
      </c>
      <c r="G1772" s="1" t="s">
        <v>46</v>
      </c>
      <c r="H1772" s="1" t="s">
        <v>27</v>
      </c>
      <c r="I1772" s="1">
        <v>3</v>
      </c>
      <c r="J1772" s="3">
        <v>1844</v>
      </c>
      <c r="K1772" s="4">
        <v>1456.01</v>
      </c>
      <c r="L1772" s="5">
        <v>0.1</v>
      </c>
      <c r="M1772" s="3">
        <f t="shared" si="108"/>
        <v>4978.8</v>
      </c>
      <c r="N1772" s="3">
        <f t="shared" si="109"/>
        <v>4368.03</v>
      </c>
      <c r="O1772" s="3">
        <f t="shared" si="110"/>
        <v>610.77000000000044</v>
      </c>
      <c r="P1772" s="6">
        <f t="shared" si="111"/>
        <v>0.12267413834658962</v>
      </c>
    </row>
    <row r="1773" spans="1:16" x14ac:dyDescent="0.35">
      <c r="A1773" s="1" t="s">
        <v>1837</v>
      </c>
      <c r="B1773" s="2">
        <v>45925</v>
      </c>
      <c r="C1773" s="1" t="s">
        <v>16</v>
      </c>
      <c r="D1773" s="1" t="s">
        <v>23</v>
      </c>
      <c r="E1773" s="1" t="s">
        <v>79</v>
      </c>
      <c r="F1773" s="1" t="s">
        <v>96</v>
      </c>
      <c r="G1773" s="1" t="s">
        <v>20</v>
      </c>
      <c r="H1773" s="1" t="s">
        <v>21</v>
      </c>
      <c r="I1773" s="1">
        <v>4</v>
      </c>
      <c r="J1773" s="3">
        <v>6214</v>
      </c>
      <c r="K1773" s="4">
        <v>3875.73</v>
      </c>
      <c r="L1773" s="5">
        <v>0</v>
      </c>
      <c r="M1773" s="3">
        <f t="shared" si="108"/>
        <v>24856</v>
      </c>
      <c r="N1773" s="3">
        <f t="shared" si="109"/>
        <v>15502.92</v>
      </c>
      <c r="O1773" s="3">
        <f t="shared" si="110"/>
        <v>9353.08</v>
      </c>
      <c r="P1773" s="6">
        <f t="shared" si="111"/>
        <v>0.3762906340521403</v>
      </c>
    </row>
    <row r="1774" spans="1:16" x14ac:dyDescent="0.35">
      <c r="A1774" s="1" t="s">
        <v>1838</v>
      </c>
      <c r="B1774" s="2">
        <v>45925</v>
      </c>
      <c r="C1774" s="1" t="s">
        <v>36</v>
      </c>
      <c r="D1774" s="1" t="s">
        <v>76</v>
      </c>
      <c r="E1774" s="1" t="s">
        <v>24</v>
      </c>
      <c r="F1774" s="1" t="s">
        <v>25</v>
      </c>
      <c r="G1774" s="1" t="s">
        <v>69</v>
      </c>
      <c r="H1774" s="1" t="s">
        <v>27</v>
      </c>
      <c r="I1774" s="1">
        <v>4</v>
      </c>
      <c r="J1774" s="3">
        <v>597</v>
      </c>
      <c r="K1774" s="4">
        <v>311.8</v>
      </c>
      <c r="L1774" s="5">
        <v>0</v>
      </c>
      <c r="M1774" s="3">
        <f t="shared" si="108"/>
        <v>2388</v>
      </c>
      <c r="N1774" s="3">
        <f t="shared" si="109"/>
        <v>1247.2</v>
      </c>
      <c r="O1774" s="3">
        <f t="shared" si="110"/>
        <v>1140.8</v>
      </c>
      <c r="P1774" s="6">
        <f t="shared" si="111"/>
        <v>0.47772194304857618</v>
      </c>
    </row>
    <row r="1775" spans="1:16" x14ac:dyDescent="0.35">
      <c r="A1775" s="1" t="s">
        <v>1839</v>
      </c>
      <c r="B1775" s="2">
        <v>45926</v>
      </c>
      <c r="C1775" s="1" t="s">
        <v>41</v>
      </c>
      <c r="D1775" s="1" t="s">
        <v>55</v>
      </c>
      <c r="E1775" s="1" t="s">
        <v>31</v>
      </c>
      <c r="F1775" s="1" t="s">
        <v>32</v>
      </c>
      <c r="G1775" s="1" t="s">
        <v>46</v>
      </c>
      <c r="H1775" s="1" t="s">
        <v>27</v>
      </c>
      <c r="I1775" s="1">
        <v>3</v>
      </c>
      <c r="J1775" s="3">
        <v>1162</v>
      </c>
      <c r="K1775" s="4">
        <v>910.25</v>
      </c>
      <c r="L1775" s="5">
        <v>0.05</v>
      </c>
      <c r="M1775" s="3">
        <f t="shared" si="108"/>
        <v>3311.7</v>
      </c>
      <c r="N1775" s="3">
        <f t="shared" si="109"/>
        <v>2730.75</v>
      </c>
      <c r="O1775" s="3">
        <f t="shared" si="110"/>
        <v>580.94999999999982</v>
      </c>
      <c r="P1775" s="6">
        <f t="shared" si="111"/>
        <v>0.17542349850529934</v>
      </c>
    </row>
    <row r="1776" spans="1:16" x14ac:dyDescent="0.35">
      <c r="A1776" s="1" t="s">
        <v>1840</v>
      </c>
      <c r="B1776" s="2">
        <v>45926</v>
      </c>
      <c r="C1776" s="1" t="s">
        <v>29</v>
      </c>
      <c r="D1776" s="1" t="s">
        <v>66</v>
      </c>
      <c r="E1776" s="1" t="s">
        <v>18</v>
      </c>
      <c r="F1776" s="1" t="s">
        <v>68</v>
      </c>
      <c r="G1776" s="1" t="s">
        <v>33</v>
      </c>
      <c r="H1776" s="1" t="s">
        <v>34</v>
      </c>
      <c r="I1776" s="1">
        <v>7</v>
      </c>
      <c r="J1776" s="3">
        <v>472</v>
      </c>
      <c r="K1776" s="4">
        <v>393.3</v>
      </c>
      <c r="L1776" s="5">
        <v>0</v>
      </c>
      <c r="M1776" s="3">
        <f t="shared" si="108"/>
        <v>3304</v>
      </c>
      <c r="N1776" s="3">
        <f t="shared" si="109"/>
        <v>2753.1</v>
      </c>
      <c r="O1776" s="3">
        <f t="shared" si="110"/>
        <v>550.90000000000009</v>
      </c>
      <c r="P1776" s="6">
        <f t="shared" si="111"/>
        <v>0.16673728813559324</v>
      </c>
    </row>
    <row r="1777" spans="1:16" x14ac:dyDescent="0.35">
      <c r="A1777" s="1" t="s">
        <v>1841</v>
      </c>
      <c r="B1777" s="2">
        <v>45926</v>
      </c>
      <c r="C1777" s="1" t="s">
        <v>29</v>
      </c>
      <c r="D1777" s="1" t="s">
        <v>57</v>
      </c>
      <c r="E1777" s="1" t="s">
        <v>79</v>
      </c>
      <c r="F1777" s="1" t="s">
        <v>80</v>
      </c>
      <c r="G1777" s="1" t="s">
        <v>33</v>
      </c>
      <c r="H1777" s="1" t="s">
        <v>34</v>
      </c>
      <c r="I1777" s="1">
        <v>4</v>
      </c>
      <c r="J1777" s="3">
        <v>8305</v>
      </c>
      <c r="K1777" s="4">
        <v>5226.03</v>
      </c>
      <c r="L1777" s="5">
        <v>0.1</v>
      </c>
      <c r="M1777" s="3">
        <f t="shared" si="108"/>
        <v>29898</v>
      </c>
      <c r="N1777" s="3">
        <f t="shared" si="109"/>
        <v>20904.12</v>
      </c>
      <c r="O1777" s="3">
        <f t="shared" si="110"/>
        <v>8993.880000000001</v>
      </c>
      <c r="P1777" s="6">
        <f t="shared" si="111"/>
        <v>0.30081878386514149</v>
      </c>
    </row>
    <row r="1778" spans="1:16" x14ac:dyDescent="0.35">
      <c r="A1778" s="1" t="s">
        <v>1842</v>
      </c>
      <c r="B1778" s="2">
        <v>45926</v>
      </c>
      <c r="C1778" s="1" t="s">
        <v>41</v>
      </c>
      <c r="D1778" s="1" t="s">
        <v>50</v>
      </c>
      <c r="E1778" s="1" t="s">
        <v>31</v>
      </c>
      <c r="F1778" s="1" t="s">
        <v>85</v>
      </c>
      <c r="G1778" s="1" t="s">
        <v>46</v>
      </c>
      <c r="H1778" s="1" t="s">
        <v>34</v>
      </c>
      <c r="I1778" s="1">
        <v>2</v>
      </c>
      <c r="J1778" s="3">
        <v>1888</v>
      </c>
      <c r="K1778" s="4">
        <v>1414.98</v>
      </c>
      <c r="L1778" s="5">
        <v>0.1</v>
      </c>
      <c r="M1778" s="3">
        <f t="shared" si="108"/>
        <v>3398.4</v>
      </c>
      <c r="N1778" s="3">
        <f t="shared" si="109"/>
        <v>2829.96</v>
      </c>
      <c r="O1778" s="3">
        <f t="shared" si="110"/>
        <v>568.44000000000005</v>
      </c>
      <c r="P1778" s="6">
        <f t="shared" si="111"/>
        <v>0.16726694915254239</v>
      </c>
    </row>
    <row r="1779" spans="1:16" x14ac:dyDescent="0.35">
      <c r="A1779" s="1" t="s">
        <v>1843</v>
      </c>
      <c r="B1779" s="2">
        <v>45926</v>
      </c>
      <c r="C1779" s="1" t="s">
        <v>16</v>
      </c>
      <c r="D1779" s="1" t="s">
        <v>48</v>
      </c>
      <c r="E1779" s="1" t="s">
        <v>79</v>
      </c>
      <c r="F1779" s="1" t="s">
        <v>96</v>
      </c>
      <c r="G1779" s="1" t="s">
        <v>26</v>
      </c>
      <c r="H1779" s="1" t="s">
        <v>27</v>
      </c>
      <c r="I1779" s="1">
        <v>7</v>
      </c>
      <c r="J1779" s="3">
        <v>6369</v>
      </c>
      <c r="K1779" s="4">
        <v>4087.58</v>
      </c>
      <c r="L1779" s="5">
        <v>0.05</v>
      </c>
      <c r="M1779" s="3">
        <f t="shared" si="108"/>
        <v>42353.85</v>
      </c>
      <c r="N1779" s="3">
        <f t="shared" si="109"/>
        <v>28613.059999999998</v>
      </c>
      <c r="O1779" s="3">
        <f t="shared" si="110"/>
        <v>13740.79</v>
      </c>
      <c r="P1779" s="6">
        <f t="shared" si="111"/>
        <v>0.32442835775260104</v>
      </c>
    </row>
    <row r="1780" spans="1:16" x14ac:dyDescent="0.35">
      <c r="A1780" s="1" t="s">
        <v>1844</v>
      </c>
      <c r="B1780" s="2">
        <v>45927</v>
      </c>
      <c r="C1780" s="1" t="s">
        <v>16</v>
      </c>
      <c r="D1780" s="1" t="s">
        <v>17</v>
      </c>
      <c r="E1780" s="1" t="s">
        <v>24</v>
      </c>
      <c r="F1780" s="1" t="s">
        <v>131</v>
      </c>
      <c r="G1780" s="1" t="s">
        <v>20</v>
      </c>
      <c r="H1780" s="1" t="s">
        <v>21</v>
      </c>
      <c r="I1780" s="1">
        <v>8</v>
      </c>
      <c r="J1780" s="3">
        <v>2891</v>
      </c>
      <c r="K1780" s="4">
        <v>1434.77</v>
      </c>
      <c r="L1780" s="5">
        <v>0</v>
      </c>
      <c r="M1780" s="3">
        <f t="shared" si="108"/>
        <v>23128</v>
      </c>
      <c r="N1780" s="3">
        <f t="shared" si="109"/>
        <v>11478.16</v>
      </c>
      <c r="O1780" s="3">
        <f t="shared" si="110"/>
        <v>11649.84</v>
      </c>
      <c r="P1780" s="6">
        <f t="shared" si="111"/>
        <v>0.50371151850570739</v>
      </c>
    </row>
    <row r="1781" spans="1:16" x14ac:dyDescent="0.35">
      <c r="A1781" s="1" t="s">
        <v>1845</v>
      </c>
      <c r="B1781" s="2">
        <v>45927</v>
      </c>
      <c r="C1781" s="1" t="s">
        <v>29</v>
      </c>
      <c r="D1781" s="1" t="s">
        <v>30</v>
      </c>
      <c r="E1781" s="1" t="s">
        <v>24</v>
      </c>
      <c r="F1781" s="1" t="s">
        <v>131</v>
      </c>
      <c r="G1781" s="1" t="s">
        <v>58</v>
      </c>
      <c r="H1781" s="1" t="s">
        <v>21</v>
      </c>
      <c r="I1781" s="1">
        <v>7</v>
      </c>
      <c r="J1781" s="3">
        <v>2667</v>
      </c>
      <c r="K1781" s="4">
        <v>1381.03</v>
      </c>
      <c r="L1781" s="5">
        <v>0.1</v>
      </c>
      <c r="M1781" s="3">
        <f t="shared" si="108"/>
        <v>16802.100000000002</v>
      </c>
      <c r="N1781" s="3">
        <f t="shared" si="109"/>
        <v>9667.2099999999991</v>
      </c>
      <c r="O1781" s="3">
        <f t="shared" si="110"/>
        <v>7134.8900000000031</v>
      </c>
      <c r="P1781" s="6">
        <f t="shared" si="111"/>
        <v>0.42464275298920978</v>
      </c>
    </row>
    <row r="1782" spans="1:16" x14ac:dyDescent="0.35">
      <c r="A1782" s="1" t="s">
        <v>1846</v>
      </c>
      <c r="B1782" s="2">
        <v>45927</v>
      </c>
      <c r="C1782" s="1" t="s">
        <v>16</v>
      </c>
      <c r="D1782" s="1" t="s">
        <v>48</v>
      </c>
      <c r="E1782" s="1" t="s">
        <v>18</v>
      </c>
      <c r="F1782" s="1" t="s">
        <v>68</v>
      </c>
      <c r="G1782" s="1" t="s">
        <v>26</v>
      </c>
      <c r="H1782" s="1" t="s">
        <v>34</v>
      </c>
      <c r="I1782" s="1">
        <v>3</v>
      </c>
      <c r="J1782" s="3">
        <v>466</v>
      </c>
      <c r="K1782" s="4">
        <v>354.97</v>
      </c>
      <c r="L1782" s="5">
        <v>0</v>
      </c>
      <c r="M1782" s="3">
        <f t="shared" si="108"/>
        <v>1398</v>
      </c>
      <c r="N1782" s="3">
        <f t="shared" si="109"/>
        <v>1064.9100000000001</v>
      </c>
      <c r="O1782" s="3">
        <f t="shared" si="110"/>
        <v>333.08999999999992</v>
      </c>
      <c r="P1782" s="6">
        <f t="shared" si="111"/>
        <v>0.23826180257510723</v>
      </c>
    </row>
    <row r="1783" spans="1:16" x14ac:dyDescent="0.35">
      <c r="A1783" s="1" t="s">
        <v>1847</v>
      </c>
      <c r="B1783" s="2">
        <v>45927</v>
      </c>
      <c r="C1783" s="1" t="s">
        <v>36</v>
      </c>
      <c r="D1783" s="1" t="s">
        <v>78</v>
      </c>
      <c r="E1783" s="1" t="s">
        <v>31</v>
      </c>
      <c r="F1783" s="1" t="s">
        <v>53</v>
      </c>
      <c r="G1783" s="1" t="s">
        <v>69</v>
      </c>
      <c r="H1783" s="1" t="s">
        <v>27</v>
      </c>
      <c r="I1783" s="1">
        <v>5</v>
      </c>
      <c r="J1783" s="3">
        <v>15606</v>
      </c>
      <c r="K1783" s="4">
        <v>12049.87</v>
      </c>
      <c r="L1783" s="5">
        <v>0</v>
      </c>
      <c r="M1783" s="3">
        <f t="shared" si="108"/>
        <v>78030</v>
      </c>
      <c r="N1783" s="3">
        <f t="shared" si="109"/>
        <v>60249.350000000006</v>
      </c>
      <c r="O1783" s="3">
        <f t="shared" si="110"/>
        <v>17780.649999999994</v>
      </c>
      <c r="P1783" s="6">
        <f t="shared" si="111"/>
        <v>0.22786940920158905</v>
      </c>
    </row>
    <row r="1784" spans="1:16" x14ac:dyDescent="0.35">
      <c r="A1784" s="1" t="s">
        <v>1848</v>
      </c>
      <c r="B1784" s="2">
        <v>45927</v>
      </c>
      <c r="C1784" s="1" t="s">
        <v>36</v>
      </c>
      <c r="D1784" s="1" t="s">
        <v>78</v>
      </c>
      <c r="E1784" s="1" t="s">
        <v>24</v>
      </c>
      <c r="F1784" s="1" t="s">
        <v>25</v>
      </c>
      <c r="G1784" s="1" t="s">
        <v>69</v>
      </c>
      <c r="H1784" s="1" t="s">
        <v>21</v>
      </c>
      <c r="I1784" s="1">
        <v>1</v>
      </c>
      <c r="J1784" s="3">
        <v>624</v>
      </c>
      <c r="K1784" s="4">
        <v>304.44</v>
      </c>
      <c r="L1784" s="5">
        <v>0</v>
      </c>
      <c r="M1784" s="3">
        <f t="shared" si="108"/>
        <v>624</v>
      </c>
      <c r="N1784" s="3">
        <f t="shared" si="109"/>
        <v>304.44</v>
      </c>
      <c r="O1784" s="3">
        <f t="shared" si="110"/>
        <v>319.56</v>
      </c>
      <c r="P1784" s="6">
        <f t="shared" si="111"/>
        <v>0.51211538461538464</v>
      </c>
    </row>
    <row r="1785" spans="1:16" x14ac:dyDescent="0.35">
      <c r="A1785" s="1" t="s">
        <v>1849</v>
      </c>
      <c r="B1785" s="2">
        <v>45927</v>
      </c>
      <c r="C1785" s="1" t="s">
        <v>41</v>
      </c>
      <c r="D1785" s="1" t="s">
        <v>42</v>
      </c>
      <c r="E1785" s="1" t="s">
        <v>79</v>
      </c>
      <c r="F1785" s="1" t="s">
        <v>96</v>
      </c>
      <c r="G1785" s="1" t="s">
        <v>43</v>
      </c>
      <c r="H1785" s="1" t="s">
        <v>21</v>
      </c>
      <c r="I1785" s="1">
        <v>2</v>
      </c>
      <c r="J1785" s="3">
        <v>6201</v>
      </c>
      <c r="K1785" s="4">
        <v>3998.2</v>
      </c>
      <c r="L1785" s="5">
        <v>0.15</v>
      </c>
      <c r="M1785" s="3">
        <f t="shared" si="108"/>
        <v>10541.699999999999</v>
      </c>
      <c r="N1785" s="3">
        <f t="shared" si="109"/>
        <v>7996.4</v>
      </c>
      <c r="O1785" s="3">
        <f t="shared" si="110"/>
        <v>2545.2999999999993</v>
      </c>
      <c r="P1785" s="6">
        <f t="shared" si="111"/>
        <v>0.24145061991898836</v>
      </c>
    </row>
    <row r="1786" spans="1:16" x14ac:dyDescent="0.35">
      <c r="A1786" s="1" t="s">
        <v>1850</v>
      </c>
      <c r="B1786" s="2">
        <v>45927</v>
      </c>
      <c r="C1786" s="1" t="s">
        <v>41</v>
      </c>
      <c r="D1786" s="1" t="s">
        <v>55</v>
      </c>
      <c r="E1786" s="1" t="s">
        <v>18</v>
      </c>
      <c r="F1786" s="1" t="s">
        <v>38</v>
      </c>
      <c r="G1786" s="1" t="s">
        <v>43</v>
      </c>
      <c r="H1786" s="1" t="s">
        <v>34</v>
      </c>
      <c r="I1786" s="1">
        <v>5</v>
      </c>
      <c r="J1786" s="3">
        <v>344</v>
      </c>
      <c r="K1786" s="4">
        <v>281.2</v>
      </c>
      <c r="L1786" s="5">
        <v>0</v>
      </c>
      <c r="M1786" s="3">
        <f t="shared" si="108"/>
        <v>1720</v>
      </c>
      <c r="N1786" s="3">
        <f t="shared" si="109"/>
        <v>1406</v>
      </c>
      <c r="O1786" s="3">
        <f t="shared" si="110"/>
        <v>314</v>
      </c>
      <c r="P1786" s="6">
        <f t="shared" si="111"/>
        <v>0.18255813953488373</v>
      </c>
    </row>
    <row r="1787" spans="1:16" x14ac:dyDescent="0.35">
      <c r="A1787" s="1" t="s">
        <v>1851</v>
      </c>
      <c r="B1787" s="2">
        <v>45928</v>
      </c>
      <c r="C1787" s="1" t="s">
        <v>41</v>
      </c>
      <c r="D1787" s="1" t="s">
        <v>103</v>
      </c>
      <c r="E1787" s="1" t="s">
        <v>24</v>
      </c>
      <c r="F1787" s="1" t="s">
        <v>25</v>
      </c>
      <c r="G1787" s="1" t="s">
        <v>46</v>
      </c>
      <c r="H1787" s="1" t="s">
        <v>34</v>
      </c>
      <c r="I1787" s="1">
        <v>7</v>
      </c>
      <c r="J1787" s="3">
        <v>582</v>
      </c>
      <c r="K1787" s="4">
        <v>275.27</v>
      </c>
      <c r="L1787" s="5">
        <v>0</v>
      </c>
      <c r="M1787" s="3">
        <f t="shared" si="108"/>
        <v>4074</v>
      </c>
      <c r="N1787" s="3">
        <f t="shared" si="109"/>
        <v>1926.8899999999999</v>
      </c>
      <c r="O1787" s="3">
        <f t="shared" si="110"/>
        <v>2147.11</v>
      </c>
      <c r="P1787" s="6">
        <f t="shared" si="111"/>
        <v>0.52702749140893479</v>
      </c>
    </row>
    <row r="1788" spans="1:16" x14ac:dyDescent="0.35">
      <c r="A1788" s="1" t="s">
        <v>1852</v>
      </c>
      <c r="B1788" s="2">
        <v>45928</v>
      </c>
      <c r="C1788" s="1" t="s">
        <v>41</v>
      </c>
      <c r="D1788" s="1" t="s">
        <v>55</v>
      </c>
      <c r="E1788" s="1" t="s">
        <v>31</v>
      </c>
      <c r="F1788" s="1" t="s">
        <v>53</v>
      </c>
      <c r="G1788" s="1" t="s">
        <v>46</v>
      </c>
      <c r="H1788" s="1" t="s">
        <v>21</v>
      </c>
      <c r="I1788" s="1">
        <v>5</v>
      </c>
      <c r="J1788" s="3">
        <v>14770</v>
      </c>
      <c r="K1788" s="4">
        <v>11368.91</v>
      </c>
      <c r="L1788" s="5">
        <v>0.1</v>
      </c>
      <c r="M1788" s="3">
        <f t="shared" si="108"/>
        <v>66465</v>
      </c>
      <c r="N1788" s="3">
        <f t="shared" si="109"/>
        <v>56844.55</v>
      </c>
      <c r="O1788" s="3">
        <f t="shared" si="110"/>
        <v>9620.4499999999971</v>
      </c>
      <c r="P1788" s="6">
        <f t="shared" si="111"/>
        <v>0.14474460242232751</v>
      </c>
    </row>
    <row r="1789" spans="1:16" x14ac:dyDescent="0.35">
      <c r="A1789" s="1" t="s">
        <v>1853</v>
      </c>
      <c r="B1789" s="2">
        <v>45928</v>
      </c>
      <c r="C1789" s="1" t="s">
        <v>29</v>
      </c>
      <c r="D1789" s="1" t="s">
        <v>30</v>
      </c>
      <c r="E1789" s="1" t="s">
        <v>31</v>
      </c>
      <c r="F1789" s="1" t="s">
        <v>53</v>
      </c>
      <c r="G1789" s="1" t="s">
        <v>58</v>
      </c>
      <c r="H1789" s="1" t="s">
        <v>34</v>
      </c>
      <c r="I1789" s="1">
        <v>3</v>
      </c>
      <c r="J1789" s="3">
        <v>14916</v>
      </c>
      <c r="K1789" s="4">
        <v>10988.13</v>
      </c>
      <c r="L1789" s="5">
        <v>0.1</v>
      </c>
      <c r="M1789" s="3">
        <f t="shared" si="108"/>
        <v>40273.200000000004</v>
      </c>
      <c r="N1789" s="3">
        <f t="shared" si="109"/>
        <v>32964.39</v>
      </c>
      <c r="O1789" s="3">
        <f t="shared" si="110"/>
        <v>7308.8100000000049</v>
      </c>
      <c r="P1789" s="6">
        <f t="shared" si="111"/>
        <v>0.18148073656923225</v>
      </c>
    </row>
    <row r="1790" spans="1:16" x14ac:dyDescent="0.35">
      <c r="A1790" s="1" t="s">
        <v>1854</v>
      </c>
      <c r="B1790" s="2">
        <v>45928</v>
      </c>
      <c r="C1790" s="1" t="s">
        <v>36</v>
      </c>
      <c r="D1790" s="1" t="s">
        <v>37</v>
      </c>
      <c r="E1790" s="1" t="s">
        <v>31</v>
      </c>
      <c r="F1790" s="1" t="s">
        <v>85</v>
      </c>
      <c r="G1790" s="1" t="s">
        <v>39</v>
      </c>
      <c r="H1790" s="1" t="s">
        <v>27</v>
      </c>
      <c r="I1790" s="1">
        <v>6</v>
      </c>
      <c r="J1790" s="3">
        <v>1884</v>
      </c>
      <c r="K1790" s="4">
        <v>1398.15</v>
      </c>
      <c r="L1790" s="5">
        <v>0</v>
      </c>
      <c r="M1790" s="3">
        <f t="shared" si="108"/>
        <v>11304</v>
      </c>
      <c r="N1790" s="3">
        <f t="shared" si="109"/>
        <v>8388.9000000000015</v>
      </c>
      <c r="O1790" s="3">
        <f t="shared" si="110"/>
        <v>2915.0999999999985</v>
      </c>
      <c r="P1790" s="6">
        <f t="shared" si="111"/>
        <v>0.25788216560509541</v>
      </c>
    </row>
    <row r="1791" spans="1:16" x14ac:dyDescent="0.35">
      <c r="A1791" s="1" t="s">
        <v>1855</v>
      </c>
      <c r="B1791" s="2">
        <v>45928</v>
      </c>
      <c r="C1791" s="1" t="s">
        <v>29</v>
      </c>
      <c r="D1791" s="1" t="s">
        <v>72</v>
      </c>
      <c r="E1791" s="1" t="s">
        <v>31</v>
      </c>
      <c r="F1791" s="1" t="s">
        <v>53</v>
      </c>
      <c r="G1791" s="1" t="s">
        <v>33</v>
      </c>
      <c r="H1791" s="1" t="s">
        <v>27</v>
      </c>
      <c r="I1791" s="1">
        <v>6</v>
      </c>
      <c r="J1791" s="3">
        <v>14826</v>
      </c>
      <c r="K1791" s="4">
        <v>11232.53</v>
      </c>
      <c r="L1791" s="5">
        <v>0</v>
      </c>
      <c r="M1791" s="3">
        <f t="shared" si="108"/>
        <v>88956</v>
      </c>
      <c r="N1791" s="3">
        <f t="shared" si="109"/>
        <v>67395.180000000008</v>
      </c>
      <c r="O1791" s="3">
        <f t="shared" si="110"/>
        <v>21560.819999999992</v>
      </c>
      <c r="P1791" s="6">
        <f t="shared" si="111"/>
        <v>0.24237623094563596</v>
      </c>
    </row>
    <row r="1792" spans="1:16" x14ac:dyDescent="0.35">
      <c r="A1792" s="1" t="s">
        <v>1856</v>
      </c>
      <c r="B1792" s="2">
        <v>45928</v>
      </c>
      <c r="C1792" s="1" t="s">
        <v>36</v>
      </c>
      <c r="D1792" s="1" t="s">
        <v>76</v>
      </c>
      <c r="E1792" s="1" t="s">
        <v>24</v>
      </c>
      <c r="F1792" s="1" t="s">
        <v>25</v>
      </c>
      <c r="G1792" s="1" t="s">
        <v>39</v>
      </c>
      <c r="H1792" s="1" t="s">
        <v>27</v>
      </c>
      <c r="I1792" s="1">
        <v>4</v>
      </c>
      <c r="J1792" s="3">
        <v>594</v>
      </c>
      <c r="K1792" s="4">
        <v>276.85000000000002</v>
      </c>
      <c r="L1792" s="5">
        <v>0</v>
      </c>
      <c r="M1792" s="3">
        <f t="shared" si="108"/>
        <v>2376</v>
      </c>
      <c r="N1792" s="3">
        <f t="shared" si="109"/>
        <v>1107.4000000000001</v>
      </c>
      <c r="O1792" s="3">
        <f t="shared" si="110"/>
        <v>1268.5999999999999</v>
      </c>
      <c r="P1792" s="6">
        <f t="shared" si="111"/>
        <v>0.53392255892255891</v>
      </c>
    </row>
    <row r="1793" spans="1:16" x14ac:dyDescent="0.35">
      <c r="A1793" s="1" t="s">
        <v>1857</v>
      </c>
      <c r="B1793" s="2">
        <v>45928</v>
      </c>
      <c r="C1793" s="1" t="s">
        <v>16</v>
      </c>
      <c r="D1793" s="1" t="s">
        <v>84</v>
      </c>
      <c r="E1793" s="1" t="s">
        <v>31</v>
      </c>
      <c r="F1793" s="1" t="s">
        <v>32</v>
      </c>
      <c r="G1793" s="1" t="s">
        <v>20</v>
      </c>
      <c r="H1793" s="1" t="s">
        <v>27</v>
      </c>
      <c r="I1793" s="1">
        <v>7</v>
      </c>
      <c r="J1793" s="3">
        <v>1243</v>
      </c>
      <c r="K1793" s="4">
        <v>909.78</v>
      </c>
      <c r="L1793" s="5">
        <v>0</v>
      </c>
      <c r="M1793" s="3">
        <f t="shared" si="108"/>
        <v>8701</v>
      </c>
      <c r="N1793" s="3">
        <f t="shared" si="109"/>
        <v>6368.46</v>
      </c>
      <c r="O1793" s="3">
        <f t="shared" si="110"/>
        <v>2332.54</v>
      </c>
      <c r="P1793" s="6">
        <f t="shared" si="111"/>
        <v>0.26807723250201126</v>
      </c>
    </row>
    <row r="1794" spans="1:16" x14ac:dyDescent="0.35">
      <c r="A1794" s="1" t="s">
        <v>1858</v>
      </c>
      <c r="B1794" s="2">
        <v>45928</v>
      </c>
      <c r="C1794" s="1" t="s">
        <v>36</v>
      </c>
      <c r="D1794" s="1" t="s">
        <v>76</v>
      </c>
      <c r="E1794" s="1" t="s">
        <v>18</v>
      </c>
      <c r="F1794" s="1" t="s">
        <v>19</v>
      </c>
      <c r="G1794" s="1" t="s">
        <v>39</v>
      </c>
      <c r="H1794" s="1" t="s">
        <v>21</v>
      </c>
      <c r="I1794" s="1">
        <v>1</v>
      </c>
      <c r="J1794" s="3">
        <v>918</v>
      </c>
      <c r="K1794" s="4">
        <v>763.07</v>
      </c>
      <c r="L1794" s="5">
        <v>0.05</v>
      </c>
      <c r="M1794" s="3">
        <f t="shared" ref="M1794:M1857" si="112">I1794*J1794*(1-L1794)</f>
        <v>872.09999999999991</v>
      </c>
      <c r="N1794" s="3">
        <f t="shared" ref="N1794:N1857" si="113">I1794*K1794</f>
        <v>763.07</v>
      </c>
      <c r="O1794" s="3">
        <f t="shared" ref="O1794:O1857" si="114">M1794-N1794</f>
        <v>109.02999999999986</v>
      </c>
      <c r="P1794" s="6">
        <f t="shared" ref="P1794:P1857" si="115">O1794/M1794</f>
        <v>0.12502006650613448</v>
      </c>
    </row>
    <row r="1795" spans="1:16" x14ac:dyDescent="0.35">
      <c r="A1795" s="1" t="s">
        <v>1859</v>
      </c>
      <c r="B1795" s="2">
        <v>45928</v>
      </c>
      <c r="C1795" s="1" t="s">
        <v>36</v>
      </c>
      <c r="D1795" s="1" t="s">
        <v>63</v>
      </c>
      <c r="E1795" s="1" t="s">
        <v>24</v>
      </c>
      <c r="F1795" s="1" t="s">
        <v>25</v>
      </c>
      <c r="G1795" s="1" t="s">
        <v>69</v>
      </c>
      <c r="H1795" s="1" t="s">
        <v>27</v>
      </c>
      <c r="I1795" s="1">
        <v>1</v>
      </c>
      <c r="J1795" s="3">
        <v>610</v>
      </c>
      <c r="K1795" s="4">
        <v>323.51</v>
      </c>
      <c r="L1795" s="5">
        <v>0</v>
      </c>
      <c r="M1795" s="3">
        <f t="shared" si="112"/>
        <v>610</v>
      </c>
      <c r="N1795" s="3">
        <f t="shared" si="113"/>
        <v>323.51</v>
      </c>
      <c r="O1795" s="3">
        <f t="shared" si="114"/>
        <v>286.49</v>
      </c>
      <c r="P1795" s="6">
        <f t="shared" si="115"/>
        <v>0.46965573770491803</v>
      </c>
    </row>
    <row r="1796" spans="1:16" x14ac:dyDescent="0.35">
      <c r="A1796" s="1" t="s">
        <v>1860</v>
      </c>
      <c r="B1796" s="2">
        <v>45928</v>
      </c>
      <c r="C1796" s="1" t="s">
        <v>41</v>
      </c>
      <c r="D1796" s="1" t="s">
        <v>42</v>
      </c>
      <c r="E1796" s="1" t="s">
        <v>31</v>
      </c>
      <c r="F1796" s="1" t="s">
        <v>53</v>
      </c>
      <c r="G1796" s="1" t="s">
        <v>46</v>
      </c>
      <c r="H1796" s="1" t="s">
        <v>27</v>
      </c>
      <c r="I1796" s="1">
        <v>2</v>
      </c>
      <c r="J1796" s="3">
        <v>14344</v>
      </c>
      <c r="K1796" s="4">
        <v>10977.27</v>
      </c>
      <c r="L1796" s="5">
        <v>0</v>
      </c>
      <c r="M1796" s="3">
        <f t="shared" si="112"/>
        <v>28688</v>
      </c>
      <c r="N1796" s="3">
        <f t="shared" si="113"/>
        <v>21954.54</v>
      </c>
      <c r="O1796" s="3">
        <f t="shared" si="114"/>
        <v>6733.4599999999991</v>
      </c>
      <c r="P1796" s="6">
        <f t="shared" si="115"/>
        <v>0.23471346904629109</v>
      </c>
    </row>
    <row r="1797" spans="1:16" x14ac:dyDescent="0.35">
      <c r="A1797" s="1" t="s">
        <v>1861</v>
      </c>
      <c r="B1797" s="2">
        <v>45929</v>
      </c>
      <c r="C1797" s="1" t="s">
        <v>29</v>
      </c>
      <c r="D1797" s="1" t="s">
        <v>66</v>
      </c>
      <c r="E1797" s="1" t="s">
        <v>31</v>
      </c>
      <c r="F1797" s="1" t="s">
        <v>85</v>
      </c>
      <c r="G1797" s="1" t="s">
        <v>33</v>
      </c>
      <c r="H1797" s="1" t="s">
        <v>34</v>
      </c>
      <c r="I1797" s="1">
        <v>8</v>
      </c>
      <c r="J1797" s="3">
        <v>1728</v>
      </c>
      <c r="K1797" s="4">
        <v>1315.33</v>
      </c>
      <c r="L1797" s="5">
        <v>0</v>
      </c>
      <c r="M1797" s="3">
        <f t="shared" si="112"/>
        <v>13824</v>
      </c>
      <c r="N1797" s="3">
        <f t="shared" si="113"/>
        <v>10522.64</v>
      </c>
      <c r="O1797" s="3">
        <f t="shared" si="114"/>
        <v>3301.3600000000006</v>
      </c>
      <c r="P1797" s="6">
        <f t="shared" si="115"/>
        <v>0.23881365740740745</v>
      </c>
    </row>
    <row r="1798" spans="1:16" x14ac:dyDescent="0.35">
      <c r="A1798" s="1" t="s">
        <v>1862</v>
      </c>
      <c r="B1798" s="2">
        <v>45929</v>
      </c>
      <c r="C1798" s="1" t="s">
        <v>16</v>
      </c>
      <c r="D1798" s="1" t="s">
        <v>84</v>
      </c>
      <c r="E1798" s="1" t="s">
        <v>18</v>
      </c>
      <c r="F1798" s="1" t="s">
        <v>68</v>
      </c>
      <c r="G1798" s="1" t="s">
        <v>20</v>
      </c>
      <c r="H1798" s="1" t="s">
        <v>34</v>
      </c>
      <c r="I1798" s="1">
        <v>5</v>
      </c>
      <c r="J1798" s="3">
        <v>456</v>
      </c>
      <c r="K1798" s="4">
        <v>356.08</v>
      </c>
      <c r="L1798" s="5">
        <v>0.1</v>
      </c>
      <c r="M1798" s="3">
        <f t="shared" si="112"/>
        <v>2052</v>
      </c>
      <c r="N1798" s="3">
        <f t="shared" si="113"/>
        <v>1780.3999999999999</v>
      </c>
      <c r="O1798" s="3">
        <f t="shared" si="114"/>
        <v>271.60000000000014</v>
      </c>
      <c r="P1798" s="6">
        <f t="shared" si="115"/>
        <v>0.13235867446393768</v>
      </c>
    </row>
    <row r="1799" spans="1:16" x14ac:dyDescent="0.35">
      <c r="A1799" s="1" t="s">
        <v>1863</v>
      </c>
      <c r="B1799" s="2">
        <v>45929</v>
      </c>
      <c r="C1799" s="1" t="s">
        <v>41</v>
      </c>
      <c r="D1799" s="1" t="s">
        <v>42</v>
      </c>
      <c r="E1799" s="1" t="s">
        <v>31</v>
      </c>
      <c r="F1799" s="1" t="s">
        <v>53</v>
      </c>
      <c r="G1799" s="1" t="s">
        <v>46</v>
      </c>
      <c r="H1799" s="1" t="s">
        <v>34</v>
      </c>
      <c r="I1799" s="1">
        <v>3</v>
      </c>
      <c r="J1799" s="3">
        <v>15003</v>
      </c>
      <c r="K1799" s="4">
        <v>10935.71</v>
      </c>
      <c r="L1799" s="5">
        <v>0</v>
      </c>
      <c r="M1799" s="3">
        <f t="shared" si="112"/>
        <v>45009</v>
      </c>
      <c r="N1799" s="3">
        <f t="shared" si="113"/>
        <v>32807.129999999997</v>
      </c>
      <c r="O1799" s="3">
        <f t="shared" si="114"/>
        <v>12201.870000000003</v>
      </c>
      <c r="P1799" s="6">
        <f t="shared" si="115"/>
        <v>0.27109844697727126</v>
      </c>
    </row>
    <row r="1800" spans="1:16" x14ac:dyDescent="0.35">
      <c r="A1800" s="1" t="s">
        <v>1864</v>
      </c>
      <c r="B1800" s="2">
        <v>45929</v>
      </c>
      <c r="C1800" s="1" t="s">
        <v>36</v>
      </c>
      <c r="D1800" s="1" t="s">
        <v>37</v>
      </c>
      <c r="E1800" s="1" t="s">
        <v>79</v>
      </c>
      <c r="F1800" s="1" t="s">
        <v>91</v>
      </c>
      <c r="G1800" s="1" t="s">
        <v>69</v>
      </c>
      <c r="H1800" s="1" t="s">
        <v>21</v>
      </c>
      <c r="I1800" s="1">
        <v>4</v>
      </c>
      <c r="J1800" s="3">
        <v>11991</v>
      </c>
      <c r="K1800" s="4">
        <v>7368.63</v>
      </c>
      <c r="L1800" s="5">
        <v>0.15</v>
      </c>
      <c r="M1800" s="3">
        <f t="shared" si="112"/>
        <v>40769.4</v>
      </c>
      <c r="N1800" s="3">
        <f t="shared" si="113"/>
        <v>29474.52</v>
      </c>
      <c r="O1800" s="3">
        <f t="shared" si="114"/>
        <v>11294.880000000001</v>
      </c>
      <c r="P1800" s="6">
        <f t="shared" si="115"/>
        <v>0.27704307642496578</v>
      </c>
    </row>
    <row r="1801" spans="1:16" x14ac:dyDescent="0.35">
      <c r="A1801" s="1" t="s">
        <v>1865</v>
      </c>
      <c r="B1801" s="2">
        <v>45929</v>
      </c>
      <c r="C1801" s="1" t="s">
        <v>41</v>
      </c>
      <c r="D1801" s="1" t="s">
        <v>50</v>
      </c>
      <c r="E1801" s="1" t="s">
        <v>24</v>
      </c>
      <c r="F1801" s="1" t="s">
        <v>61</v>
      </c>
      <c r="G1801" s="1" t="s">
        <v>46</v>
      </c>
      <c r="H1801" s="1" t="s">
        <v>27</v>
      </c>
      <c r="I1801" s="1">
        <v>8</v>
      </c>
      <c r="J1801" s="3">
        <v>2168</v>
      </c>
      <c r="K1801" s="4">
        <v>1059.3699999999999</v>
      </c>
      <c r="L1801" s="5">
        <v>0.1</v>
      </c>
      <c r="M1801" s="3">
        <f t="shared" si="112"/>
        <v>15609.6</v>
      </c>
      <c r="N1801" s="3">
        <f t="shared" si="113"/>
        <v>8474.9599999999991</v>
      </c>
      <c r="O1801" s="3">
        <f t="shared" si="114"/>
        <v>7134.6400000000012</v>
      </c>
      <c r="P1801" s="6">
        <f t="shared" si="115"/>
        <v>0.45706744567445684</v>
      </c>
    </row>
    <row r="1802" spans="1:16" x14ac:dyDescent="0.35">
      <c r="A1802" s="1" t="s">
        <v>1866</v>
      </c>
      <c r="B1802" s="2">
        <v>45929</v>
      </c>
      <c r="C1802" s="1" t="s">
        <v>29</v>
      </c>
      <c r="D1802" s="1" t="s">
        <v>57</v>
      </c>
      <c r="E1802" s="1" t="s">
        <v>18</v>
      </c>
      <c r="F1802" s="1" t="s">
        <v>38</v>
      </c>
      <c r="G1802" s="1" t="s">
        <v>33</v>
      </c>
      <c r="H1802" s="1" t="s">
        <v>34</v>
      </c>
      <c r="I1802" s="1">
        <v>3</v>
      </c>
      <c r="J1802" s="3">
        <v>335</v>
      </c>
      <c r="K1802" s="4">
        <v>268.52999999999997</v>
      </c>
      <c r="L1802" s="5">
        <v>0.15</v>
      </c>
      <c r="M1802" s="3">
        <f t="shared" si="112"/>
        <v>854.25</v>
      </c>
      <c r="N1802" s="3">
        <f t="shared" si="113"/>
        <v>805.58999999999992</v>
      </c>
      <c r="O1802" s="3">
        <f t="shared" si="114"/>
        <v>48.660000000000082</v>
      </c>
      <c r="P1802" s="6">
        <f t="shared" si="115"/>
        <v>5.6962247585601498E-2</v>
      </c>
    </row>
    <row r="1803" spans="1:16" x14ac:dyDescent="0.35">
      <c r="A1803" s="1" t="s">
        <v>1867</v>
      </c>
      <c r="B1803" s="2">
        <v>45929</v>
      </c>
      <c r="C1803" s="1" t="s">
        <v>29</v>
      </c>
      <c r="D1803" s="1" t="s">
        <v>57</v>
      </c>
      <c r="E1803" s="1" t="s">
        <v>18</v>
      </c>
      <c r="F1803" s="1" t="s">
        <v>68</v>
      </c>
      <c r="G1803" s="1" t="s">
        <v>58</v>
      </c>
      <c r="H1803" s="1" t="s">
        <v>27</v>
      </c>
      <c r="I1803" s="1">
        <v>3</v>
      </c>
      <c r="J1803" s="3">
        <v>434</v>
      </c>
      <c r="K1803" s="4">
        <v>357.22</v>
      </c>
      <c r="L1803" s="5">
        <v>0</v>
      </c>
      <c r="M1803" s="3">
        <f t="shared" si="112"/>
        <v>1302</v>
      </c>
      <c r="N1803" s="3">
        <f t="shared" si="113"/>
        <v>1071.6600000000001</v>
      </c>
      <c r="O1803" s="3">
        <f t="shared" si="114"/>
        <v>230.33999999999992</v>
      </c>
      <c r="P1803" s="6">
        <f t="shared" si="115"/>
        <v>0.17691244239631329</v>
      </c>
    </row>
    <row r="1804" spans="1:16" x14ac:dyDescent="0.35">
      <c r="A1804" s="1" t="s">
        <v>1868</v>
      </c>
      <c r="B1804" s="2">
        <v>45929</v>
      </c>
      <c r="C1804" s="1" t="s">
        <v>41</v>
      </c>
      <c r="D1804" s="1" t="s">
        <v>42</v>
      </c>
      <c r="E1804" s="1" t="s">
        <v>24</v>
      </c>
      <c r="F1804" s="1" t="s">
        <v>25</v>
      </c>
      <c r="G1804" s="1" t="s">
        <v>46</v>
      </c>
      <c r="H1804" s="1" t="s">
        <v>34</v>
      </c>
      <c r="I1804" s="1">
        <v>7</v>
      </c>
      <c r="J1804" s="3">
        <v>622</v>
      </c>
      <c r="K1804" s="4">
        <v>317.85000000000002</v>
      </c>
      <c r="L1804" s="5">
        <v>0</v>
      </c>
      <c r="M1804" s="3">
        <f t="shared" si="112"/>
        <v>4354</v>
      </c>
      <c r="N1804" s="3">
        <f t="shared" si="113"/>
        <v>2224.9500000000003</v>
      </c>
      <c r="O1804" s="3">
        <f t="shared" si="114"/>
        <v>2129.0499999999997</v>
      </c>
      <c r="P1804" s="6">
        <f t="shared" si="115"/>
        <v>0.48898713826366552</v>
      </c>
    </row>
    <row r="1805" spans="1:16" x14ac:dyDescent="0.35">
      <c r="A1805" s="1" t="s">
        <v>1869</v>
      </c>
      <c r="B1805" s="2">
        <v>45929</v>
      </c>
      <c r="C1805" s="1" t="s">
        <v>41</v>
      </c>
      <c r="D1805" s="1" t="s">
        <v>55</v>
      </c>
      <c r="E1805" s="1" t="s">
        <v>24</v>
      </c>
      <c r="F1805" s="1" t="s">
        <v>25</v>
      </c>
      <c r="G1805" s="1" t="s">
        <v>43</v>
      </c>
      <c r="H1805" s="1" t="s">
        <v>34</v>
      </c>
      <c r="I1805" s="1">
        <v>7</v>
      </c>
      <c r="J1805" s="3">
        <v>581</v>
      </c>
      <c r="K1805" s="4">
        <v>283.54000000000002</v>
      </c>
      <c r="L1805" s="5">
        <v>0</v>
      </c>
      <c r="M1805" s="3">
        <f t="shared" si="112"/>
        <v>4067</v>
      </c>
      <c r="N1805" s="3">
        <f t="shared" si="113"/>
        <v>1984.7800000000002</v>
      </c>
      <c r="O1805" s="3">
        <f t="shared" si="114"/>
        <v>2082.2199999999998</v>
      </c>
      <c r="P1805" s="6">
        <f t="shared" si="115"/>
        <v>0.51197934595524952</v>
      </c>
    </row>
    <row r="1806" spans="1:16" x14ac:dyDescent="0.35">
      <c r="A1806" s="1" t="s">
        <v>1870</v>
      </c>
      <c r="B1806" s="2">
        <v>45929</v>
      </c>
      <c r="C1806" s="1" t="s">
        <v>41</v>
      </c>
      <c r="D1806" s="1" t="s">
        <v>42</v>
      </c>
      <c r="E1806" s="1" t="s">
        <v>18</v>
      </c>
      <c r="F1806" s="1" t="s">
        <v>38</v>
      </c>
      <c r="G1806" s="1" t="s">
        <v>46</v>
      </c>
      <c r="H1806" s="1" t="s">
        <v>34</v>
      </c>
      <c r="I1806" s="1">
        <v>1</v>
      </c>
      <c r="J1806" s="3">
        <v>348</v>
      </c>
      <c r="K1806" s="4">
        <v>279.86</v>
      </c>
      <c r="L1806" s="5">
        <v>0</v>
      </c>
      <c r="M1806" s="3">
        <f t="shared" si="112"/>
        <v>348</v>
      </c>
      <c r="N1806" s="3">
        <f t="shared" si="113"/>
        <v>279.86</v>
      </c>
      <c r="O1806" s="3">
        <f t="shared" si="114"/>
        <v>68.139999999999986</v>
      </c>
      <c r="P1806" s="6">
        <f t="shared" si="115"/>
        <v>0.19580459770114939</v>
      </c>
    </row>
    <row r="1807" spans="1:16" x14ac:dyDescent="0.35">
      <c r="A1807" s="1" t="s">
        <v>1871</v>
      </c>
      <c r="B1807" s="2">
        <v>45929</v>
      </c>
      <c r="C1807" s="1" t="s">
        <v>36</v>
      </c>
      <c r="D1807" s="1" t="s">
        <v>76</v>
      </c>
      <c r="E1807" s="1" t="s">
        <v>18</v>
      </c>
      <c r="F1807" s="1" t="s">
        <v>19</v>
      </c>
      <c r="G1807" s="1" t="s">
        <v>39</v>
      </c>
      <c r="H1807" s="1" t="s">
        <v>34</v>
      </c>
      <c r="I1807" s="1">
        <v>3</v>
      </c>
      <c r="J1807" s="3">
        <v>926</v>
      </c>
      <c r="K1807" s="4">
        <v>721.96</v>
      </c>
      <c r="L1807" s="5">
        <v>0</v>
      </c>
      <c r="M1807" s="3">
        <f t="shared" si="112"/>
        <v>2778</v>
      </c>
      <c r="N1807" s="3">
        <f t="shared" si="113"/>
        <v>2165.88</v>
      </c>
      <c r="O1807" s="3">
        <f t="shared" si="114"/>
        <v>612.11999999999989</v>
      </c>
      <c r="P1807" s="6">
        <f t="shared" si="115"/>
        <v>0.22034557235421162</v>
      </c>
    </row>
    <row r="1808" spans="1:16" x14ac:dyDescent="0.35">
      <c r="A1808" s="1" t="s">
        <v>1872</v>
      </c>
      <c r="B1808" s="2">
        <v>45929</v>
      </c>
      <c r="C1808" s="1" t="s">
        <v>36</v>
      </c>
      <c r="D1808" s="1" t="s">
        <v>76</v>
      </c>
      <c r="E1808" s="1" t="s">
        <v>18</v>
      </c>
      <c r="F1808" s="1" t="s">
        <v>68</v>
      </c>
      <c r="G1808" s="1" t="s">
        <v>69</v>
      </c>
      <c r="H1808" s="1" t="s">
        <v>27</v>
      </c>
      <c r="I1808" s="1">
        <v>7</v>
      </c>
      <c r="J1808" s="3">
        <v>445</v>
      </c>
      <c r="K1808" s="4">
        <v>367.8</v>
      </c>
      <c r="L1808" s="5">
        <v>0.05</v>
      </c>
      <c r="M1808" s="3">
        <f t="shared" si="112"/>
        <v>2959.25</v>
      </c>
      <c r="N1808" s="3">
        <f t="shared" si="113"/>
        <v>2574.6</v>
      </c>
      <c r="O1808" s="3">
        <f t="shared" si="114"/>
        <v>384.65000000000009</v>
      </c>
      <c r="P1808" s="6">
        <f t="shared" si="115"/>
        <v>0.12998225901833238</v>
      </c>
    </row>
    <row r="1809" spans="1:16" x14ac:dyDescent="0.35">
      <c r="A1809" s="1" t="s">
        <v>1873</v>
      </c>
      <c r="B1809" s="2">
        <v>45929</v>
      </c>
      <c r="C1809" s="1" t="s">
        <v>36</v>
      </c>
      <c r="D1809" s="1" t="s">
        <v>63</v>
      </c>
      <c r="E1809" s="1" t="s">
        <v>79</v>
      </c>
      <c r="F1809" s="1" t="s">
        <v>109</v>
      </c>
      <c r="G1809" s="1" t="s">
        <v>39</v>
      </c>
      <c r="H1809" s="1" t="s">
        <v>21</v>
      </c>
      <c r="I1809" s="1">
        <v>3</v>
      </c>
      <c r="J1809" s="3">
        <v>4648</v>
      </c>
      <c r="K1809" s="4">
        <v>2715.4</v>
      </c>
      <c r="L1809" s="5">
        <v>0.1</v>
      </c>
      <c r="M1809" s="3">
        <f t="shared" si="112"/>
        <v>12549.6</v>
      </c>
      <c r="N1809" s="3">
        <f t="shared" si="113"/>
        <v>8146.2000000000007</v>
      </c>
      <c r="O1809" s="3">
        <f t="shared" si="114"/>
        <v>4403.3999999999996</v>
      </c>
      <c r="P1809" s="6">
        <f t="shared" si="115"/>
        <v>0.3508797093134442</v>
      </c>
    </row>
    <row r="1810" spans="1:16" x14ac:dyDescent="0.35">
      <c r="A1810" s="1" t="s">
        <v>1874</v>
      </c>
      <c r="B1810" s="2">
        <v>45929</v>
      </c>
      <c r="C1810" s="1" t="s">
        <v>36</v>
      </c>
      <c r="D1810" s="1" t="s">
        <v>76</v>
      </c>
      <c r="E1810" s="1" t="s">
        <v>24</v>
      </c>
      <c r="F1810" s="1" t="s">
        <v>131</v>
      </c>
      <c r="G1810" s="1" t="s">
        <v>69</v>
      </c>
      <c r="H1810" s="1" t="s">
        <v>34</v>
      </c>
      <c r="I1810" s="1">
        <v>2</v>
      </c>
      <c r="J1810" s="3">
        <v>2841</v>
      </c>
      <c r="K1810" s="4">
        <v>1311.12</v>
      </c>
      <c r="L1810" s="5">
        <v>0</v>
      </c>
      <c r="M1810" s="3">
        <f t="shared" si="112"/>
        <v>5682</v>
      </c>
      <c r="N1810" s="3">
        <f t="shared" si="113"/>
        <v>2622.24</v>
      </c>
      <c r="O1810" s="3">
        <f t="shared" si="114"/>
        <v>3059.76</v>
      </c>
      <c r="P1810" s="6">
        <f t="shared" si="115"/>
        <v>0.53850052798310455</v>
      </c>
    </row>
    <row r="1811" spans="1:16" x14ac:dyDescent="0.35">
      <c r="A1811" s="1" t="s">
        <v>1875</v>
      </c>
      <c r="B1811" s="2">
        <v>45930</v>
      </c>
      <c r="C1811" s="1" t="s">
        <v>41</v>
      </c>
      <c r="D1811" s="1" t="s">
        <v>42</v>
      </c>
      <c r="E1811" s="1" t="s">
        <v>79</v>
      </c>
      <c r="F1811" s="1" t="s">
        <v>80</v>
      </c>
      <c r="G1811" s="1" t="s">
        <v>43</v>
      </c>
      <c r="H1811" s="1" t="s">
        <v>21</v>
      </c>
      <c r="I1811" s="1">
        <v>2</v>
      </c>
      <c r="J1811" s="3">
        <v>8031</v>
      </c>
      <c r="K1811" s="4">
        <v>4772.1099999999997</v>
      </c>
      <c r="L1811" s="5">
        <v>0</v>
      </c>
      <c r="M1811" s="3">
        <f t="shared" si="112"/>
        <v>16062</v>
      </c>
      <c r="N1811" s="3">
        <f t="shared" si="113"/>
        <v>9544.2199999999993</v>
      </c>
      <c r="O1811" s="3">
        <f t="shared" si="114"/>
        <v>6517.7800000000007</v>
      </c>
      <c r="P1811" s="6">
        <f t="shared" si="115"/>
        <v>0.40578881832897529</v>
      </c>
    </row>
    <row r="1812" spans="1:16" x14ac:dyDescent="0.35">
      <c r="A1812" s="1" t="s">
        <v>1876</v>
      </c>
      <c r="B1812" s="2">
        <v>45930</v>
      </c>
      <c r="C1812" s="1" t="s">
        <v>41</v>
      </c>
      <c r="D1812" s="1" t="s">
        <v>55</v>
      </c>
      <c r="E1812" s="1" t="s">
        <v>24</v>
      </c>
      <c r="F1812" s="1" t="s">
        <v>64</v>
      </c>
      <c r="G1812" s="1" t="s">
        <v>43</v>
      </c>
      <c r="H1812" s="1" t="s">
        <v>27</v>
      </c>
      <c r="I1812" s="1">
        <v>1</v>
      </c>
      <c r="J1812" s="3">
        <v>1529</v>
      </c>
      <c r="K1812" s="4">
        <v>754.7</v>
      </c>
      <c r="L1812" s="5">
        <v>0</v>
      </c>
      <c r="M1812" s="3">
        <f t="shared" si="112"/>
        <v>1529</v>
      </c>
      <c r="N1812" s="3">
        <f t="shared" si="113"/>
        <v>754.7</v>
      </c>
      <c r="O1812" s="3">
        <f t="shared" si="114"/>
        <v>774.3</v>
      </c>
      <c r="P1812" s="6">
        <f t="shared" si="115"/>
        <v>0.50640941792020921</v>
      </c>
    </row>
    <row r="1813" spans="1:16" x14ac:dyDescent="0.35">
      <c r="A1813" s="1" t="s">
        <v>1877</v>
      </c>
      <c r="B1813" s="2">
        <v>45931</v>
      </c>
      <c r="C1813" s="1" t="s">
        <v>29</v>
      </c>
      <c r="D1813" s="1" t="s">
        <v>72</v>
      </c>
      <c r="E1813" s="1" t="s">
        <v>24</v>
      </c>
      <c r="F1813" s="1" t="s">
        <v>61</v>
      </c>
      <c r="G1813" s="1" t="s">
        <v>58</v>
      </c>
      <c r="H1813" s="1" t="s">
        <v>27</v>
      </c>
      <c r="I1813" s="1">
        <v>3</v>
      </c>
      <c r="J1813" s="3">
        <v>2114</v>
      </c>
      <c r="K1813" s="4">
        <v>1088.3</v>
      </c>
      <c r="L1813" s="5">
        <v>0.05</v>
      </c>
      <c r="M1813" s="3">
        <f t="shared" si="112"/>
        <v>6024.9</v>
      </c>
      <c r="N1813" s="3">
        <f t="shared" si="113"/>
        <v>3264.8999999999996</v>
      </c>
      <c r="O1813" s="3">
        <f t="shared" si="114"/>
        <v>2760</v>
      </c>
      <c r="P1813" s="6">
        <f t="shared" si="115"/>
        <v>0.45809888960812628</v>
      </c>
    </row>
    <row r="1814" spans="1:16" x14ac:dyDescent="0.35">
      <c r="A1814" s="1" t="s">
        <v>1878</v>
      </c>
      <c r="B1814" s="2">
        <v>45931</v>
      </c>
      <c r="C1814" s="1" t="s">
        <v>16</v>
      </c>
      <c r="D1814" s="1" t="s">
        <v>23</v>
      </c>
      <c r="E1814" s="1" t="s">
        <v>79</v>
      </c>
      <c r="F1814" s="1" t="s">
        <v>109</v>
      </c>
      <c r="G1814" s="1" t="s">
        <v>26</v>
      </c>
      <c r="H1814" s="1" t="s">
        <v>21</v>
      </c>
      <c r="I1814" s="1">
        <v>5</v>
      </c>
      <c r="J1814" s="3">
        <v>4280</v>
      </c>
      <c r="K1814" s="4">
        <v>2678.4</v>
      </c>
      <c r="L1814" s="5">
        <v>0</v>
      </c>
      <c r="M1814" s="3">
        <f t="shared" si="112"/>
        <v>21400</v>
      </c>
      <c r="N1814" s="3">
        <f t="shared" si="113"/>
        <v>13392</v>
      </c>
      <c r="O1814" s="3">
        <f t="shared" si="114"/>
        <v>8008</v>
      </c>
      <c r="P1814" s="6">
        <f t="shared" si="115"/>
        <v>0.3742056074766355</v>
      </c>
    </row>
    <row r="1815" spans="1:16" x14ac:dyDescent="0.35">
      <c r="A1815" s="1" t="s">
        <v>1879</v>
      </c>
      <c r="B1815" s="2">
        <v>45931</v>
      </c>
      <c r="C1815" s="1" t="s">
        <v>16</v>
      </c>
      <c r="D1815" s="1" t="s">
        <v>48</v>
      </c>
      <c r="E1815" s="1" t="s">
        <v>31</v>
      </c>
      <c r="F1815" s="1" t="s">
        <v>32</v>
      </c>
      <c r="G1815" s="1" t="s">
        <v>26</v>
      </c>
      <c r="H1815" s="1" t="s">
        <v>21</v>
      </c>
      <c r="I1815" s="1">
        <v>7</v>
      </c>
      <c r="J1815" s="3">
        <v>1219</v>
      </c>
      <c r="K1815" s="4">
        <v>949.1</v>
      </c>
      <c r="L1815" s="5">
        <v>0.15</v>
      </c>
      <c r="M1815" s="3">
        <f t="shared" si="112"/>
        <v>7253.05</v>
      </c>
      <c r="N1815" s="3">
        <f t="shared" si="113"/>
        <v>6643.7</v>
      </c>
      <c r="O1815" s="3">
        <f t="shared" si="114"/>
        <v>609.35000000000036</v>
      </c>
      <c r="P1815" s="6">
        <f t="shared" si="115"/>
        <v>8.401293249046958E-2</v>
      </c>
    </row>
    <row r="1816" spans="1:16" x14ac:dyDescent="0.35">
      <c r="A1816" s="1" t="s">
        <v>1880</v>
      </c>
      <c r="B1816" s="2">
        <v>45931</v>
      </c>
      <c r="C1816" s="1" t="s">
        <v>36</v>
      </c>
      <c r="D1816" s="1" t="s">
        <v>63</v>
      </c>
      <c r="E1816" s="1" t="s">
        <v>31</v>
      </c>
      <c r="F1816" s="1" t="s">
        <v>45</v>
      </c>
      <c r="G1816" s="1" t="s">
        <v>69</v>
      </c>
      <c r="H1816" s="1" t="s">
        <v>21</v>
      </c>
      <c r="I1816" s="1">
        <v>2</v>
      </c>
      <c r="J1816" s="3">
        <v>3424</v>
      </c>
      <c r="K1816" s="4">
        <v>2456.56</v>
      </c>
      <c r="L1816" s="5">
        <v>0.05</v>
      </c>
      <c r="M1816" s="3">
        <f t="shared" si="112"/>
        <v>6505.5999999999995</v>
      </c>
      <c r="N1816" s="3">
        <f t="shared" si="113"/>
        <v>4913.12</v>
      </c>
      <c r="O1816" s="3">
        <f t="shared" si="114"/>
        <v>1592.4799999999996</v>
      </c>
      <c r="P1816" s="6">
        <f t="shared" si="115"/>
        <v>0.2447860304968027</v>
      </c>
    </row>
    <row r="1817" spans="1:16" x14ac:dyDescent="0.35">
      <c r="A1817" s="1" t="s">
        <v>1881</v>
      </c>
      <c r="B1817" s="2">
        <v>45931</v>
      </c>
      <c r="C1817" s="1" t="s">
        <v>16</v>
      </c>
      <c r="D1817" s="1" t="s">
        <v>84</v>
      </c>
      <c r="E1817" s="1" t="s">
        <v>79</v>
      </c>
      <c r="F1817" s="1" t="s">
        <v>109</v>
      </c>
      <c r="G1817" s="1" t="s">
        <v>20</v>
      </c>
      <c r="H1817" s="1" t="s">
        <v>27</v>
      </c>
      <c r="I1817" s="1">
        <v>7</v>
      </c>
      <c r="J1817" s="3">
        <v>4327</v>
      </c>
      <c r="K1817" s="4">
        <v>2768.89</v>
      </c>
      <c r="L1817" s="5">
        <v>0.05</v>
      </c>
      <c r="M1817" s="3">
        <f t="shared" si="112"/>
        <v>28774.55</v>
      </c>
      <c r="N1817" s="3">
        <f t="shared" si="113"/>
        <v>19382.23</v>
      </c>
      <c r="O1817" s="3">
        <f t="shared" si="114"/>
        <v>9392.32</v>
      </c>
      <c r="P1817" s="6">
        <f t="shared" si="115"/>
        <v>0.32641066497999099</v>
      </c>
    </row>
    <row r="1818" spans="1:16" x14ac:dyDescent="0.35">
      <c r="A1818" s="1" t="s">
        <v>1882</v>
      </c>
      <c r="B1818" s="2">
        <v>45931</v>
      </c>
      <c r="C1818" s="1" t="s">
        <v>29</v>
      </c>
      <c r="D1818" s="1" t="s">
        <v>66</v>
      </c>
      <c r="E1818" s="1" t="s">
        <v>24</v>
      </c>
      <c r="F1818" s="1" t="s">
        <v>61</v>
      </c>
      <c r="G1818" s="1" t="s">
        <v>58</v>
      </c>
      <c r="H1818" s="1" t="s">
        <v>34</v>
      </c>
      <c r="I1818" s="1">
        <v>5</v>
      </c>
      <c r="J1818" s="3">
        <v>2287</v>
      </c>
      <c r="K1818" s="4">
        <v>1189.6199999999999</v>
      </c>
      <c r="L1818" s="5">
        <v>0.05</v>
      </c>
      <c r="M1818" s="3">
        <f t="shared" si="112"/>
        <v>10863.25</v>
      </c>
      <c r="N1818" s="3">
        <f t="shared" si="113"/>
        <v>5948.0999999999995</v>
      </c>
      <c r="O1818" s="3">
        <f t="shared" si="114"/>
        <v>4915.1500000000005</v>
      </c>
      <c r="P1818" s="6">
        <f t="shared" si="115"/>
        <v>0.45245667732952849</v>
      </c>
    </row>
    <row r="1819" spans="1:16" x14ac:dyDescent="0.35">
      <c r="A1819" s="1" t="s">
        <v>1883</v>
      </c>
      <c r="B1819" s="2">
        <v>45931</v>
      </c>
      <c r="C1819" s="1" t="s">
        <v>41</v>
      </c>
      <c r="D1819" s="1" t="s">
        <v>103</v>
      </c>
      <c r="E1819" s="1" t="s">
        <v>24</v>
      </c>
      <c r="F1819" s="1" t="s">
        <v>64</v>
      </c>
      <c r="G1819" s="1" t="s">
        <v>43</v>
      </c>
      <c r="H1819" s="1" t="s">
        <v>27</v>
      </c>
      <c r="I1819" s="1">
        <v>2</v>
      </c>
      <c r="J1819" s="3">
        <v>1548</v>
      </c>
      <c r="K1819" s="4">
        <v>821.06</v>
      </c>
      <c r="L1819" s="5">
        <v>0</v>
      </c>
      <c r="M1819" s="3">
        <f t="shared" si="112"/>
        <v>3096</v>
      </c>
      <c r="N1819" s="3">
        <f t="shared" si="113"/>
        <v>1642.12</v>
      </c>
      <c r="O1819" s="3">
        <f t="shared" si="114"/>
        <v>1453.88</v>
      </c>
      <c r="P1819" s="6">
        <f t="shared" si="115"/>
        <v>0.46959948320413442</v>
      </c>
    </row>
    <row r="1820" spans="1:16" x14ac:dyDescent="0.35">
      <c r="A1820" s="1" t="s">
        <v>1884</v>
      </c>
      <c r="B1820" s="2">
        <v>45931</v>
      </c>
      <c r="C1820" s="1" t="s">
        <v>16</v>
      </c>
      <c r="D1820" s="1" t="s">
        <v>84</v>
      </c>
      <c r="E1820" s="1" t="s">
        <v>31</v>
      </c>
      <c r="F1820" s="1" t="s">
        <v>53</v>
      </c>
      <c r="G1820" s="1" t="s">
        <v>26</v>
      </c>
      <c r="H1820" s="1" t="s">
        <v>27</v>
      </c>
      <c r="I1820" s="1">
        <v>3</v>
      </c>
      <c r="J1820" s="3">
        <v>15504</v>
      </c>
      <c r="K1820" s="4">
        <v>11621.07</v>
      </c>
      <c r="L1820" s="5">
        <v>0.1</v>
      </c>
      <c r="M1820" s="3">
        <f t="shared" si="112"/>
        <v>41860.800000000003</v>
      </c>
      <c r="N1820" s="3">
        <f t="shared" si="113"/>
        <v>34863.21</v>
      </c>
      <c r="O1820" s="3">
        <f t="shared" si="114"/>
        <v>6997.5900000000038</v>
      </c>
      <c r="P1820" s="6">
        <f t="shared" si="115"/>
        <v>0.16716331269349852</v>
      </c>
    </row>
    <row r="1821" spans="1:16" x14ac:dyDescent="0.35">
      <c r="A1821" s="1" t="s">
        <v>1885</v>
      </c>
      <c r="B1821" s="2">
        <v>45931</v>
      </c>
      <c r="C1821" s="1" t="s">
        <v>36</v>
      </c>
      <c r="D1821" s="1" t="s">
        <v>63</v>
      </c>
      <c r="E1821" s="1" t="s">
        <v>18</v>
      </c>
      <c r="F1821" s="1" t="s">
        <v>38</v>
      </c>
      <c r="G1821" s="1" t="s">
        <v>69</v>
      </c>
      <c r="H1821" s="1" t="s">
        <v>27</v>
      </c>
      <c r="I1821" s="1">
        <v>3</v>
      </c>
      <c r="J1821" s="3">
        <v>352</v>
      </c>
      <c r="K1821" s="4">
        <v>280.06</v>
      </c>
      <c r="L1821" s="5">
        <v>0</v>
      </c>
      <c r="M1821" s="3">
        <f t="shared" si="112"/>
        <v>1056</v>
      </c>
      <c r="N1821" s="3">
        <f t="shared" si="113"/>
        <v>840.18000000000006</v>
      </c>
      <c r="O1821" s="3">
        <f t="shared" si="114"/>
        <v>215.81999999999994</v>
      </c>
      <c r="P1821" s="6">
        <f t="shared" si="115"/>
        <v>0.20437499999999995</v>
      </c>
    </row>
    <row r="1822" spans="1:16" x14ac:dyDescent="0.35">
      <c r="A1822" s="1" t="s">
        <v>1886</v>
      </c>
      <c r="B1822" s="2">
        <v>45931</v>
      </c>
      <c r="C1822" s="1" t="s">
        <v>41</v>
      </c>
      <c r="D1822" s="1" t="s">
        <v>103</v>
      </c>
      <c r="E1822" s="1" t="s">
        <v>79</v>
      </c>
      <c r="F1822" s="1" t="s">
        <v>91</v>
      </c>
      <c r="G1822" s="1" t="s">
        <v>43</v>
      </c>
      <c r="H1822" s="1" t="s">
        <v>27</v>
      </c>
      <c r="I1822" s="1">
        <v>1</v>
      </c>
      <c r="J1822" s="3">
        <v>12337</v>
      </c>
      <c r="K1822" s="4">
        <v>7941.21</v>
      </c>
      <c r="L1822" s="5">
        <v>0.1</v>
      </c>
      <c r="M1822" s="3">
        <f t="shared" si="112"/>
        <v>11103.300000000001</v>
      </c>
      <c r="N1822" s="3">
        <f t="shared" si="113"/>
        <v>7941.21</v>
      </c>
      <c r="O1822" s="3">
        <f t="shared" si="114"/>
        <v>3162.0900000000011</v>
      </c>
      <c r="P1822" s="6">
        <f t="shared" si="115"/>
        <v>0.28478830617924406</v>
      </c>
    </row>
    <row r="1823" spans="1:16" x14ac:dyDescent="0.35">
      <c r="A1823" s="1" t="s">
        <v>1887</v>
      </c>
      <c r="B1823" s="2">
        <v>45931</v>
      </c>
      <c r="C1823" s="1" t="s">
        <v>41</v>
      </c>
      <c r="D1823" s="1" t="s">
        <v>103</v>
      </c>
      <c r="E1823" s="1" t="s">
        <v>24</v>
      </c>
      <c r="F1823" s="1" t="s">
        <v>131</v>
      </c>
      <c r="G1823" s="1" t="s">
        <v>46</v>
      </c>
      <c r="H1823" s="1" t="s">
        <v>27</v>
      </c>
      <c r="I1823" s="1">
        <v>1</v>
      </c>
      <c r="J1823" s="3">
        <v>2876</v>
      </c>
      <c r="K1823" s="4">
        <v>1408.03</v>
      </c>
      <c r="L1823" s="5">
        <v>0</v>
      </c>
      <c r="M1823" s="3">
        <f t="shared" si="112"/>
        <v>2876</v>
      </c>
      <c r="N1823" s="3">
        <f t="shared" si="113"/>
        <v>1408.03</v>
      </c>
      <c r="O1823" s="3">
        <f t="shared" si="114"/>
        <v>1467.97</v>
      </c>
      <c r="P1823" s="6">
        <f t="shared" si="115"/>
        <v>0.51042072322670373</v>
      </c>
    </row>
    <row r="1824" spans="1:16" x14ac:dyDescent="0.35">
      <c r="A1824" s="1" t="s">
        <v>1888</v>
      </c>
      <c r="B1824" s="2">
        <v>45932</v>
      </c>
      <c r="C1824" s="1" t="s">
        <v>29</v>
      </c>
      <c r="D1824" s="1" t="s">
        <v>57</v>
      </c>
      <c r="E1824" s="1" t="s">
        <v>18</v>
      </c>
      <c r="F1824" s="1" t="s">
        <v>19</v>
      </c>
      <c r="G1824" s="1" t="s">
        <v>33</v>
      </c>
      <c r="H1824" s="1" t="s">
        <v>34</v>
      </c>
      <c r="I1824" s="1">
        <v>1</v>
      </c>
      <c r="J1824" s="3">
        <v>873</v>
      </c>
      <c r="K1824" s="4">
        <v>693.78</v>
      </c>
      <c r="L1824" s="5">
        <v>0.15</v>
      </c>
      <c r="M1824" s="3">
        <f t="shared" si="112"/>
        <v>742.05</v>
      </c>
      <c r="N1824" s="3">
        <f t="shared" si="113"/>
        <v>693.78</v>
      </c>
      <c r="O1824" s="3">
        <f t="shared" si="114"/>
        <v>48.269999999999982</v>
      </c>
      <c r="P1824" s="6">
        <f t="shared" si="115"/>
        <v>6.5049524964625002E-2</v>
      </c>
    </row>
    <row r="1825" spans="1:16" x14ac:dyDescent="0.35">
      <c r="A1825" s="1" t="s">
        <v>1889</v>
      </c>
      <c r="B1825" s="2">
        <v>45932</v>
      </c>
      <c r="C1825" s="1" t="s">
        <v>36</v>
      </c>
      <c r="D1825" s="1" t="s">
        <v>37</v>
      </c>
      <c r="E1825" s="1" t="s">
        <v>24</v>
      </c>
      <c r="F1825" s="1" t="s">
        <v>25</v>
      </c>
      <c r="G1825" s="1" t="s">
        <v>39</v>
      </c>
      <c r="H1825" s="1" t="s">
        <v>21</v>
      </c>
      <c r="I1825" s="1">
        <v>2</v>
      </c>
      <c r="J1825" s="3">
        <v>600</v>
      </c>
      <c r="K1825" s="4">
        <v>292.19</v>
      </c>
      <c r="L1825" s="5">
        <v>0</v>
      </c>
      <c r="M1825" s="3">
        <f t="shared" si="112"/>
        <v>1200</v>
      </c>
      <c r="N1825" s="3">
        <f t="shared" si="113"/>
        <v>584.38</v>
      </c>
      <c r="O1825" s="3">
        <f t="shared" si="114"/>
        <v>615.62</v>
      </c>
      <c r="P1825" s="6">
        <f t="shared" si="115"/>
        <v>0.51301666666666668</v>
      </c>
    </row>
    <row r="1826" spans="1:16" x14ac:dyDescent="0.35">
      <c r="A1826" s="1" t="s">
        <v>1890</v>
      </c>
      <c r="B1826" s="2">
        <v>45932</v>
      </c>
      <c r="C1826" s="1" t="s">
        <v>16</v>
      </c>
      <c r="D1826" s="1" t="s">
        <v>48</v>
      </c>
      <c r="E1826" s="1" t="s">
        <v>18</v>
      </c>
      <c r="F1826" s="1" t="s">
        <v>19</v>
      </c>
      <c r="G1826" s="1" t="s">
        <v>26</v>
      </c>
      <c r="H1826" s="1" t="s">
        <v>27</v>
      </c>
      <c r="I1826" s="1">
        <v>2</v>
      </c>
      <c r="J1826" s="3">
        <v>884</v>
      </c>
      <c r="K1826" s="4">
        <v>713.56</v>
      </c>
      <c r="L1826" s="5">
        <v>0</v>
      </c>
      <c r="M1826" s="3">
        <f t="shared" si="112"/>
        <v>1768</v>
      </c>
      <c r="N1826" s="3">
        <f t="shared" si="113"/>
        <v>1427.12</v>
      </c>
      <c r="O1826" s="3">
        <f t="shared" si="114"/>
        <v>340.88000000000011</v>
      </c>
      <c r="P1826" s="6">
        <f t="shared" si="115"/>
        <v>0.19280542986425345</v>
      </c>
    </row>
    <row r="1827" spans="1:16" x14ac:dyDescent="0.35">
      <c r="A1827" s="1" t="s">
        <v>1891</v>
      </c>
      <c r="B1827" s="2">
        <v>45932</v>
      </c>
      <c r="C1827" s="1" t="s">
        <v>29</v>
      </c>
      <c r="D1827" s="1" t="s">
        <v>30</v>
      </c>
      <c r="E1827" s="1" t="s">
        <v>18</v>
      </c>
      <c r="F1827" s="1" t="s">
        <v>51</v>
      </c>
      <c r="G1827" s="1" t="s">
        <v>33</v>
      </c>
      <c r="H1827" s="1" t="s">
        <v>27</v>
      </c>
      <c r="I1827" s="1">
        <v>4</v>
      </c>
      <c r="J1827" s="3">
        <v>735</v>
      </c>
      <c r="K1827" s="4">
        <v>608.37</v>
      </c>
      <c r="L1827" s="5">
        <v>0.15</v>
      </c>
      <c r="M1827" s="3">
        <f t="shared" si="112"/>
        <v>2499</v>
      </c>
      <c r="N1827" s="3">
        <f t="shared" si="113"/>
        <v>2433.48</v>
      </c>
      <c r="O1827" s="3">
        <f t="shared" si="114"/>
        <v>65.519999999999982</v>
      </c>
      <c r="P1827" s="6">
        <f t="shared" si="115"/>
        <v>2.6218487394957975E-2</v>
      </c>
    </row>
    <row r="1828" spans="1:16" x14ac:dyDescent="0.35">
      <c r="A1828" s="1" t="s">
        <v>1892</v>
      </c>
      <c r="B1828" s="2">
        <v>45932</v>
      </c>
      <c r="C1828" s="1" t="s">
        <v>16</v>
      </c>
      <c r="D1828" s="1" t="s">
        <v>23</v>
      </c>
      <c r="E1828" s="1" t="s">
        <v>24</v>
      </c>
      <c r="F1828" s="1" t="s">
        <v>131</v>
      </c>
      <c r="G1828" s="1" t="s">
        <v>26</v>
      </c>
      <c r="H1828" s="1" t="s">
        <v>34</v>
      </c>
      <c r="I1828" s="1">
        <v>8</v>
      </c>
      <c r="J1828" s="3">
        <v>2737</v>
      </c>
      <c r="K1828" s="4">
        <v>1359.09</v>
      </c>
      <c r="L1828" s="5">
        <v>0.05</v>
      </c>
      <c r="M1828" s="3">
        <f t="shared" si="112"/>
        <v>20801.2</v>
      </c>
      <c r="N1828" s="3">
        <f t="shared" si="113"/>
        <v>10872.72</v>
      </c>
      <c r="O1828" s="3">
        <f t="shared" si="114"/>
        <v>9928.4800000000014</v>
      </c>
      <c r="P1828" s="6">
        <f t="shared" si="115"/>
        <v>0.47730323250581702</v>
      </c>
    </row>
    <row r="1829" spans="1:16" x14ac:dyDescent="0.35">
      <c r="A1829" s="1" t="s">
        <v>1893</v>
      </c>
      <c r="B1829" s="2">
        <v>45932</v>
      </c>
      <c r="C1829" s="1" t="s">
        <v>29</v>
      </c>
      <c r="D1829" s="1" t="s">
        <v>30</v>
      </c>
      <c r="E1829" s="1" t="s">
        <v>18</v>
      </c>
      <c r="F1829" s="1" t="s">
        <v>38</v>
      </c>
      <c r="G1829" s="1" t="s">
        <v>33</v>
      </c>
      <c r="H1829" s="1" t="s">
        <v>27</v>
      </c>
      <c r="I1829" s="1">
        <v>2</v>
      </c>
      <c r="J1829" s="3">
        <v>364</v>
      </c>
      <c r="K1829" s="4">
        <v>301.37</v>
      </c>
      <c r="L1829" s="5">
        <v>0</v>
      </c>
      <c r="M1829" s="3">
        <f t="shared" si="112"/>
        <v>728</v>
      </c>
      <c r="N1829" s="3">
        <f t="shared" si="113"/>
        <v>602.74</v>
      </c>
      <c r="O1829" s="3">
        <f t="shared" si="114"/>
        <v>125.25999999999999</v>
      </c>
      <c r="P1829" s="6">
        <f t="shared" si="115"/>
        <v>0.17206043956043954</v>
      </c>
    </row>
    <row r="1830" spans="1:16" x14ac:dyDescent="0.35">
      <c r="A1830" s="1" t="s">
        <v>1894</v>
      </c>
      <c r="B1830" s="2">
        <v>45932</v>
      </c>
      <c r="C1830" s="1" t="s">
        <v>29</v>
      </c>
      <c r="D1830" s="1" t="s">
        <v>72</v>
      </c>
      <c r="E1830" s="1" t="s">
        <v>18</v>
      </c>
      <c r="F1830" s="1" t="s">
        <v>51</v>
      </c>
      <c r="G1830" s="1" t="s">
        <v>33</v>
      </c>
      <c r="H1830" s="1" t="s">
        <v>21</v>
      </c>
      <c r="I1830" s="1">
        <v>8</v>
      </c>
      <c r="J1830" s="3">
        <v>751</v>
      </c>
      <c r="K1830" s="4">
        <v>619.80999999999995</v>
      </c>
      <c r="L1830" s="5">
        <v>0.15</v>
      </c>
      <c r="M1830" s="3">
        <f t="shared" si="112"/>
        <v>5106.8</v>
      </c>
      <c r="N1830" s="3">
        <f t="shared" si="113"/>
        <v>4958.4799999999996</v>
      </c>
      <c r="O1830" s="3">
        <f t="shared" si="114"/>
        <v>148.32000000000062</v>
      </c>
      <c r="P1830" s="6">
        <f t="shared" si="115"/>
        <v>2.9043628103704984E-2</v>
      </c>
    </row>
    <row r="1831" spans="1:16" x14ac:dyDescent="0.35">
      <c r="A1831" s="1" t="s">
        <v>1895</v>
      </c>
      <c r="B1831" s="2">
        <v>45932</v>
      </c>
      <c r="C1831" s="1" t="s">
        <v>16</v>
      </c>
      <c r="D1831" s="1" t="s">
        <v>17</v>
      </c>
      <c r="E1831" s="1" t="s">
        <v>18</v>
      </c>
      <c r="F1831" s="1" t="s">
        <v>19</v>
      </c>
      <c r="G1831" s="1" t="s">
        <v>20</v>
      </c>
      <c r="H1831" s="1" t="s">
        <v>21</v>
      </c>
      <c r="I1831" s="1">
        <v>8</v>
      </c>
      <c r="J1831" s="3">
        <v>907</v>
      </c>
      <c r="K1831" s="4">
        <v>697.3</v>
      </c>
      <c r="L1831" s="5">
        <v>0.1</v>
      </c>
      <c r="M1831" s="3">
        <f t="shared" si="112"/>
        <v>6530.4000000000005</v>
      </c>
      <c r="N1831" s="3">
        <f t="shared" si="113"/>
        <v>5578.4</v>
      </c>
      <c r="O1831" s="3">
        <f t="shared" si="114"/>
        <v>952.00000000000091</v>
      </c>
      <c r="P1831" s="6">
        <f t="shared" si="115"/>
        <v>0.14577973784147996</v>
      </c>
    </row>
    <row r="1832" spans="1:16" x14ac:dyDescent="0.35">
      <c r="A1832" s="1" t="s">
        <v>1896</v>
      </c>
      <c r="B1832" s="2">
        <v>45933</v>
      </c>
      <c r="C1832" s="1" t="s">
        <v>16</v>
      </c>
      <c r="D1832" s="1" t="s">
        <v>48</v>
      </c>
      <c r="E1832" s="1" t="s">
        <v>31</v>
      </c>
      <c r="F1832" s="1" t="s">
        <v>85</v>
      </c>
      <c r="G1832" s="1" t="s">
        <v>20</v>
      </c>
      <c r="H1832" s="1" t="s">
        <v>21</v>
      </c>
      <c r="I1832" s="1">
        <v>4</v>
      </c>
      <c r="J1832" s="3">
        <v>1775</v>
      </c>
      <c r="K1832" s="4">
        <v>1367.16</v>
      </c>
      <c r="L1832" s="5">
        <v>0.05</v>
      </c>
      <c r="M1832" s="3">
        <f t="shared" si="112"/>
        <v>6745</v>
      </c>
      <c r="N1832" s="3">
        <f t="shared" si="113"/>
        <v>5468.64</v>
      </c>
      <c r="O1832" s="3">
        <f t="shared" si="114"/>
        <v>1276.3599999999997</v>
      </c>
      <c r="P1832" s="6">
        <f t="shared" si="115"/>
        <v>0.1892305411415863</v>
      </c>
    </row>
    <row r="1833" spans="1:16" x14ac:dyDescent="0.35">
      <c r="A1833" s="1" t="s">
        <v>1897</v>
      </c>
      <c r="B1833" s="2">
        <v>45933</v>
      </c>
      <c r="C1833" s="1" t="s">
        <v>41</v>
      </c>
      <c r="D1833" s="1" t="s">
        <v>103</v>
      </c>
      <c r="E1833" s="1" t="s">
        <v>24</v>
      </c>
      <c r="F1833" s="1" t="s">
        <v>61</v>
      </c>
      <c r="G1833" s="1" t="s">
        <v>43</v>
      </c>
      <c r="H1833" s="1" t="s">
        <v>34</v>
      </c>
      <c r="I1833" s="1">
        <v>8</v>
      </c>
      <c r="J1833" s="3">
        <v>2220</v>
      </c>
      <c r="K1833" s="4">
        <v>1064.83</v>
      </c>
      <c r="L1833" s="5">
        <v>0</v>
      </c>
      <c r="M1833" s="3">
        <f t="shared" si="112"/>
        <v>17760</v>
      </c>
      <c r="N1833" s="3">
        <f t="shared" si="113"/>
        <v>8518.64</v>
      </c>
      <c r="O1833" s="3">
        <f t="shared" si="114"/>
        <v>9241.36</v>
      </c>
      <c r="P1833" s="6">
        <f t="shared" si="115"/>
        <v>0.52034684684684684</v>
      </c>
    </row>
    <row r="1834" spans="1:16" x14ac:dyDescent="0.35">
      <c r="A1834" s="1" t="s">
        <v>1898</v>
      </c>
      <c r="B1834" s="2">
        <v>45933</v>
      </c>
      <c r="C1834" s="1" t="s">
        <v>41</v>
      </c>
      <c r="D1834" s="1" t="s">
        <v>55</v>
      </c>
      <c r="E1834" s="1" t="s">
        <v>31</v>
      </c>
      <c r="F1834" s="1" t="s">
        <v>32</v>
      </c>
      <c r="G1834" s="1" t="s">
        <v>46</v>
      </c>
      <c r="H1834" s="1" t="s">
        <v>34</v>
      </c>
      <c r="I1834" s="1">
        <v>3</v>
      </c>
      <c r="J1834" s="3">
        <v>1197</v>
      </c>
      <c r="K1834" s="4">
        <v>925.66</v>
      </c>
      <c r="L1834" s="5">
        <v>0</v>
      </c>
      <c r="M1834" s="3">
        <f t="shared" si="112"/>
        <v>3591</v>
      </c>
      <c r="N1834" s="3">
        <f t="shared" si="113"/>
        <v>2776.98</v>
      </c>
      <c r="O1834" s="3">
        <f t="shared" si="114"/>
        <v>814.02</v>
      </c>
      <c r="P1834" s="6">
        <f t="shared" si="115"/>
        <v>0.22668337510442774</v>
      </c>
    </row>
    <row r="1835" spans="1:16" x14ac:dyDescent="0.35">
      <c r="A1835" s="1" t="s">
        <v>1899</v>
      </c>
      <c r="B1835" s="2">
        <v>45933</v>
      </c>
      <c r="C1835" s="1" t="s">
        <v>16</v>
      </c>
      <c r="D1835" s="1" t="s">
        <v>48</v>
      </c>
      <c r="E1835" s="1" t="s">
        <v>24</v>
      </c>
      <c r="F1835" s="1" t="s">
        <v>61</v>
      </c>
      <c r="G1835" s="1" t="s">
        <v>20</v>
      </c>
      <c r="H1835" s="1" t="s">
        <v>34</v>
      </c>
      <c r="I1835" s="1">
        <v>7</v>
      </c>
      <c r="J1835" s="3">
        <v>2290</v>
      </c>
      <c r="K1835" s="4">
        <v>1171.08</v>
      </c>
      <c r="L1835" s="5">
        <v>0</v>
      </c>
      <c r="M1835" s="3">
        <f t="shared" si="112"/>
        <v>16030</v>
      </c>
      <c r="N1835" s="3">
        <f t="shared" si="113"/>
        <v>8197.56</v>
      </c>
      <c r="O1835" s="3">
        <f t="shared" si="114"/>
        <v>7832.4400000000005</v>
      </c>
      <c r="P1835" s="6">
        <f t="shared" si="115"/>
        <v>0.48861135371179043</v>
      </c>
    </row>
    <row r="1836" spans="1:16" x14ac:dyDescent="0.35">
      <c r="A1836" s="1" t="s">
        <v>1900</v>
      </c>
      <c r="B1836" s="2">
        <v>45933</v>
      </c>
      <c r="C1836" s="1" t="s">
        <v>29</v>
      </c>
      <c r="D1836" s="1" t="s">
        <v>30</v>
      </c>
      <c r="E1836" s="1" t="s">
        <v>79</v>
      </c>
      <c r="F1836" s="1" t="s">
        <v>109</v>
      </c>
      <c r="G1836" s="1" t="s">
        <v>58</v>
      </c>
      <c r="H1836" s="1" t="s">
        <v>21</v>
      </c>
      <c r="I1836" s="1">
        <v>7</v>
      </c>
      <c r="J1836" s="3">
        <v>4579</v>
      </c>
      <c r="K1836" s="4">
        <v>2951.93</v>
      </c>
      <c r="L1836" s="5">
        <v>0</v>
      </c>
      <c r="M1836" s="3">
        <f t="shared" si="112"/>
        <v>32053</v>
      </c>
      <c r="N1836" s="3">
        <f t="shared" si="113"/>
        <v>20663.509999999998</v>
      </c>
      <c r="O1836" s="3">
        <f t="shared" si="114"/>
        <v>11389.490000000002</v>
      </c>
      <c r="P1836" s="6">
        <f t="shared" si="115"/>
        <v>0.35533304214894085</v>
      </c>
    </row>
    <row r="1837" spans="1:16" x14ac:dyDescent="0.35">
      <c r="A1837" s="1" t="s">
        <v>1901</v>
      </c>
      <c r="B1837" s="2">
        <v>45933</v>
      </c>
      <c r="C1837" s="1" t="s">
        <v>41</v>
      </c>
      <c r="D1837" s="1" t="s">
        <v>103</v>
      </c>
      <c r="E1837" s="1" t="s">
        <v>79</v>
      </c>
      <c r="F1837" s="1" t="s">
        <v>80</v>
      </c>
      <c r="G1837" s="1" t="s">
        <v>43</v>
      </c>
      <c r="H1837" s="1" t="s">
        <v>21</v>
      </c>
      <c r="I1837" s="1">
        <v>6</v>
      </c>
      <c r="J1837" s="3">
        <v>8157</v>
      </c>
      <c r="K1837" s="4">
        <v>5183.68</v>
      </c>
      <c r="L1837" s="5">
        <v>0.1</v>
      </c>
      <c r="M1837" s="3">
        <f t="shared" si="112"/>
        <v>44047.8</v>
      </c>
      <c r="N1837" s="3">
        <f t="shared" si="113"/>
        <v>31102.080000000002</v>
      </c>
      <c r="O1837" s="3">
        <f t="shared" si="114"/>
        <v>12945.720000000001</v>
      </c>
      <c r="P1837" s="6">
        <f t="shared" si="115"/>
        <v>0.29390162505278355</v>
      </c>
    </row>
    <row r="1838" spans="1:16" x14ac:dyDescent="0.35">
      <c r="A1838" s="1" t="s">
        <v>1902</v>
      </c>
      <c r="B1838" s="2">
        <v>45933</v>
      </c>
      <c r="C1838" s="1" t="s">
        <v>29</v>
      </c>
      <c r="D1838" s="1" t="s">
        <v>30</v>
      </c>
      <c r="E1838" s="1" t="s">
        <v>18</v>
      </c>
      <c r="F1838" s="1" t="s">
        <v>38</v>
      </c>
      <c r="G1838" s="1" t="s">
        <v>33</v>
      </c>
      <c r="H1838" s="1" t="s">
        <v>27</v>
      </c>
      <c r="I1838" s="1">
        <v>7</v>
      </c>
      <c r="J1838" s="3">
        <v>352</v>
      </c>
      <c r="K1838" s="4">
        <v>271.43</v>
      </c>
      <c r="L1838" s="5">
        <v>0</v>
      </c>
      <c r="M1838" s="3">
        <f t="shared" si="112"/>
        <v>2464</v>
      </c>
      <c r="N1838" s="3">
        <f t="shared" si="113"/>
        <v>1900.01</v>
      </c>
      <c r="O1838" s="3">
        <f t="shared" si="114"/>
        <v>563.99</v>
      </c>
      <c r="P1838" s="6">
        <f t="shared" si="115"/>
        <v>0.22889204545454545</v>
      </c>
    </row>
    <row r="1839" spans="1:16" x14ac:dyDescent="0.35">
      <c r="A1839" s="1" t="s">
        <v>1903</v>
      </c>
      <c r="B1839" s="2">
        <v>45933</v>
      </c>
      <c r="C1839" s="1" t="s">
        <v>36</v>
      </c>
      <c r="D1839" s="1" t="s">
        <v>37</v>
      </c>
      <c r="E1839" s="1" t="s">
        <v>24</v>
      </c>
      <c r="F1839" s="1" t="s">
        <v>61</v>
      </c>
      <c r="G1839" s="1" t="s">
        <v>69</v>
      </c>
      <c r="H1839" s="1" t="s">
        <v>21</v>
      </c>
      <c r="I1839" s="1">
        <v>1</v>
      </c>
      <c r="J1839" s="3">
        <v>2240</v>
      </c>
      <c r="K1839" s="4">
        <v>1109.75</v>
      </c>
      <c r="L1839" s="5">
        <v>0.05</v>
      </c>
      <c r="M1839" s="3">
        <f t="shared" si="112"/>
        <v>2128</v>
      </c>
      <c r="N1839" s="3">
        <f t="shared" si="113"/>
        <v>1109.75</v>
      </c>
      <c r="O1839" s="3">
        <f t="shared" si="114"/>
        <v>1018.25</v>
      </c>
      <c r="P1839" s="6">
        <f t="shared" si="115"/>
        <v>0.47850093984962405</v>
      </c>
    </row>
    <row r="1840" spans="1:16" x14ac:dyDescent="0.35">
      <c r="A1840" s="1" t="s">
        <v>1904</v>
      </c>
      <c r="B1840" s="2">
        <v>45934</v>
      </c>
      <c r="C1840" s="1" t="s">
        <v>36</v>
      </c>
      <c r="D1840" s="1" t="s">
        <v>37</v>
      </c>
      <c r="E1840" s="1" t="s">
        <v>24</v>
      </c>
      <c r="F1840" s="1" t="s">
        <v>25</v>
      </c>
      <c r="G1840" s="1" t="s">
        <v>69</v>
      </c>
      <c r="H1840" s="1" t="s">
        <v>34</v>
      </c>
      <c r="I1840" s="1">
        <v>3</v>
      </c>
      <c r="J1840" s="3">
        <v>605</v>
      </c>
      <c r="K1840" s="4">
        <v>324.87</v>
      </c>
      <c r="L1840" s="5">
        <v>0</v>
      </c>
      <c r="M1840" s="3">
        <f t="shared" si="112"/>
        <v>1815</v>
      </c>
      <c r="N1840" s="3">
        <f t="shared" si="113"/>
        <v>974.61</v>
      </c>
      <c r="O1840" s="3">
        <f t="shared" si="114"/>
        <v>840.39</v>
      </c>
      <c r="P1840" s="6">
        <f t="shared" si="115"/>
        <v>0.46302479338842972</v>
      </c>
    </row>
    <row r="1841" spans="1:16" x14ac:dyDescent="0.35">
      <c r="A1841" s="1" t="s">
        <v>1905</v>
      </c>
      <c r="B1841" s="2">
        <v>45934</v>
      </c>
      <c r="C1841" s="1" t="s">
        <v>36</v>
      </c>
      <c r="D1841" s="1" t="s">
        <v>63</v>
      </c>
      <c r="E1841" s="1" t="s">
        <v>18</v>
      </c>
      <c r="F1841" s="1" t="s">
        <v>19</v>
      </c>
      <c r="G1841" s="1" t="s">
        <v>69</v>
      </c>
      <c r="H1841" s="1" t="s">
        <v>21</v>
      </c>
      <c r="I1841" s="1">
        <v>8</v>
      </c>
      <c r="J1841" s="3">
        <v>899</v>
      </c>
      <c r="K1841" s="4">
        <v>723.65</v>
      </c>
      <c r="L1841" s="5">
        <v>0.05</v>
      </c>
      <c r="M1841" s="3">
        <f t="shared" si="112"/>
        <v>6832.4</v>
      </c>
      <c r="N1841" s="3">
        <f t="shared" si="113"/>
        <v>5789.2</v>
      </c>
      <c r="O1841" s="3">
        <f t="shared" si="114"/>
        <v>1043.1999999999998</v>
      </c>
      <c r="P1841" s="6">
        <f t="shared" si="115"/>
        <v>0.15268426907089747</v>
      </c>
    </row>
    <row r="1842" spans="1:16" x14ac:dyDescent="0.35">
      <c r="A1842" s="1" t="s">
        <v>1906</v>
      </c>
      <c r="B1842" s="2">
        <v>45934</v>
      </c>
      <c r="C1842" s="1" t="s">
        <v>36</v>
      </c>
      <c r="D1842" s="1" t="s">
        <v>63</v>
      </c>
      <c r="E1842" s="1" t="s">
        <v>24</v>
      </c>
      <c r="F1842" s="1" t="s">
        <v>64</v>
      </c>
      <c r="G1842" s="1" t="s">
        <v>69</v>
      </c>
      <c r="H1842" s="1" t="s">
        <v>27</v>
      </c>
      <c r="I1842" s="1">
        <v>5</v>
      </c>
      <c r="J1842" s="3">
        <v>1505</v>
      </c>
      <c r="K1842" s="4">
        <v>791.31</v>
      </c>
      <c r="L1842" s="5">
        <v>0</v>
      </c>
      <c r="M1842" s="3">
        <f t="shared" si="112"/>
        <v>7525</v>
      </c>
      <c r="N1842" s="3">
        <f t="shared" si="113"/>
        <v>3956.5499999999997</v>
      </c>
      <c r="O1842" s="3">
        <f t="shared" si="114"/>
        <v>3568.4500000000003</v>
      </c>
      <c r="P1842" s="6">
        <f t="shared" si="115"/>
        <v>0.47421262458471763</v>
      </c>
    </row>
    <row r="1843" spans="1:16" x14ac:dyDescent="0.35">
      <c r="A1843" s="1" t="s">
        <v>1907</v>
      </c>
      <c r="B1843" s="2">
        <v>45934</v>
      </c>
      <c r="C1843" s="1" t="s">
        <v>41</v>
      </c>
      <c r="D1843" s="1" t="s">
        <v>42</v>
      </c>
      <c r="E1843" s="1" t="s">
        <v>31</v>
      </c>
      <c r="F1843" s="1" t="s">
        <v>85</v>
      </c>
      <c r="G1843" s="1" t="s">
        <v>43</v>
      </c>
      <c r="H1843" s="1" t="s">
        <v>34</v>
      </c>
      <c r="I1843" s="1">
        <v>1</v>
      </c>
      <c r="J1843" s="3">
        <v>1885</v>
      </c>
      <c r="K1843" s="4">
        <v>1351.48</v>
      </c>
      <c r="L1843" s="5">
        <v>0</v>
      </c>
      <c r="M1843" s="3">
        <f t="shared" si="112"/>
        <v>1885</v>
      </c>
      <c r="N1843" s="3">
        <f t="shared" si="113"/>
        <v>1351.48</v>
      </c>
      <c r="O1843" s="3">
        <f t="shared" si="114"/>
        <v>533.52</v>
      </c>
      <c r="P1843" s="6">
        <f t="shared" si="115"/>
        <v>0.2830344827586207</v>
      </c>
    </row>
    <row r="1844" spans="1:16" x14ac:dyDescent="0.35">
      <c r="A1844" s="1" t="s">
        <v>1908</v>
      </c>
      <c r="B1844" s="2">
        <v>45934</v>
      </c>
      <c r="C1844" s="1" t="s">
        <v>36</v>
      </c>
      <c r="D1844" s="1" t="s">
        <v>78</v>
      </c>
      <c r="E1844" s="1" t="s">
        <v>79</v>
      </c>
      <c r="F1844" s="1" t="s">
        <v>91</v>
      </c>
      <c r="G1844" s="1" t="s">
        <v>69</v>
      </c>
      <c r="H1844" s="1" t="s">
        <v>34</v>
      </c>
      <c r="I1844" s="1">
        <v>6</v>
      </c>
      <c r="J1844" s="3">
        <v>11940</v>
      </c>
      <c r="K1844" s="4">
        <v>7874.56</v>
      </c>
      <c r="L1844" s="5">
        <v>0.1</v>
      </c>
      <c r="M1844" s="3">
        <f t="shared" si="112"/>
        <v>64476</v>
      </c>
      <c r="N1844" s="3">
        <f t="shared" si="113"/>
        <v>47247.360000000001</v>
      </c>
      <c r="O1844" s="3">
        <f t="shared" si="114"/>
        <v>17228.64</v>
      </c>
      <c r="P1844" s="6">
        <f t="shared" si="115"/>
        <v>0.26721012469756189</v>
      </c>
    </row>
    <row r="1845" spans="1:16" x14ac:dyDescent="0.35">
      <c r="A1845" s="1" t="s">
        <v>1909</v>
      </c>
      <c r="B1845" s="2">
        <v>45935</v>
      </c>
      <c r="C1845" s="1" t="s">
        <v>16</v>
      </c>
      <c r="D1845" s="1" t="s">
        <v>17</v>
      </c>
      <c r="E1845" s="1" t="s">
        <v>31</v>
      </c>
      <c r="F1845" s="1" t="s">
        <v>45</v>
      </c>
      <c r="G1845" s="1" t="s">
        <v>26</v>
      </c>
      <c r="H1845" s="1" t="s">
        <v>34</v>
      </c>
      <c r="I1845" s="1">
        <v>5</v>
      </c>
      <c r="J1845" s="3">
        <v>3415</v>
      </c>
      <c r="K1845" s="4">
        <v>2590.5500000000002</v>
      </c>
      <c r="L1845" s="5">
        <v>0</v>
      </c>
      <c r="M1845" s="3">
        <f t="shared" si="112"/>
        <v>17075</v>
      </c>
      <c r="N1845" s="3">
        <f t="shared" si="113"/>
        <v>12952.75</v>
      </c>
      <c r="O1845" s="3">
        <f t="shared" si="114"/>
        <v>4122.25</v>
      </c>
      <c r="P1845" s="6">
        <f t="shared" si="115"/>
        <v>0.24142020497803807</v>
      </c>
    </row>
    <row r="1846" spans="1:16" x14ac:dyDescent="0.35">
      <c r="A1846" s="1" t="s">
        <v>1910</v>
      </c>
      <c r="B1846" s="2">
        <v>45935</v>
      </c>
      <c r="C1846" s="1" t="s">
        <v>41</v>
      </c>
      <c r="D1846" s="1" t="s">
        <v>50</v>
      </c>
      <c r="E1846" s="1" t="s">
        <v>18</v>
      </c>
      <c r="F1846" s="1" t="s">
        <v>19</v>
      </c>
      <c r="G1846" s="1" t="s">
        <v>43</v>
      </c>
      <c r="H1846" s="1" t="s">
        <v>34</v>
      </c>
      <c r="I1846" s="1">
        <v>2</v>
      </c>
      <c r="J1846" s="3">
        <v>925</v>
      </c>
      <c r="K1846" s="4">
        <v>754.34</v>
      </c>
      <c r="L1846" s="5">
        <v>0.15</v>
      </c>
      <c r="M1846" s="3">
        <f t="shared" si="112"/>
        <v>1572.5</v>
      </c>
      <c r="N1846" s="3">
        <f t="shared" si="113"/>
        <v>1508.68</v>
      </c>
      <c r="O1846" s="3">
        <f t="shared" si="114"/>
        <v>63.819999999999936</v>
      </c>
      <c r="P1846" s="6">
        <f t="shared" si="115"/>
        <v>4.0585055643879132E-2</v>
      </c>
    </row>
    <row r="1847" spans="1:16" x14ac:dyDescent="0.35">
      <c r="A1847" s="1" t="s">
        <v>1911</v>
      </c>
      <c r="B1847" s="2">
        <v>45935</v>
      </c>
      <c r="C1847" s="1" t="s">
        <v>16</v>
      </c>
      <c r="D1847" s="1" t="s">
        <v>17</v>
      </c>
      <c r="E1847" s="1" t="s">
        <v>24</v>
      </c>
      <c r="F1847" s="1" t="s">
        <v>64</v>
      </c>
      <c r="G1847" s="1" t="s">
        <v>26</v>
      </c>
      <c r="H1847" s="1" t="s">
        <v>34</v>
      </c>
      <c r="I1847" s="1">
        <v>2</v>
      </c>
      <c r="J1847" s="3">
        <v>1483</v>
      </c>
      <c r="K1847" s="4">
        <v>726.9</v>
      </c>
      <c r="L1847" s="5">
        <v>0.15</v>
      </c>
      <c r="M1847" s="3">
        <f t="shared" si="112"/>
        <v>2521.1</v>
      </c>
      <c r="N1847" s="3">
        <f t="shared" si="113"/>
        <v>1453.8</v>
      </c>
      <c r="O1847" s="3">
        <f t="shared" si="114"/>
        <v>1067.3</v>
      </c>
      <c r="P1847" s="6">
        <f t="shared" si="115"/>
        <v>0.4233469517274206</v>
      </c>
    </row>
    <row r="1848" spans="1:16" x14ac:dyDescent="0.35">
      <c r="A1848" s="1" t="s">
        <v>1912</v>
      </c>
      <c r="B1848" s="2">
        <v>45935</v>
      </c>
      <c r="C1848" s="1" t="s">
        <v>29</v>
      </c>
      <c r="D1848" s="1" t="s">
        <v>66</v>
      </c>
      <c r="E1848" s="1" t="s">
        <v>18</v>
      </c>
      <c r="F1848" s="1" t="s">
        <v>51</v>
      </c>
      <c r="G1848" s="1" t="s">
        <v>33</v>
      </c>
      <c r="H1848" s="1" t="s">
        <v>27</v>
      </c>
      <c r="I1848" s="1">
        <v>1</v>
      </c>
      <c r="J1848" s="3">
        <v>720</v>
      </c>
      <c r="K1848" s="4">
        <v>584.66999999999996</v>
      </c>
      <c r="L1848" s="5">
        <v>0</v>
      </c>
      <c r="M1848" s="3">
        <f t="shared" si="112"/>
        <v>720</v>
      </c>
      <c r="N1848" s="3">
        <f t="shared" si="113"/>
        <v>584.66999999999996</v>
      </c>
      <c r="O1848" s="3">
        <f t="shared" si="114"/>
        <v>135.33000000000004</v>
      </c>
      <c r="P1848" s="6">
        <f t="shared" si="115"/>
        <v>0.18795833333333339</v>
      </c>
    </row>
    <row r="1849" spans="1:16" x14ac:dyDescent="0.35">
      <c r="A1849" s="1" t="s">
        <v>1913</v>
      </c>
      <c r="B1849" s="2">
        <v>45936</v>
      </c>
      <c r="C1849" s="1" t="s">
        <v>41</v>
      </c>
      <c r="D1849" s="1" t="s">
        <v>55</v>
      </c>
      <c r="E1849" s="1" t="s">
        <v>18</v>
      </c>
      <c r="F1849" s="1" t="s">
        <v>51</v>
      </c>
      <c r="G1849" s="1" t="s">
        <v>43</v>
      </c>
      <c r="H1849" s="1" t="s">
        <v>34</v>
      </c>
      <c r="I1849" s="1">
        <v>5</v>
      </c>
      <c r="J1849" s="3">
        <v>721</v>
      </c>
      <c r="K1849" s="4">
        <v>551.1</v>
      </c>
      <c r="L1849" s="5">
        <v>0.1</v>
      </c>
      <c r="M1849" s="3">
        <f t="shared" si="112"/>
        <v>3244.5</v>
      </c>
      <c r="N1849" s="3">
        <f t="shared" si="113"/>
        <v>2755.5</v>
      </c>
      <c r="O1849" s="3">
        <f t="shared" si="114"/>
        <v>489</v>
      </c>
      <c r="P1849" s="6">
        <f t="shared" si="115"/>
        <v>0.15071659731853906</v>
      </c>
    </row>
    <row r="1850" spans="1:16" x14ac:dyDescent="0.35">
      <c r="A1850" s="1" t="s">
        <v>1914</v>
      </c>
      <c r="B1850" s="2">
        <v>45936</v>
      </c>
      <c r="C1850" s="1" t="s">
        <v>36</v>
      </c>
      <c r="D1850" s="1" t="s">
        <v>76</v>
      </c>
      <c r="E1850" s="1" t="s">
        <v>24</v>
      </c>
      <c r="F1850" s="1" t="s">
        <v>64</v>
      </c>
      <c r="G1850" s="1" t="s">
        <v>69</v>
      </c>
      <c r="H1850" s="1" t="s">
        <v>27</v>
      </c>
      <c r="I1850" s="1">
        <v>3</v>
      </c>
      <c r="J1850" s="3">
        <v>1456</v>
      </c>
      <c r="K1850" s="4">
        <v>729.53</v>
      </c>
      <c r="L1850" s="5">
        <v>0.1</v>
      </c>
      <c r="M1850" s="3">
        <f t="shared" si="112"/>
        <v>3931.2000000000003</v>
      </c>
      <c r="N1850" s="3">
        <f t="shared" si="113"/>
        <v>2188.59</v>
      </c>
      <c r="O1850" s="3">
        <f t="shared" si="114"/>
        <v>1742.6100000000001</v>
      </c>
      <c r="P1850" s="6">
        <f t="shared" si="115"/>
        <v>0.44327686202686201</v>
      </c>
    </row>
    <row r="1851" spans="1:16" x14ac:dyDescent="0.35">
      <c r="A1851" s="1" t="s">
        <v>1915</v>
      </c>
      <c r="B1851" s="2">
        <v>45936</v>
      </c>
      <c r="C1851" s="1" t="s">
        <v>16</v>
      </c>
      <c r="D1851" s="1" t="s">
        <v>17</v>
      </c>
      <c r="E1851" s="1" t="s">
        <v>31</v>
      </c>
      <c r="F1851" s="1" t="s">
        <v>85</v>
      </c>
      <c r="G1851" s="1" t="s">
        <v>20</v>
      </c>
      <c r="H1851" s="1" t="s">
        <v>34</v>
      </c>
      <c r="I1851" s="1">
        <v>6</v>
      </c>
      <c r="J1851" s="3">
        <v>1818</v>
      </c>
      <c r="K1851" s="4">
        <v>1351.08</v>
      </c>
      <c r="L1851" s="5">
        <v>0</v>
      </c>
      <c r="M1851" s="3">
        <f t="shared" si="112"/>
        <v>10908</v>
      </c>
      <c r="N1851" s="3">
        <f t="shared" si="113"/>
        <v>8106.48</v>
      </c>
      <c r="O1851" s="3">
        <f t="shared" si="114"/>
        <v>2801.5200000000004</v>
      </c>
      <c r="P1851" s="6">
        <f t="shared" si="115"/>
        <v>0.25683168316831689</v>
      </c>
    </row>
    <row r="1852" spans="1:16" x14ac:dyDescent="0.35">
      <c r="A1852" s="1" t="s">
        <v>1916</v>
      </c>
      <c r="B1852" s="2">
        <v>45936</v>
      </c>
      <c r="C1852" s="1" t="s">
        <v>36</v>
      </c>
      <c r="D1852" s="1" t="s">
        <v>63</v>
      </c>
      <c r="E1852" s="1" t="s">
        <v>18</v>
      </c>
      <c r="F1852" s="1" t="s">
        <v>51</v>
      </c>
      <c r="G1852" s="1" t="s">
        <v>69</v>
      </c>
      <c r="H1852" s="1" t="s">
        <v>34</v>
      </c>
      <c r="I1852" s="1">
        <v>8</v>
      </c>
      <c r="J1852" s="3">
        <v>747</v>
      </c>
      <c r="K1852" s="4">
        <v>598.58000000000004</v>
      </c>
      <c r="L1852" s="5">
        <v>0.15</v>
      </c>
      <c r="M1852" s="3">
        <f t="shared" si="112"/>
        <v>5079.5999999999995</v>
      </c>
      <c r="N1852" s="3">
        <f t="shared" si="113"/>
        <v>4788.6400000000003</v>
      </c>
      <c r="O1852" s="3">
        <f t="shared" si="114"/>
        <v>290.95999999999913</v>
      </c>
      <c r="P1852" s="6">
        <f t="shared" si="115"/>
        <v>5.7280100795338053E-2</v>
      </c>
    </row>
    <row r="1853" spans="1:16" x14ac:dyDescent="0.35">
      <c r="A1853" s="1" t="s">
        <v>1917</v>
      </c>
      <c r="B1853" s="2">
        <v>45936</v>
      </c>
      <c r="C1853" s="1" t="s">
        <v>29</v>
      </c>
      <c r="D1853" s="1" t="s">
        <v>72</v>
      </c>
      <c r="E1853" s="1" t="s">
        <v>31</v>
      </c>
      <c r="F1853" s="1" t="s">
        <v>32</v>
      </c>
      <c r="G1853" s="1" t="s">
        <v>58</v>
      </c>
      <c r="H1853" s="1" t="s">
        <v>21</v>
      </c>
      <c r="I1853" s="1">
        <v>3</v>
      </c>
      <c r="J1853" s="3">
        <v>1205</v>
      </c>
      <c r="K1853" s="4">
        <v>896.33</v>
      </c>
      <c r="L1853" s="5">
        <v>0.1</v>
      </c>
      <c r="M1853" s="3">
        <f t="shared" si="112"/>
        <v>3253.5</v>
      </c>
      <c r="N1853" s="3">
        <f t="shared" si="113"/>
        <v>2688.9900000000002</v>
      </c>
      <c r="O1853" s="3">
        <f t="shared" si="114"/>
        <v>564.50999999999976</v>
      </c>
      <c r="P1853" s="6">
        <f t="shared" si="115"/>
        <v>0.17350852927616406</v>
      </c>
    </row>
    <row r="1854" spans="1:16" x14ac:dyDescent="0.35">
      <c r="A1854" s="1" t="s">
        <v>1918</v>
      </c>
      <c r="B1854" s="2">
        <v>45936</v>
      </c>
      <c r="C1854" s="1" t="s">
        <v>16</v>
      </c>
      <c r="D1854" s="1" t="s">
        <v>48</v>
      </c>
      <c r="E1854" s="1" t="s">
        <v>24</v>
      </c>
      <c r="F1854" s="1" t="s">
        <v>25</v>
      </c>
      <c r="G1854" s="1" t="s">
        <v>26</v>
      </c>
      <c r="H1854" s="1" t="s">
        <v>34</v>
      </c>
      <c r="I1854" s="1">
        <v>2</v>
      </c>
      <c r="J1854" s="3">
        <v>571</v>
      </c>
      <c r="K1854" s="4">
        <v>264.17</v>
      </c>
      <c r="L1854" s="5">
        <v>0</v>
      </c>
      <c r="M1854" s="3">
        <f t="shared" si="112"/>
        <v>1142</v>
      </c>
      <c r="N1854" s="3">
        <f t="shared" si="113"/>
        <v>528.34</v>
      </c>
      <c r="O1854" s="3">
        <f t="shared" si="114"/>
        <v>613.66</v>
      </c>
      <c r="P1854" s="6">
        <f t="shared" si="115"/>
        <v>0.53735551663747805</v>
      </c>
    </row>
    <row r="1855" spans="1:16" x14ac:dyDescent="0.35">
      <c r="A1855" s="1" t="s">
        <v>1919</v>
      </c>
      <c r="B1855" s="2">
        <v>45936</v>
      </c>
      <c r="C1855" s="1" t="s">
        <v>16</v>
      </c>
      <c r="D1855" s="1" t="s">
        <v>17</v>
      </c>
      <c r="E1855" s="1" t="s">
        <v>31</v>
      </c>
      <c r="F1855" s="1" t="s">
        <v>85</v>
      </c>
      <c r="G1855" s="1" t="s">
        <v>20</v>
      </c>
      <c r="H1855" s="1" t="s">
        <v>27</v>
      </c>
      <c r="I1855" s="1">
        <v>4</v>
      </c>
      <c r="J1855" s="3">
        <v>1889</v>
      </c>
      <c r="K1855" s="4">
        <v>1404.85</v>
      </c>
      <c r="L1855" s="5">
        <v>0.15</v>
      </c>
      <c r="M1855" s="3">
        <f t="shared" si="112"/>
        <v>6422.5999999999995</v>
      </c>
      <c r="N1855" s="3">
        <f t="shared" si="113"/>
        <v>5619.4</v>
      </c>
      <c r="O1855" s="3">
        <f t="shared" si="114"/>
        <v>803.19999999999982</v>
      </c>
      <c r="P1855" s="6">
        <f t="shared" si="115"/>
        <v>0.12505838756889731</v>
      </c>
    </row>
    <row r="1856" spans="1:16" x14ac:dyDescent="0.35">
      <c r="A1856" s="1" t="s">
        <v>1920</v>
      </c>
      <c r="B1856" s="2">
        <v>45936</v>
      </c>
      <c r="C1856" s="1" t="s">
        <v>29</v>
      </c>
      <c r="D1856" s="1" t="s">
        <v>57</v>
      </c>
      <c r="E1856" s="1" t="s">
        <v>18</v>
      </c>
      <c r="F1856" s="1" t="s">
        <v>68</v>
      </c>
      <c r="G1856" s="1" t="s">
        <v>58</v>
      </c>
      <c r="H1856" s="1" t="s">
        <v>21</v>
      </c>
      <c r="I1856" s="1">
        <v>2</v>
      </c>
      <c r="J1856" s="3">
        <v>456</v>
      </c>
      <c r="K1856" s="4">
        <v>353.27</v>
      </c>
      <c r="L1856" s="5">
        <v>0</v>
      </c>
      <c r="M1856" s="3">
        <f t="shared" si="112"/>
        <v>912</v>
      </c>
      <c r="N1856" s="3">
        <f t="shared" si="113"/>
        <v>706.54</v>
      </c>
      <c r="O1856" s="3">
        <f t="shared" si="114"/>
        <v>205.46000000000004</v>
      </c>
      <c r="P1856" s="6">
        <f t="shared" si="115"/>
        <v>0.22528508771929828</v>
      </c>
    </row>
    <row r="1857" spans="1:16" x14ac:dyDescent="0.35">
      <c r="A1857" s="1" t="s">
        <v>1921</v>
      </c>
      <c r="B1857" s="2">
        <v>45937</v>
      </c>
      <c r="C1857" s="1" t="s">
        <v>41</v>
      </c>
      <c r="D1857" s="1" t="s">
        <v>42</v>
      </c>
      <c r="E1857" s="1" t="s">
        <v>31</v>
      </c>
      <c r="F1857" s="1" t="s">
        <v>45</v>
      </c>
      <c r="G1857" s="1" t="s">
        <v>46</v>
      </c>
      <c r="H1857" s="1" t="s">
        <v>34</v>
      </c>
      <c r="I1857" s="1">
        <v>6</v>
      </c>
      <c r="J1857" s="3">
        <v>3609</v>
      </c>
      <c r="K1857" s="4">
        <v>2831.03</v>
      </c>
      <c r="L1857" s="5">
        <v>0</v>
      </c>
      <c r="M1857" s="3">
        <f t="shared" si="112"/>
        <v>21654</v>
      </c>
      <c r="N1857" s="3">
        <f t="shared" si="113"/>
        <v>16986.18</v>
      </c>
      <c r="O1857" s="3">
        <f t="shared" si="114"/>
        <v>4667.82</v>
      </c>
      <c r="P1857" s="6">
        <f t="shared" si="115"/>
        <v>0.21556386810750899</v>
      </c>
    </row>
    <row r="1858" spans="1:16" x14ac:dyDescent="0.35">
      <c r="A1858" s="1" t="s">
        <v>1922</v>
      </c>
      <c r="B1858" s="2">
        <v>45937</v>
      </c>
      <c r="C1858" s="1" t="s">
        <v>41</v>
      </c>
      <c r="D1858" s="1" t="s">
        <v>55</v>
      </c>
      <c r="E1858" s="1" t="s">
        <v>24</v>
      </c>
      <c r="F1858" s="1" t="s">
        <v>64</v>
      </c>
      <c r="G1858" s="1" t="s">
        <v>43</v>
      </c>
      <c r="H1858" s="1" t="s">
        <v>27</v>
      </c>
      <c r="I1858" s="1">
        <v>4</v>
      </c>
      <c r="J1858" s="3">
        <v>1513</v>
      </c>
      <c r="K1858" s="4">
        <v>809.61</v>
      </c>
      <c r="L1858" s="5">
        <v>0</v>
      </c>
      <c r="M1858" s="3">
        <f t="shared" ref="M1858:M1921" si="116">I1858*J1858*(1-L1858)</f>
        <v>6052</v>
      </c>
      <c r="N1858" s="3">
        <f t="shared" ref="N1858:N1921" si="117">I1858*K1858</f>
        <v>3238.44</v>
      </c>
      <c r="O1858" s="3">
        <f t="shared" ref="O1858:O1921" si="118">M1858-N1858</f>
        <v>2813.56</v>
      </c>
      <c r="P1858" s="6">
        <f t="shared" ref="P1858:P1921" si="119">O1858/M1858</f>
        <v>0.46489755452742892</v>
      </c>
    </row>
    <row r="1859" spans="1:16" x14ac:dyDescent="0.35">
      <c r="A1859" s="1" t="s">
        <v>1923</v>
      </c>
      <c r="B1859" s="2">
        <v>45937</v>
      </c>
      <c r="C1859" s="1" t="s">
        <v>36</v>
      </c>
      <c r="D1859" s="1" t="s">
        <v>76</v>
      </c>
      <c r="E1859" s="1" t="s">
        <v>31</v>
      </c>
      <c r="F1859" s="1" t="s">
        <v>45</v>
      </c>
      <c r="G1859" s="1" t="s">
        <v>69</v>
      </c>
      <c r="H1859" s="1" t="s">
        <v>34</v>
      </c>
      <c r="I1859" s="1">
        <v>7</v>
      </c>
      <c r="J1859" s="3">
        <v>3524</v>
      </c>
      <c r="K1859" s="4">
        <v>2616.2399999999998</v>
      </c>
      <c r="L1859" s="5">
        <v>0.15</v>
      </c>
      <c r="M1859" s="3">
        <f t="shared" si="116"/>
        <v>20967.8</v>
      </c>
      <c r="N1859" s="3">
        <f t="shared" si="117"/>
        <v>18313.68</v>
      </c>
      <c r="O1859" s="3">
        <f t="shared" si="118"/>
        <v>2654.119999999999</v>
      </c>
      <c r="P1859" s="6">
        <f t="shared" si="119"/>
        <v>0.12658075716098013</v>
      </c>
    </row>
    <row r="1860" spans="1:16" x14ac:dyDescent="0.35">
      <c r="A1860" s="1" t="s">
        <v>1924</v>
      </c>
      <c r="B1860" s="2">
        <v>45937</v>
      </c>
      <c r="C1860" s="1" t="s">
        <v>16</v>
      </c>
      <c r="D1860" s="1" t="s">
        <v>17</v>
      </c>
      <c r="E1860" s="1" t="s">
        <v>31</v>
      </c>
      <c r="F1860" s="1" t="s">
        <v>45</v>
      </c>
      <c r="G1860" s="1" t="s">
        <v>26</v>
      </c>
      <c r="H1860" s="1" t="s">
        <v>27</v>
      </c>
      <c r="I1860" s="1">
        <v>6</v>
      </c>
      <c r="J1860" s="3">
        <v>3410</v>
      </c>
      <c r="K1860" s="4">
        <v>2507.92</v>
      </c>
      <c r="L1860" s="5">
        <v>0.15</v>
      </c>
      <c r="M1860" s="3">
        <f t="shared" si="116"/>
        <v>17391</v>
      </c>
      <c r="N1860" s="3">
        <f t="shared" si="117"/>
        <v>15047.52</v>
      </c>
      <c r="O1860" s="3">
        <f t="shared" si="118"/>
        <v>2343.4799999999996</v>
      </c>
      <c r="P1860" s="6">
        <f t="shared" si="119"/>
        <v>0.13475245816801792</v>
      </c>
    </row>
    <row r="1861" spans="1:16" x14ac:dyDescent="0.35">
      <c r="A1861" s="1" t="s">
        <v>1925</v>
      </c>
      <c r="B1861" s="2">
        <v>45937</v>
      </c>
      <c r="C1861" s="1" t="s">
        <v>41</v>
      </c>
      <c r="D1861" s="1" t="s">
        <v>103</v>
      </c>
      <c r="E1861" s="1" t="s">
        <v>18</v>
      </c>
      <c r="F1861" s="1" t="s">
        <v>68</v>
      </c>
      <c r="G1861" s="1" t="s">
        <v>43</v>
      </c>
      <c r="H1861" s="1" t="s">
        <v>27</v>
      </c>
      <c r="I1861" s="1">
        <v>1</v>
      </c>
      <c r="J1861" s="3">
        <v>439</v>
      </c>
      <c r="K1861" s="4">
        <v>360.12</v>
      </c>
      <c r="L1861" s="5">
        <v>0.15</v>
      </c>
      <c r="M1861" s="3">
        <f t="shared" si="116"/>
        <v>373.15</v>
      </c>
      <c r="N1861" s="3">
        <f t="shared" si="117"/>
        <v>360.12</v>
      </c>
      <c r="O1861" s="3">
        <f t="shared" si="118"/>
        <v>13.029999999999973</v>
      </c>
      <c r="P1861" s="6">
        <f t="shared" si="119"/>
        <v>3.4918933404796924E-2</v>
      </c>
    </row>
    <row r="1862" spans="1:16" x14ac:dyDescent="0.35">
      <c r="A1862" s="1" t="s">
        <v>1926</v>
      </c>
      <c r="B1862" s="2">
        <v>45937</v>
      </c>
      <c r="C1862" s="1" t="s">
        <v>41</v>
      </c>
      <c r="D1862" s="1" t="s">
        <v>55</v>
      </c>
      <c r="E1862" s="1" t="s">
        <v>18</v>
      </c>
      <c r="F1862" s="1" t="s">
        <v>38</v>
      </c>
      <c r="G1862" s="1" t="s">
        <v>46</v>
      </c>
      <c r="H1862" s="1" t="s">
        <v>27</v>
      </c>
      <c r="I1862" s="1">
        <v>8</v>
      </c>
      <c r="J1862" s="3">
        <v>362</v>
      </c>
      <c r="K1862" s="4">
        <v>301.14999999999998</v>
      </c>
      <c r="L1862" s="5">
        <v>0.1</v>
      </c>
      <c r="M1862" s="3">
        <f t="shared" si="116"/>
        <v>2606.4</v>
      </c>
      <c r="N1862" s="3">
        <f t="shared" si="117"/>
        <v>2409.1999999999998</v>
      </c>
      <c r="O1862" s="3">
        <f t="shared" si="118"/>
        <v>197.20000000000027</v>
      </c>
      <c r="P1862" s="6">
        <f t="shared" si="119"/>
        <v>7.5659914057704211E-2</v>
      </c>
    </row>
    <row r="1863" spans="1:16" x14ac:dyDescent="0.35">
      <c r="A1863" s="1" t="s">
        <v>1927</v>
      </c>
      <c r="B1863" s="2">
        <v>45937</v>
      </c>
      <c r="C1863" s="1" t="s">
        <v>16</v>
      </c>
      <c r="D1863" s="1" t="s">
        <v>84</v>
      </c>
      <c r="E1863" s="1" t="s">
        <v>79</v>
      </c>
      <c r="F1863" s="1" t="s">
        <v>109</v>
      </c>
      <c r="G1863" s="1" t="s">
        <v>26</v>
      </c>
      <c r="H1863" s="1" t="s">
        <v>21</v>
      </c>
      <c r="I1863" s="1">
        <v>4</v>
      </c>
      <c r="J1863" s="3">
        <v>4399</v>
      </c>
      <c r="K1863" s="4">
        <v>2802.09</v>
      </c>
      <c r="L1863" s="5">
        <v>0.05</v>
      </c>
      <c r="M1863" s="3">
        <f t="shared" si="116"/>
        <v>16716.2</v>
      </c>
      <c r="N1863" s="3">
        <f t="shared" si="117"/>
        <v>11208.36</v>
      </c>
      <c r="O1863" s="3">
        <f t="shared" si="118"/>
        <v>5507.84</v>
      </c>
      <c r="P1863" s="6">
        <f t="shared" si="119"/>
        <v>0.32949115229537812</v>
      </c>
    </row>
    <row r="1864" spans="1:16" x14ac:dyDescent="0.35">
      <c r="A1864" s="1" t="s">
        <v>1928</v>
      </c>
      <c r="B1864" s="2">
        <v>45937</v>
      </c>
      <c r="C1864" s="1" t="s">
        <v>16</v>
      </c>
      <c r="D1864" s="1" t="s">
        <v>23</v>
      </c>
      <c r="E1864" s="1" t="s">
        <v>31</v>
      </c>
      <c r="F1864" s="1" t="s">
        <v>32</v>
      </c>
      <c r="G1864" s="1" t="s">
        <v>20</v>
      </c>
      <c r="H1864" s="1" t="s">
        <v>34</v>
      </c>
      <c r="I1864" s="1">
        <v>2</v>
      </c>
      <c r="J1864" s="3">
        <v>1237</v>
      </c>
      <c r="K1864" s="4">
        <v>938.07</v>
      </c>
      <c r="L1864" s="5">
        <v>0.1</v>
      </c>
      <c r="M1864" s="3">
        <f t="shared" si="116"/>
        <v>2226.6</v>
      </c>
      <c r="N1864" s="3">
        <f t="shared" si="117"/>
        <v>1876.14</v>
      </c>
      <c r="O1864" s="3">
        <f t="shared" si="118"/>
        <v>350.45999999999981</v>
      </c>
      <c r="P1864" s="6">
        <f t="shared" si="119"/>
        <v>0.15739692805173799</v>
      </c>
    </row>
    <row r="1865" spans="1:16" x14ac:dyDescent="0.35">
      <c r="A1865" s="1" t="s">
        <v>1929</v>
      </c>
      <c r="B1865" s="2">
        <v>45937</v>
      </c>
      <c r="C1865" s="1" t="s">
        <v>41</v>
      </c>
      <c r="D1865" s="1" t="s">
        <v>55</v>
      </c>
      <c r="E1865" s="1" t="s">
        <v>24</v>
      </c>
      <c r="F1865" s="1" t="s">
        <v>131</v>
      </c>
      <c r="G1865" s="1" t="s">
        <v>46</v>
      </c>
      <c r="H1865" s="1" t="s">
        <v>34</v>
      </c>
      <c r="I1865" s="1">
        <v>1</v>
      </c>
      <c r="J1865" s="3">
        <v>2819</v>
      </c>
      <c r="K1865" s="4">
        <v>1406.03</v>
      </c>
      <c r="L1865" s="5">
        <v>0.15</v>
      </c>
      <c r="M1865" s="3">
        <f t="shared" si="116"/>
        <v>2396.15</v>
      </c>
      <c r="N1865" s="3">
        <f t="shared" si="117"/>
        <v>1406.03</v>
      </c>
      <c r="O1865" s="3">
        <f t="shared" si="118"/>
        <v>990.12000000000012</v>
      </c>
      <c r="P1865" s="6">
        <f t="shared" si="119"/>
        <v>0.41321286229993953</v>
      </c>
    </row>
    <row r="1866" spans="1:16" x14ac:dyDescent="0.35">
      <c r="A1866" s="1" t="s">
        <v>1930</v>
      </c>
      <c r="B1866" s="2">
        <v>45938</v>
      </c>
      <c r="C1866" s="1" t="s">
        <v>29</v>
      </c>
      <c r="D1866" s="1" t="s">
        <v>66</v>
      </c>
      <c r="E1866" s="1" t="s">
        <v>31</v>
      </c>
      <c r="F1866" s="1" t="s">
        <v>32</v>
      </c>
      <c r="G1866" s="1" t="s">
        <v>33</v>
      </c>
      <c r="H1866" s="1" t="s">
        <v>27</v>
      </c>
      <c r="I1866" s="1">
        <v>7</v>
      </c>
      <c r="J1866" s="3">
        <v>1162</v>
      </c>
      <c r="K1866" s="4">
        <v>914.38</v>
      </c>
      <c r="L1866" s="5">
        <v>0.1</v>
      </c>
      <c r="M1866" s="3">
        <f t="shared" si="116"/>
        <v>7320.6</v>
      </c>
      <c r="N1866" s="3">
        <f t="shared" si="117"/>
        <v>6400.66</v>
      </c>
      <c r="O1866" s="3">
        <f t="shared" si="118"/>
        <v>919.94000000000051</v>
      </c>
      <c r="P1866" s="6">
        <f t="shared" si="119"/>
        <v>0.12566456301396067</v>
      </c>
    </row>
    <row r="1867" spans="1:16" x14ac:dyDescent="0.35">
      <c r="A1867" s="1" t="s">
        <v>1931</v>
      </c>
      <c r="B1867" s="2">
        <v>45938</v>
      </c>
      <c r="C1867" s="1" t="s">
        <v>16</v>
      </c>
      <c r="D1867" s="1" t="s">
        <v>84</v>
      </c>
      <c r="E1867" s="1" t="s">
        <v>31</v>
      </c>
      <c r="F1867" s="1" t="s">
        <v>32</v>
      </c>
      <c r="G1867" s="1" t="s">
        <v>26</v>
      </c>
      <c r="H1867" s="1" t="s">
        <v>27</v>
      </c>
      <c r="I1867" s="1">
        <v>7</v>
      </c>
      <c r="J1867" s="3">
        <v>1254</v>
      </c>
      <c r="K1867" s="4">
        <v>947.44</v>
      </c>
      <c r="L1867" s="5">
        <v>0.05</v>
      </c>
      <c r="M1867" s="3">
        <f t="shared" si="116"/>
        <v>8339.1</v>
      </c>
      <c r="N1867" s="3">
        <f t="shared" si="117"/>
        <v>6632.08</v>
      </c>
      <c r="O1867" s="3">
        <f t="shared" si="118"/>
        <v>1707.0200000000004</v>
      </c>
      <c r="P1867" s="6">
        <f t="shared" si="119"/>
        <v>0.20470074708301861</v>
      </c>
    </row>
    <row r="1868" spans="1:16" x14ac:dyDescent="0.35">
      <c r="A1868" s="1" t="s">
        <v>1932</v>
      </c>
      <c r="B1868" s="2">
        <v>45938</v>
      </c>
      <c r="C1868" s="1" t="s">
        <v>41</v>
      </c>
      <c r="D1868" s="1" t="s">
        <v>103</v>
      </c>
      <c r="E1868" s="1" t="s">
        <v>24</v>
      </c>
      <c r="F1868" s="1" t="s">
        <v>25</v>
      </c>
      <c r="G1868" s="1" t="s">
        <v>43</v>
      </c>
      <c r="H1868" s="1" t="s">
        <v>34</v>
      </c>
      <c r="I1868" s="1">
        <v>8</v>
      </c>
      <c r="J1868" s="3">
        <v>583</v>
      </c>
      <c r="K1868" s="4">
        <v>303.23</v>
      </c>
      <c r="L1868" s="5">
        <v>0.15</v>
      </c>
      <c r="M1868" s="3">
        <f t="shared" si="116"/>
        <v>3964.4</v>
      </c>
      <c r="N1868" s="3">
        <f t="shared" si="117"/>
        <v>2425.84</v>
      </c>
      <c r="O1868" s="3">
        <f t="shared" si="118"/>
        <v>1538.56</v>
      </c>
      <c r="P1868" s="6">
        <f t="shared" si="119"/>
        <v>0.38809403692866512</v>
      </c>
    </row>
    <row r="1869" spans="1:16" x14ac:dyDescent="0.35">
      <c r="A1869" s="1" t="s">
        <v>1933</v>
      </c>
      <c r="B1869" s="2">
        <v>45938</v>
      </c>
      <c r="C1869" s="1" t="s">
        <v>16</v>
      </c>
      <c r="D1869" s="1" t="s">
        <v>17</v>
      </c>
      <c r="E1869" s="1" t="s">
        <v>24</v>
      </c>
      <c r="F1869" s="1" t="s">
        <v>25</v>
      </c>
      <c r="G1869" s="1" t="s">
        <v>26</v>
      </c>
      <c r="H1869" s="1" t="s">
        <v>21</v>
      </c>
      <c r="I1869" s="1">
        <v>5</v>
      </c>
      <c r="J1869" s="3">
        <v>592</v>
      </c>
      <c r="K1869" s="4">
        <v>309.31</v>
      </c>
      <c r="L1869" s="5">
        <v>0</v>
      </c>
      <c r="M1869" s="3">
        <f t="shared" si="116"/>
        <v>2960</v>
      </c>
      <c r="N1869" s="3">
        <f t="shared" si="117"/>
        <v>1546.55</v>
      </c>
      <c r="O1869" s="3">
        <f t="shared" si="118"/>
        <v>1413.45</v>
      </c>
      <c r="P1869" s="6">
        <f t="shared" si="119"/>
        <v>0.47751689189189189</v>
      </c>
    </row>
    <row r="1870" spans="1:16" x14ac:dyDescent="0.35">
      <c r="A1870" s="1" t="s">
        <v>1934</v>
      </c>
      <c r="B1870" s="2">
        <v>45938</v>
      </c>
      <c r="C1870" s="1" t="s">
        <v>41</v>
      </c>
      <c r="D1870" s="1" t="s">
        <v>42</v>
      </c>
      <c r="E1870" s="1" t="s">
        <v>31</v>
      </c>
      <c r="F1870" s="1" t="s">
        <v>45</v>
      </c>
      <c r="G1870" s="1" t="s">
        <v>46</v>
      </c>
      <c r="H1870" s="1" t="s">
        <v>34</v>
      </c>
      <c r="I1870" s="1">
        <v>4</v>
      </c>
      <c r="J1870" s="3">
        <v>3638</v>
      </c>
      <c r="K1870" s="4">
        <v>2819.62</v>
      </c>
      <c r="L1870" s="5">
        <v>0</v>
      </c>
      <c r="M1870" s="3">
        <f t="shared" si="116"/>
        <v>14552</v>
      </c>
      <c r="N1870" s="3">
        <f t="shared" si="117"/>
        <v>11278.48</v>
      </c>
      <c r="O1870" s="3">
        <f t="shared" si="118"/>
        <v>3273.5200000000004</v>
      </c>
      <c r="P1870" s="6">
        <f t="shared" si="119"/>
        <v>0.22495327102803742</v>
      </c>
    </row>
    <row r="1871" spans="1:16" x14ac:dyDescent="0.35">
      <c r="A1871" s="1" t="s">
        <v>1935</v>
      </c>
      <c r="B1871" s="2">
        <v>45939</v>
      </c>
      <c r="C1871" s="1" t="s">
        <v>36</v>
      </c>
      <c r="D1871" s="1" t="s">
        <v>63</v>
      </c>
      <c r="E1871" s="1" t="s">
        <v>31</v>
      </c>
      <c r="F1871" s="1" t="s">
        <v>85</v>
      </c>
      <c r="G1871" s="1" t="s">
        <v>39</v>
      </c>
      <c r="H1871" s="1" t="s">
        <v>21</v>
      </c>
      <c r="I1871" s="1">
        <v>8</v>
      </c>
      <c r="J1871" s="3">
        <v>1782</v>
      </c>
      <c r="K1871" s="4">
        <v>1269.4000000000001</v>
      </c>
      <c r="L1871" s="5">
        <v>0</v>
      </c>
      <c r="M1871" s="3">
        <f t="shared" si="116"/>
        <v>14256</v>
      </c>
      <c r="N1871" s="3">
        <f t="shared" si="117"/>
        <v>10155.200000000001</v>
      </c>
      <c r="O1871" s="3">
        <f t="shared" si="118"/>
        <v>4100.7999999999993</v>
      </c>
      <c r="P1871" s="6">
        <f t="shared" si="119"/>
        <v>0.28765432098765426</v>
      </c>
    </row>
    <row r="1872" spans="1:16" x14ac:dyDescent="0.35">
      <c r="A1872" s="1" t="s">
        <v>1936</v>
      </c>
      <c r="B1872" s="2">
        <v>45939</v>
      </c>
      <c r="C1872" s="1" t="s">
        <v>16</v>
      </c>
      <c r="D1872" s="1" t="s">
        <v>84</v>
      </c>
      <c r="E1872" s="1" t="s">
        <v>31</v>
      </c>
      <c r="F1872" s="1" t="s">
        <v>53</v>
      </c>
      <c r="G1872" s="1" t="s">
        <v>26</v>
      </c>
      <c r="H1872" s="1" t="s">
        <v>27</v>
      </c>
      <c r="I1872" s="1">
        <v>2</v>
      </c>
      <c r="J1872" s="3">
        <v>15685</v>
      </c>
      <c r="K1872" s="4">
        <v>11519.01</v>
      </c>
      <c r="L1872" s="5">
        <v>0.15</v>
      </c>
      <c r="M1872" s="3">
        <f t="shared" si="116"/>
        <v>26664.5</v>
      </c>
      <c r="N1872" s="3">
        <f t="shared" si="117"/>
        <v>23038.02</v>
      </c>
      <c r="O1872" s="3">
        <f t="shared" si="118"/>
        <v>3626.4799999999996</v>
      </c>
      <c r="P1872" s="6">
        <f t="shared" si="119"/>
        <v>0.13600405032908922</v>
      </c>
    </row>
    <row r="1873" spans="1:16" x14ac:dyDescent="0.35">
      <c r="A1873" s="1" t="s">
        <v>1937</v>
      </c>
      <c r="B1873" s="2">
        <v>45939</v>
      </c>
      <c r="C1873" s="1" t="s">
        <v>41</v>
      </c>
      <c r="D1873" s="1" t="s">
        <v>42</v>
      </c>
      <c r="E1873" s="1" t="s">
        <v>79</v>
      </c>
      <c r="F1873" s="1" t="s">
        <v>96</v>
      </c>
      <c r="G1873" s="1" t="s">
        <v>46</v>
      </c>
      <c r="H1873" s="1" t="s">
        <v>34</v>
      </c>
      <c r="I1873" s="1">
        <v>8</v>
      </c>
      <c r="J1873" s="3">
        <v>6308</v>
      </c>
      <c r="K1873" s="4">
        <v>4068.17</v>
      </c>
      <c r="L1873" s="5">
        <v>0.05</v>
      </c>
      <c r="M1873" s="3">
        <f t="shared" si="116"/>
        <v>47940.799999999996</v>
      </c>
      <c r="N1873" s="3">
        <f t="shared" si="117"/>
        <v>32545.360000000001</v>
      </c>
      <c r="O1873" s="3">
        <f t="shared" si="118"/>
        <v>15395.439999999995</v>
      </c>
      <c r="P1873" s="6">
        <f t="shared" si="119"/>
        <v>0.32113439909221364</v>
      </c>
    </row>
    <row r="1874" spans="1:16" x14ac:dyDescent="0.35">
      <c r="A1874" s="1" t="s">
        <v>1938</v>
      </c>
      <c r="B1874" s="2">
        <v>45939</v>
      </c>
      <c r="C1874" s="1" t="s">
        <v>41</v>
      </c>
      <c r="D1874" s="1" t="s">
        <v>42</v>
      </c>
      <c r="E1874" s="1" t="s">
        <v>31</v>
      </c>
      <c r="F1874" s="1" t="s">
        <v>32</v>
      </c>
      <c r="G1874" s="1" t="s">
        <v>46</v>
      </c>
      <c r="H1874" s="1" t="s">
        <v>34</v>
      </c>
      <c r="I1874" s="1">
        <v>3</v>
      </c>
      <c r="J1874" s="3">
        <v>1217</v>
      </c>
      <c r="K1874" s="4">
        <v>945.15</v>
      </c>
      <c r="L1874" s="5">
        <v>0.05</v>
      </c>
      <c r="M1874" s="3">
        <f t="shared" si="116"/>
        <v>3468.45</v>
      </c>
      <c r="N1874" s="3">
        <f t="shared" si="117"/>
        <v>2835.45</v>
      </c>
      <c r="O1874" s="3">
        <f t="shared" si="118"/>
        <v>633</v>
      </c>
      <c r="P1874" s="6">
        <f t="shared" si="119"/>
        <v>0.18250227046663497</v>
      </c>
    </row>
    <row r="1875" spans="1:16" x14ac:dyDescent="0.35">
      <c r="A1875" s="1" t="s">
        <v>1939</v>
      </c>
      <c r="B1875" s="2">
        <v>45939</v>
      </c>
      <c r="C1875" s="1" t="s">
        <v>29</v>
      </c>
      <c r="D1875" s="1" t="s">
        <v>72</v>
      </c>
      <c r="E1875" s="1" t="s">
        <v>18</v>
      </c>
      <c r="F1875" s="1" t="s">
        <v>38</v>
      </c>
      <c r="G1875" s="1" t="s">
        <v>33</v>
      </c>
      <c r="H1875" s="1" t="s">
        <v>21</v>
      </c>
      <c r="I1875" s="1">
        <v>6</v>
      </c>
      <c r="J1875" s="3">
        <v>354</v>
      </c>
      <c r="K1875" s="4">
        <v>289.13</v>
      </c>
      <c r="L1875" s="5">
        <v>0</v>
      </c>
      <c r="M1875" s="3">
        <f t="shared" si="116"/>
        <v>2124</v>
      </c>
      <c r="N1875" s="3">
        <f t="shared" si="117"/>
        <v>1734.78</v>
      </c>
      <c r="O1875" s="3">
        <f t="shared" si="118"/>
        <v>389.22</v>
      </c>
      <c r="P1875" s="6">
        <f t="shared" si="119"/>
        <v>0.18324858757062149</v>
      </c>
    </row>
    <row r="1876" spans="1:16" x14ac:dyDescent="0.35">
      <c r="A1876" s="1" t="s">
        <v>1940</v>
      </c>
      <c r="B1876" s="2">
        <v>45939</v>
      </c>
      <c r="C1876" s="1" t="s">
        <v>41</v>
      </c>
      <c r="D1876" s="1" t="s">
        <v>42</v>
      </c>
      <c r="E1876" s="1" t="s">
        <v>31</v>
      </c>
      <c r="F1876" s="1" t="s">
        <v>32</v>
      </c>
      <c r="G1876" s="1" t="s">
        <v>43</v>
      </c>
      <c r="H1876" s="1" t="s">
        <v>21</v>
      </c>
      <c r="I1876" s="1">
        <v>1</v>
      </c>
      <c r="J1876" s="3">
        <v>1259</v>
      </c>
      <c r="K1876" s="4">
        <v>937.01</v>
      </c>
      <c r="L1876" s="5">
        <v>0</v>
      </c>
      <c r="M1876" s="3">
        <f t="shared" si="116"/>
        <v>1259</v>
      </c>
      <c r="N1876" s="3">
        <f t="shared" si="117"/>
        <v>937.01</v>
      </c>
      <c r="O1876" s="3">
        <f t="shared" si="118"/>
        <v>321.99</v>
      </c>
      <c r="P1876" s="6">
        <f t="shared" si="119"/>
        <v>0.25575059571088166</v>
      </c>
    </row>
    <row r="1877" spans="1:16" x14ac:dyDescent="0.35">
      <c r="A1877" s="1" t="s">
        <v>1941</v>
      </c>
      <c r="B1877" s="2">
        <v>45939</v>
      </c>
      <c r="C1877" s="1" t="s">
        <v>29</v>
      </c>
      <c r="D1877" s="1" t="s">
        <v>57</v>
      </c>
      <c r="E1877" s="1" t="s">
        <v>24</v>
      </c>
      <c r="F1877" s="1" t="s">
        <v>25</v>
      </c>
      <c r="G1877" s="1" t="s">
        <v>33</v>
      </c>
      <c r="H1877" s="1" t="s">
        <v>34</v>
      </c>
      <c r="I1877" s="1">
        <v>1</v>
      </c>
      <c r="J1877" s="3">
        <v>623</v>
      </c>
      <c r="K1877" s="4">
        <v>290.83</v>
      </c>
      <c r="L1877" s="5">
        <v>0.15</v>
      </c>
      <c r="M1877" s="3">
        <f t="shared" si="116"/>
        <v>529.54999999999995</v>
      </c>
      <c r="N1877" s="3">
        <f t="shared" si="117"/>
        <v>290.83</v>
      </c>
      <c r="O1877" s="3">
        <f t="shared" si="118"/>
        <v>238.71999999999997</v>
      </c>
      <c r="P1877" s="6">
        <f t="shared" si="119"/>
        <v>0.45079784722877914</v>
      </c>
    </row>
    <row r="1878" spans="1:16" x14ac:dyDescent="0.35">
      <c r="A1878" s="1" t="s">
        <v>1942</v>
      </c>
      <c r="B1878" s="2">
        <v>45939</v>
      </c>
      <c r="C1878" s="1" t="s">
        <v>16</v>
      </c>
      <c r="D1878" s="1" t="s">
        <v>17</v>
      </c>
      <c r="E1878" s="1" t="s">
        <v>24</v>
      </c>
      <c r="F1878" s="1" t="s">
        <v>61</v>
      </c>
      <c r="G1878" s="1" t="s">
        <v>20</v>
      </c>
      <c r="H1878" s="1" t="s">
        <v>21</v>
      </c>
      <c r="I1878" s="1">
        <v>5</v>
      </c>
      <c r="J1878" s="3">
        <v>2112</v>
      </c>
      <c r="K1878" s="4">
        <v>1060.43</v>
      </c>
      <c r="L1878" s="5">
        <v>0.1</v>
      </c>
      <c r="M1878" s="3">
        <f t="shared" si="116"/>
        <v>9504</v>
      </c>
      <c r="N1878" s="3">
        <f t="shared" si="117"/>
        <v>5302.1500000000005</v>
      </c>
      <c r="O1878" s="3">
        <f t="shared" si="118"/>
        <v>4201.8499999999995</v>
      </c>
      <c r="P1878" s="6">
        <f t="shared" si="119"/>
        <v>0.44211384680134674</v>
      </c>
    </row>
    <row r="1879" spans="1:16" x14ac:dyDescent="0.35">
      <c r="A1879" s="1" t="s">
        <v>1943</v>
      </c>
      <c r="B1879" s="2">
        <v>45939</v>
      </c>
      <c r="C1879" s="1" t="s">
        <v>36</v>
      </c>
      <c r="D1879" s="1" t="s">
        <v>63</v>
      </c>
      <c r="E1879" s="1" t="s">
        <v>79</v>
      </c>
      <c r="F1879" s="1" t="s">
        <v>109</v>
      </c>
      <c r="G1879" s="1" t="s">
        <v>69</v>
      </c>
      <c r="H1879" s="1" t="s">
        <v>21</v>
      </c>
      <c r="I1879" s="1">
        <v>4</v>
      </c>
      <c r="J1879" s="3">
        <v>4496</v>
      </c>
      <c r="K1879" s="4">
        <v>2651.03</v>
      </c>
      <c r="L1879" s="5">
        <v>0</v>
      </c>
      <c r="M1879" s="3">
        <f t="shared" si="116"/>
        <v>17984</v>
      </c>
      <c r="N1879" s="3">
        <f t="shared" si="117"/>
        <v>10604.12</v>
      </c>
      <c r="O1879" s="3">
        <f t="shared" si="118"/>
        <v>7379.8799999999992</v>
      </c>
      <c r="P1879" s="6">
        <f t="shared" si="119"/>
        <v>0.41035809608540919</v>
      </c>
    </row>
    <row r="1880" spans="1:16" x14ac:dyDescent="0.35">
      <c r="A1880" s="1" t="s">
        <v>1944</v>
      </c>
      <c r="B1880" s="2">
        <v>45939</v>
      </c>
      <c r="C1880" s="1" t="s">
        <v>16</v>
      </c>
      <c r="D1880" s="1" t="s">
        <v>23</v>
      </c>
      <c r="E1880" s="1" t="s">
        <v>18</v>
      </c>
      <c r="F1880" s="1" t="s">
        <v>38</v>
      </c>
      <c r="G1880" s="1" t="s">
        <v>20</v>
      </c>
      <c r="H1880" s="1" t="s">
        <v>27</v>
      </c>
      <c r="I1880" s="1">
        <v>4</v>
      </c>
      <c r="J1880" s="3">
        <v>362</v>
      </c>
      <c r="K1880" s="4">
        <v>277.93</v>
      </c>
      <c r="L1880" s="5">
        <v>0</v>
      </c>
      <c r="M1880" s="3">
        <f t="shared" si="116"/>
        <v>1448</v>
      </c>
      <c r="N1880" s="3">
        <f t="shared" si="117"/>
        <v>1111.72</v>
      </c>
      <c r="O1880" s="3">
        <f t="shared" si="118"/>
        <v>336.28</v>
      </c>
      <c r="P1880" s="6">
        <f t="shared" si="119"/>
        <v>0.23223756906077347</v>
      </c>
    </row>
    <row r="1881" spans="1:16" x14ac:dyDescent="0.35">
      <c r="A1881" s="1" t="s">
        <v>1945</v>
      </c>
      <c r="B1881" s="2">
        <v>45939</v>
      </c>
      <c r="C1881" s="1" t="s">
        <v>41</v>
      </c>
      <c r="D1881" s="1" t="s">
        <v>55</v>
      </c>
      <c r="E1881" s="1" t="s">
        <v>31</v>
      </c>
      <c r="F1881" s="1" t="s">
        <v>45</v>
      </c>
      <c r="G1881" s="1" t="s">
        <v>46</v>
      </c>
      <c r="H1881" s="1" t="s">
        <v>21</v>
      </c>
      <c r="I1881" s="1">
        <v>6</v>
      </c>
      <c r="J1881" s="3">
        <v>3347</v>
      </c>
      <c r="K1881" s="4">
        <v>2488.5700000000002</v>
      </c>
      <c r="L1881" s="5">
        <v>0.1</v>
      </c>
      <c r="M1881" s="3">
        <f t="shared" si="116"/>
        <v>18073.8</v>
      </c>
      <c r="N1881" s="3">
        <f t="shared" si="117"/>
        <v>14931.420000000002</v>
      </c>
      <c r="O1881" s="3">
        <f t="shared" si="118"/>
        <v>3142.3799999999974</v>
      </c>
      <c r="P1881" s="6">
        <f t="shared" si="119"/>
        <v>0.17386382498423117</v>
      </c>
    </row>
    <row r="1882" spans="1:16" x14ac:dyDescent="0.35">
      <c r="A1882" s="1" t="s">
        <v>1946</v>
      </c>
      <c r="B1882" s="2">
        <v>45939</v>
      </c>
      <c r="C1882" s="1" t="s">
        <v>36</v>
      </c>
      <c r="D1882" s="1" t="s">
        <v>63</v>
      </c>
      <c r="E1882" s="1" t="s">
        <v>24</v>
      </c>
      <c r="F1882" s="1" t="s">
        <v>61</v>
      </c>
      <c r="G1882" s="1" t="s">
        <v>69</v>
      </c>
      <c r="H1882" s="1" t="s">
        <v>27</v>
      </c>
      <c r="I1882" s="1">
        <v>5</v>
      </c>
      <c r="J1882" s="3">
        <v>2133</v>
      </c>
      <c r="K1882" s="4">
        <v>1059.6099999999999</v>
      </c>
      <c r="L1882" s="5">
        <v>0</v>
      </c>
      <c r="M1882" s="3">
        <f t="shared" si="116"/>
        <v>10665</v>
      </c>
      <c r="N1882" s="3">
        <f t="shared" si="117"/>
        <v>5298.0499999999993</v>
      </c>
      <c r="O1882" s="3">
        <f t="shared" si="118"/>
        <v>5366.9500000000007</v>
      </c>
      <c r="P1882" s="6">
        <f t="shared" si="119"/>
        <v>0.50323019221753407</v>
      </c>
    </row>
    <row r="1883" spans="1:16" x14ac:dyDescent="0.35">
      <c r="A1883" s="1" t="s">
        <v>1947</v>
      </c>
      <c r="B1883" s="2">
        <v>45940</v>
      </c>
      <c r="C1883" s="1" t="s">
        <v>29</v>
      </c>
      <c r="D1883" s="1" t="s">
        <v>30</v>
      </c>
      <c r="E1883" s="1" t="s">
        <v>18</v>
      </c>
      <c r="F1883" s="1" t="s">
        <v>38</v>
      </c>
      <c r="G1883" s="1" t="s">
        <v>58</v>
      </c>
      <c r="H1883" s="1" t="s">
        <v>21</v>
      </c>
      <c r="I1883" s="1">
        <v>8</v>
      </c>
      <c r="J1883" s="3">
        <v>352</v>
      </c>
      <c r="K1883" s="4">
        <v>267.52</v>
      </c>
      <c r="L1883" s="5">
        <v>0</v>
      </c>
      <c r="M1883" s="3">
        <f t="shared" si="116"/>
        <v>2816</v>
      </c>
      <c r="N1883" s="3">
        <f t="shared" si="117"/>
        <v>2140.16</v>
      </c>
      <c r="O1883" s="3">
        <f t="shared" si="118"/>
        <v>675.84000000000015</v>
      </c>
      <c r="P1883" s="6">
        <f t="shared" si="119"/>
        <v>0.24000000000000005</v>
      </c>
    </row>
    <row r="1884" spans="1:16" x14ac:dyDescent="0.35">
      <c r="A1884" s="1" t="s">
        <v>1948</v>
      </c>
      <c r="B1884" s="2">
        <v>45940</v>
      </c>
      <c r="C1884" s="1" t="s">
        <v>16</v>
      </c>
      <c r="D1884" s="1" t="s">
        <v>23</v>
      </c>
      <c r="E1884" s="1" t="s">
        <v>18</v>
      </c>
      <c r="F1884" s="1" t="s">
        <v>19</v>
      </c>
      <c r="G1884" s="1" t="s">
        <v>20</v>
      </c>
      <c r="H1884" s="1" t="s">
        <v>27</v>
      </c>
      <c r="I1884" s="1">
        <v>2</v>
      </c>
      <c r="J1884" s="3">
        <v>883</v>
      </c>
      <c r="K1884" s="4">
        <v>675.72</v>
      </c>
      <c r="L1884" s="5">
        <v>0</v>
      </c>
      <c r="M1884" s="3">
        <f t="shared" si="116"/>
        <v>1766</v>
      </c>
      <c r="N1884" s="3">
        <f t="shared" si="117"/>
        <v>1351.44</v>
      </c>
      <c r="O1884" s="3">
        <f t="shared" si="118"/>
        <v>414.55999999999995</v>
      </c>
      <c r="P1884" s="6">
        <f t="shared" si="119"/>
        <v>0.23474518686296714</v>
      </c>
    </row>
    <row r="1885" spans="1:16" x14ac:dyDescent="0.35">
      <c r="A1885" s="1" t="s">
        <v>1949</v>
      </c>
      <c r="B1885" s="2">
        <v>45940</v>
      </c>
      <c r="C1885" s="1" t="s">
        <v>36</v>
      </c>
      <c r="D1885" s="1" t="s">
        <v>76</v>
      </c>
      <c r="E1885" s="1" t="s">
        <v>18</v>
      </c>
      <c r="F1885" s="1" t="s">
        <v>51</v>
      </c>
      <c r="G1885" s="1" t="s">
        <v>39</v>
      </c>
      <c r="H1885" s="1" t="s">
        <v>34</v>
      </c>
      <c r="I1885" s="1">
        <v>4</v>
      </c>
      <c r="J1885" s="3">
        <v>786</v>
      </c>
      <c r="K1885" s="4">
        <v>640.63</v>
      </c>
      <c r="L1885" s="5">
        <v>0</v>
      </c>
      <c r="M1885" s="3">
        <f t="shared" si="116"/>
        <v>3144</v>
      </c>
      <c r="N1885" s="3">
        <f t="shared" si="117"/>
        <v>2562.52</v>
      </c>
      <c r="O1885" s="3">
        <f t="shared" si="118"/>
        <v>581.48</v>
      </c>
      <c r="P1885" s="6">
        <f t="shared" si="119"/>
        <v>0.18494910941475828</v>
      </c>
    </row>
    <row r="1886" spans="1:16" x14ac:dyDescent="0.35">
      <c r="A1886" s="1" t="s">
        <v>1950</v>
      </c>
      <c r="B1886" s="2">
        <v>45940</v>
      </c>
      <c r="C1886" s="1" t="s">
        <v>41</v>
      </c>
      <c r="D1886" s="1" t="s">
        <v>42</v>
      </c>
      <c r="E1886" s="1" t="s">
        <v>18</v>
      </c>
      <c r="F1886" s="1" t="s">
        <v>38</v>
      </c>
      <c r="G1886" s="1" t="s">
        <v>46</v>
      </c>
      <c r="H1886" s="1" t="s">
        <v>34</v>
      </c>
      <c r="I1886" s="1">
        <v>2</v>
      </c>
      <c r="J1886" s="3">
        <v>335</v>
      </c>
      <c r="K1886" s="4">
        <v>264.02</v>
      </c>
      <c r="L1886" s="5">
        <v>0</v>
      </c>
      <c r="M1886" s="3">
        <f t="shared" si="116"/>
        <v>670</v>
      </c>
      <c r="N1886" s="3">
        <f t="shared" si="117"/>
        <v>528.04</v>
      </c>
      <c r="O1886" s="3">
        <f t="shared" si="118"/>
        <v>141.96000000000004</v>
      </c>
      <c r="P1886" s="6">
        <f t="shared" si="119"/>
        <v>0.21188059701492543</v>
      </c>
    </row>
    <row r="1887" spans="1:16" x14ac:dyDescent="0.35">
      <c r="A1887" s="1" t="s">
        <v>1951</v>
      </c>
      <c r="B1887" s="2">
        <v>45940</v>
      </c>
      <c r="C1887" s="1" t="s">
        <v>29</v>
      </c>
      <c r="D1887" s="1" t="s">
        <v>72</v>
      </c>
      <c r="E1887" s="1" t="s">
        <v>24</v>
      </c>
      <c r="F1887" s="1" t="s">
        <v>131</v>
      </c>
      <c r="G1887" s="1" t="s">
        <v>58</v>
      </c>
      <c r="H1887" s="1" t="s">
        <v>27</v>
      </c>
      <c r="I1887" s="1">
        <v>5</v>
      </c>
      <c r="J1887" s="3">
        <v>2757</v>
      </c>
      <c r="K1887" s="4">
        <v>1431.87</v>
      </c>
      <c r="L1887" s="5">
        <v>0.15</v>
      </c>
      <c r="M1887" s="3">
        <f t="shared" si="116"/>
        <v>11717.25</v>
      </c>
      <c r="N1887" s="3">
        <f t="shared" si="117"/>
        <v>7159.3499999999995</v>
      </c>
      <c r="O1887" s="3">
        <f t="shared" si="118"/>
        <v>4557.9000000000005</v>
      </c>
      <c r="P1887" s="6">
        <f t="shared" si="119"/>
        <v>0.38899059079562187</v>
      </c>
    </row>
    <row r="1888" spans="1:16" x14ac:dyDescent="0.35">
      <c r="A1888" s="1" t="s">
        <v>1952</v>
      </c>
      <c r="B1888" s="2">
        <v>45940</v>
      </c>
      <c r="C1888" s="1" t="s">
        <v>29</v>
      </c>
      <c r="D1888" s="1" t="s">
        <v>72</v>
      </c>
      <c r="E1888" s="1" t="s">
        <v>18</v>
      </c>
      <c r="F1888" s="1" t="s">
        <v>68</v>
      </c>
      <c r="G1888" s="1" t="s">
        <v>58</v>
      </c>
      <c r="H1888" s="1" t="s">
        <v>21</v>
      </c>
      <c r="I1888" s="1">
        <v>8</v>
      </c>
      <c r="J1888" s="3">
        <v>458</v>
      </c>
      <c r="K1888" s="4">
        <v>357.2</v>
      </c>
      <c r="L1888" s="5">
        <v>0.15</v>
      </c>
      <c r="M1888" s="3">
        <f t="shared" si="116"/>
        <v>3114.4</v>
      </c>
      <c r="N1888" s="3">
        <f t="shared" si="117"/>
        <v>2857.6</v>
      </c>
      <c r="O1888" s="3">
        <f t="shared" si="118"/>
        <v>256.80000000000018</v>
      </c>
      <c r="P1888" s="6">
        <f t="shared" si="119"/>
        <v>8.2455689699460627E-2</v>
      </c>
    </row>
    <row r="1889" spans="1:16" x14ac:dyDescent="0.35">
      <c r="A1889" s="1" t="s">
        <v>1953</v>
      </c>
      <c r="B1889" s="2">
        <v>45940</v>
      </c>
      <c r="C1889" s="1" t="s">
        <v>16</v>
      </c>
      <c r="D1889" s="1" t="s">
        <v>17</v>
      </c>
      <c r="E1889" s="1" t="s">
        <v>31</v>
      </c>
      <c r="F1889" s="1" t="s">
        <v>45</v>
      </c>
      <c r="G1889" s="1" t="s">
        <v>20</v>
      </c>
      <c r="H1889" s="1" t="s">
        <v>27</v>
      </c>
      <c r="I1889" s="1">
        <v>2</v>
      </c>
      <c r="J1889" s="3">
        <v>3329</v>
      </c>
      <c r="K1889" s="4">
        <v>2429.06</v>
      </c>
      <c r="L1889" s="5">
        <v>0</v>
      </c>
      <c r="M1889" s="3">
        <f t="shared" si="116"/>
        <v>6658</v>
      </c>
      <c r="N1889" s="3">
        <f t="shared" si="117"/>
        <v>4858.12</v>
      </c>
      <c r="O1889" s="3">
        <f t="shared" si="118"/>
        <v>1799.88</v>
      </c>
      <c r="P1889" s="6">
        <f t="shared" si="119"/>
        <v>0.27033343346350258</v>
      </c>
    </row>
    <row r="1890" spans="1:16" x14ac:dyDescent="0.35">
      <c r="A1890" s="1" t="s">
        <v>1954</v>
      </c>
      <c r="B1890" s="2">
        <v>45941</v>
      </c>
      <c r="C1890" s="1" t="s">
        <v>29</v>
      </c>
      <c r="D1890" s="1" t="s">
        <v>66</v>
      </c>
      <c r="E1890" s="1" t="s">
        <v>18</v>
      </c>
      <c r="F1890" s="1" t="s">
        <v>19</v>
      </c>
      <c r="G1890" s="1" t="s">
        <v>33</v>
      </c>
      <c r="H1890" s="1" t="s">
        <v>21</v>
      </c>
      <c r="I1890" s="1">
        <v>1</v>
      </c>
      <c r="J1890" s="3">
        <v>909</v>
      </c>
      <c r="K1890" s="4">
        <v>748.18</v>
      </c>
      <c r="L1890" s="5">
        <v>0.1</v>
      </c>
      <c r="M1890" s="3">
        <f t="shared" si="116"/>
        <v>818.1</v>
      </c>
      <c r="N1890" s="3">
        <f t="shared" si="117"/>
        <v>748.18</v>
      </c>
      <c r="O1890" s="3">
        <f t="shared" si="118"/>
        <v>69.920000000000073</v>
      </c>
      <c r="P1890" s="6">
        <f t="shared" si="119"/>
        <v>8.5466324410218883E-2</v>
      </c>
    </row>
    <row r="1891" spans="1:16" x14ac:dyDescent="0.35">
      <c r="A1891" s="1" t="s">
        <v>1955</v>
      </c>
      <c r="B1891" s="2">
        <v>45941</v>
      </c>
      <c r="C1891" s="1" t="s">
        <v>41</v>
      </c>
      <c r="D1891" s="1" t="s">
        <v>50</v>
      </c>
      <c r="E1891" s="1" t="s">
        <v>24</v>
      </c>
      <c r="F1891" s="1" t="s">
        <v>61</v>
      </c>
      <c r="G1891" s="1" t="s">
        <v>46</v>
      </c>
      <c r="H1891" s="1" t="s">
        <v>34</v>
      </c>
      <c r="I1891" s="1">
        <v>6</v>
      </c>
      <c r="J1891" s="3">
        <v>2259</v>
      </c>
      <c r="K1891" s="4">
        <v>1177.78</v>
      </c>
      <c r="L1891" s="5">
        <v>0.15</v>
      </c>
      <c r="M1891" s="3">
        <f t="shared" si="116"/>
        <v>11520.9</v>
      </c>
      <c r="N1891" s="3">
        <f t="shared" si="117"/>
        <v>7066.68</v>
      </c>
      <c r="O1891" s="3">
        <f t="shared" si="118"/>
        <v>4454.2199999999993</v>
      </c>
      <c r="P1891" s="6">
        <f t="shared" si="119"/>
        <v>0.38662083691378274</v>
      </c>
    </row>
    <row r="1892" spans="1:16" x14ac:dyDescent="0.35">
      <c r="A1892" s="1" t="s">
        <v>1956</v>
      </c>
      <c r="B1892" s="2">
        <v>45941</v>
      </c>
      <c r="C1892" s="1" t="s">
        <v>16</v>
      </c>
      <c r="D1892" s="1" t="s">
        <v>23</v>
      </c>
      <c r="E1892" s="1" t="s">
        <v>18</v>
      </c>
      <c r="F1892" s="1" t="s">
        <v>38</v>
      </c>
      <c r="G1892" s="1" t="s">
        <v>26</v>
      </c>
      <c r="H1892" s="1" t="s">
        <v>21</v>
      </c>
      <c r="I1892" s="1">
        <v>7</v>
      </c>
      <c r="J1892" s="3">
        <v>354</v>
      </c>
      <c r="K1892" s="4">
        <v>288.68</v>
      </c>
      <c r="L1892" s="5">
        <v>0</v>
      </c>
      <c r="M1892" s="3">
        <f t="shared" si="116"/>
        <v>2478</v>
      </c>
      <c r="N1892" s="3">
        <f t="shared" si="117"/>
        <v>2020.76</v>
      </c>
      <c r="O1892" s="3">
        <f t="shared" si="118"/>
        <v>457.24</v>
      </c>
      <c r="P1892" s="6">
        <f t="shared" si="119"/>
        <v>0.18451977401129943</v>
      </c>
    </row>
    <row r="1893" spans="1:16" x14ac:dyDescent="0.35">
      <c r="A1893" s="1" t="s">
        <v>1957</v>
      </c>
      <c r="B1893" s="2">
        <v>45941</v>
      </c>
      <c r="C1893" s="1" t="s">
        <v>29</v>
      </c>
      <c r="D1893" s="1" t="s">
        <v>30</v>
      </c>
      <c r="E1893" s="1" t="s">
        <v>31</v>
      </c>
      <c r="F1893" s="1" t="s">
        <v>45</v>
      </c>
      <c r="G1893" s="1" t="s">
        <v>33</v>
      </c>
      <c r="H1893" s="1" t="s">
        <v>21</v>
      </c>
      <c r="I1893" s="1">
        <v>4</v>
      </c>
      <c r="J1893" s="3">
        <v>3357</v>
      </c>
      <c r="K1893" s="4">
        <v>2625.52</v>
      </c>
      <c r="L1893" s="5">
        <v>0</v>
      </c>
      <c r="M1893" s="3">
        <f t="shared" si="116"/>
        <v>13428</v>
      </c>
      <c r="N1893" s="3">
        <f t="shared" si="117"/>
        <v>10502.08</v>
      </c>
      <c r="O1893" s="3">
        <f t="shared" si="118"/>
        <v>2925.92</v>
      </c>
      <c r="P1893" s="6">
        <f t="shared" si="119"/>
        <v>0.21789693178433125</v>
      </c>
    </row>
    <row r="1894" spans="1:16" x14ac:dyDescent="0.35">
      <c r="A1894" s="1" t="s">
        <v>1958</v>
      </c>
      <c r="B1894" s="2">
        <v>45941</v>
      </c>
      <c r="C1894" s="1" t="s">
        <v>29</v>
      </c>
      <c r="D1894" s="1" t="s">
        <v>30</v>
      </c>
      <c r="E1894" s="1" t="s">
        <v>18</v>
      </c>
      <c r="F1894" s="1" t="s">
        <v>19</v>
      </c>
      <c r="G1894" s="1" t="s">
        <v>58</v>
      </c>
      <c r="H1894" s="1" t="s">
        <v>27</v>
      </c>
      <c r="I1894" s="1">
        <v>1</v>
      </c>
      <c r="J1894" s="3">
        <v>873</v>
      </c>
      <c r="K1894" s="4">
        <v>728.61</v>
      </c>
      <c r="L1894" s="5">
        <v>0.1</v>
      </c>
      <c r="M1894" s="3">
        <f t="shared" si="116"/>
        <v>785.7</v>
      </c>
      <c r="N1894" s="3">
        <f t="shared" si="117"/>
        <v>728.61</v>
      </c>
      <c r="O1894" s="3">
        <f t="shared" si="118"/>
        <v>57.090000000000032</v>
      </c>
      <c r="P1894" s="6">
        <f t="shared" si="119"/>
        <v>7.26613211149294E-2</v>
      </c>
    </row>
    <row r="1895" spans="1:16" x14ac:dyDescent="0.35">
      <c r="A1895" s="1" t="s">
        <v>1959</v>
      </c>
      <c r="B1895" s="2">
        <v>45941</v>
      </c>
      <c r="C1895" s="1" t="s">
        <v>36</v>
      </c>
      <c r="D1895" s="1" t="s">
        <v>37</v>
      </c>
      <c r="E1895" s="1" t="s">
        <v>18</v>
      </c>
      <c r="F1895" s="1" t="s">
        <v>68</v>
      </c>
      <c r="G1895" s="1" t="s">
        <v>69</v>
      </c>
      <c r="H1895" s="1" t="s">
        <v>34</v>
      </c>
      <c r="I1895" s="1">
        <v>3</v>
      </c>
      <c r="J1895" s="3">
        <v>449</v>
      </c>
      <c r="K1895" s="4">
        <v>359.4</v>
      </c>
      <c r="L1895" s="5">
        <v>0.1</v>
      </c>
      <c r="M1895" s="3">
        <f t="shared" si="116"/>
        <v>1212.3</v>
      </c>
      <c r="N1895" s="3">
        <f t="shared" si="117"/>
        <v>1078.1999999999998</v>
      </c>
      <c r="O1895" s="3">
        <f t="shared" si="118"/>
        <v>134.10000000000014</v>
      </c>
      <c r="P1895" s="6">
        <f t="shared" si="119"/>
        <v>0.11061618411284348</v>
      </c>
    </row>
    <row r="1896" spans="1:16" x14ac:dyDescent="0.35">
      <c r="A1896" s="1" t="s">
        <v>1960</v>
      </c>
      <c r="B1896" s="2">
        <v>45941</v>
      </c>
      <c r="C1896" s="1" t="s">
        <v>36</v>
      </c>
      <c r="D1896" s="1" t="s">
        <v>63</v>
      </c>
      <c r="E1896" s="1" t="s">
        <v>18</v>
      </c>
      <c r="F1896" s="1" t="s">
        <v>51</v>
      </c>
      <c r="G1896" s="1" t="s">
        <v>69</v>
      </c>
      <c r="H1896" s="1" t="s">
        <v>21</v>
      </c>
      <c r="I1896" s="1">
        <v>2</v>
      </c>
      <c r="J1896" s="3">
        <v>757</v>
      </c>
      <c r="K1896" s="4">
        <v>612.57000000000005</v>
      </c>
      <c r="L1896" s="5">
        <v>0.1</v>
      </c>
      <c r="M1896" s="3">
        <f t="shared" si="116"/>
        <v>1362.6000000000001</v>
      </c>
      <c r="N1896" s="3">
        <f t="shared" si="117"/>
        <v>1225.1400000000001</v>
      </c>
      <c r="O1896" s="3">
        <f t="shared" si="118"/>
        <v>137.46000000000004</v>
      </c>
      <c r="P1896" s="6">
        <f t="shared" si="119"/>
        <v>0.10088066930867461</v>
      </c>
    </row>
    <row r="1897" spans="1:16" x14ac:dyDescent="0.35">
      <c r="A1897" s="1" t="s">
        <v>1961</v>
      </c>
      <c r="B1897" s="2">
        <v>45941</v>
      </c>
      <c r="C1897" s="1" t="s">
        <v>41</v>
      </c>
      <c r="D1897" s="1" t="s">
        <v>42</v>
      </c>
      <c r="E1897" s="1" t="s">
        <v>18</v>
      </c>
      <c r="F1897" s="1" t="s">
        <v>19</v>
      </c>
      <c r="G1897" s="1" t="s">
        <v>43</v>
      </c>
      <c r="H1897" s="1" t="s">
        <v>34</v>
      </c>
      <c r="I1897" s="1">
        <v>6</v>
      </c>
      <c r="J1897" s="3">
        <v>928</v>
      </c>
      <c r="K1897" s="4">
        <v>733.39</v>
      </c>
      <c r="L1897" s="5">
        <v>0</v>
      </c>
      <c r="M1897" s="3">
        <f t="shared" si="116"/>
        <v>5568</v>
      </c>
      <c r="N1897" s="3">
        <f t="shared" si="117"/>
        <v>4400.34</v>
      </c>
      <c r="O1897" s="3">
        <f t="shared" si="118"/>
        <v>1167.6599999999999</v>
      </c>
      <c r="P1897" s="6">
        <f t="shared" si="119"/>
        <v>0.2097090517241379</v>
      </c>
    </row>
    <row r="1898" spans="1:16" x14ac:dyDescent="0.35">
      <c r="A1898" s="1" t="s">
        <v>1962</v>
      </c>
      <c r="B1898" s="2">
        <v>45942</v>
      </c>
      <c r="C1898" s="1" t="s">
        <v>36</v>
      </c>
      <c r="D1898" s="1" t="s">
        <v>37</v>
      </c>
      <c r="E1898" s="1" t="s">
        <v>79</v>
      </c>
      <c r="F1898" s="1" t="s">
        <v>91</v>
      </c>
      <c r="G1898" s="1" t="s">
        <v>69</v>
      </c>
      <c r="H1898" s="1" t="s">
        <v>27</v>
      </c>
      <c r="I1898" s="1">
        <v>8</v>
      </c>
      <c r="J1898" s="3">
        <v>11689</v>
      </c>
      <c r="K1898" s="4">
        <v>7395.06</v>
      </c>
      <c r="L1898" s="5">
        <v>0</v>
      </c>
      <c r="M1898" s="3">
        <f t="shared" si="116"/>
        <v>93512</v>
      </c>
      <c r="N1898" s="3">
        <f t="shared" si="117"/>
        <v>59160.480000000003</v>
      </c>
      <c r="O1898" s="3">
        <f t="shared" si="118"/>
        <v>34351.519999999997</v>
      </c>
      <c r="P1898" s="6">
        <f t="shared" si="119"/>
        <v>0.36734878946017618</v>
      </c>
    </row>
    <row r="1899" spans="1:16" x14ac:dyDescent="0.35">
      <c r="A1899" s="1" t="s">
        <v>1963</v>
      </c>
      <c r="B1899" s="2">
        <v>45942</v>
      </c>
      <c r="C1899" s="1" t="s">
        <v>41</v>
      </c>
      <c r="D1899" s="1" t="s">
        <v>50</v>
      </c>
      <c r="E1899" s="1" t="s">
        <v>31</v>
      </c>
      <c r="F1899" s="1" t="s">
        <v>45</v>
      </c>
      <c r="G1899" s="1" t="s">
        <v>43</v>
      </c>
      <c r="H1899" s="1" t="s">
        <v>27</v>
      </c>
      <c r="I1899" s="1">
        <v>5</v>
      </c>
      <c r="J1899" s="3">
        <v>3404</v>
      </c>
      <c r="K1899" s="4">
        <v>2663.29</v>
      </c>
      <c r="L1899" s="5">
        <v>0.15</v>
      </c>
      <c r="M1899" s="3">
        <f t="shared" si="116"/>
        <v>14467</v>
      </c>
      <c r="N1899" s="3">
        <f t="shared" si="117"/>
        <v>13316.45</v>
      </c>
      <c r="O1899" s="3">
        <f t="shared" si="118"/>
        <v>1150.5499999999993</v>
      </c>
      <c r="P1899" s="6">
        <f t="shared" si="119"/>
        <v>7.9529273519043292E-2</v>
      </c>
    </row>
    <row r="1900" spans="1:16" x14ac:dyDescent="0.35">
      <c r="A1900" s="1" t="s">
        <v>1964</v>
      </c>
      <c r="B1900" s="2">
        <v>45942</v>
      </c>
      <c r="C1900" s="1" t="s">
        <v>29</v>
      </c>
      <c r="D1900" s="1" t="s">
        <v>66</v>
      </c>
      <c r="E1900" s="1" t="s">
        <v>18</v>
      </c>
      <c r="F1900" s="1" t="s">
        <v>38</v>
      </c>
      <c r="G1900" s="1" t="s">
        <v>33</v>
      </c>
      <c r="H1900" s="1" t="s">
        <v>21</v>
      </c>
      <c r="I1900" s="1">
        <v>8</v>
      </c>
      <c r="J1900" s="3">
        <v>349</v>
      </c>
      <c r="K1900" s="4">
        <v>284.73</v>
      </c>
      <c r="L1900" s="5">
        <v>0</v>
      </c>
      <c r="M1900" s="3">
        <f t="shared" si="116"/>
        <v>2792</v>
      </c>
      <c r="N1900" s="3">
        <f t="shared" si="117"/>
        <v>2277.84</v>
      </c>
      <c r="O1900" s="3">
        <f t="shared" si="118"/>
        <v>514.15999999999985</v>
      </c>
      <c r="P1900" s="6">
        <f t="shared" si="119"/>
        <v>0.18415472779369621</v>
      </c>
    </row>
    <row r="1901" spans="1:16" x14ac:dyDescent="0.35">
      <c r="A1901" s="1" t="s">
        <v>1965</v>
      </c>
      <c r="B1901" s="2">
        <v>45942</v>
      </c>
      <c r="C1901" s="1" t="s">
        <v>36</v>
      </c>
      <c r="D1901" s="1" t="s">
        <v>78</v>
      </c>
      <c r="E1901" s="1" t="s">
        <v>79</v>
      </c>
      <c r="F1901" s="1" t="s">
        <v>96</v>
      </c>
      <c r="G1901" s="1" t="s">
        <v>39</v>
      </c>
      <c r="H1901" s="1" t="s">
        <v>27</v>
      </c>
      <c r="I1901" s="1">
        <v>8</v>
      </c>
      <c r="J1901" s="3">
        <v>6710</v>
      </c>
      <c r="K1901" s="4">
        <v>4199.01</v>
      </c>
      <c r="L1901" s="5">
        <v>0.15</v>
      </c>
      <c r="M1901" s="3">
        <f t="shared" si="116"/>
        <v>45628</v>
      </c>
      <c r="N1901" s="3">
        <f t="shared" si="117"/>
        <v>33592.080000000002</v>
      </c>
      <c r="O1901" s="3">
        <f t="shared" si="118"/>
        <v>12035.919999999998</v>
      </c>
      <c r="P1901" s="6">
        <f t="shared" si="119"/>
        <v>0.26378364162356444</v>
      </c>
    </row>
    <row r="1902" spans="1:16" x14ac:dyDescent="0.35">
      <c r="A1902" s="1" t="s">
        <v>1966</v>
      </c>
      <c r="B1902" s="2">
        <v>45942</v>
      </c>
      <c r="C1902" s="1" t="s">
        <v>16</v>
      </c>
      <c r="D1902" s="1" t="s">
        <v>23</v>
      </c>
      <c r="E1902" s="1" t="s">
        <v>18</v>
      </c>
      <c r="F1902" s="1" t="s">
        <v>19</v>
      </c>
      <c r="G1902" s="1" t="s">
        <v>26</v>
      </c>
      <c r="H1902" s="1" t="s">
        <v>27</v>
      </c>
      <c r="I1902" s="1">
        <v>4</v>
      </c>
      <c r="J1902" s="3">
        <v>934</v>
      </c>
      <c r="K1902" s="4">
        <v>723.27</v>
      </c>
      <c r="L1902" s="5">
        <v>0</v>
      </c>
      <c r="M1902" s="3">
        <f t="shared" si="116"/>
        <v>3736</v>
      </c>
      <c r="N1902" s="3">
        <f t="shared" si="117"/>
        <v>2893.08</v>
      </c>
      <c r="O1902" s="3">
        <f t="shared" si="118"/>
        <v>842.92000000000007</v>
      </c>
      <c r="P1902" s="6">
        <f t="shared" si="119"/>
        <v>0.22562098501070665</v>
      </c>
    </row>
    <row r="1903" spans="1:16" x14ac:dyDescent="0.35">
      <c r="A1903" s="1" t="s">
        <v>1967</v>
      </c>
      <c r="B1903" s="2">
        <v>45942</v>
      </c>
      <c r="C1903" s="1" t="s">
        <v>36</v>
      </c>
      <c r="D1903" s="1" t="s">
        <v>78</v>
      </c>
      <c r="E1903" s="1" t="s">
        <v>31</v>
      </c>
      <c r="F1903" s="1" t="s">
        <v>32</v>
      </c>
      <c r="G1903" s="1" t="s">
        <v>39</v>
      </c>
      <c r="H1903" s="1" t="s">
        <v>27</v>
      </c>
      <c r="I1903" s="1">
        <v>8</v>
      </c>
      <c r="J1903" s="3">
        <v>1149</v>
      </c>
      <c r="K1903" s="4">
        <v>864.93</v>
      </c>
      <c r="L1903" s="5">
        <v>0</v>
      </c>
      <c r="M1903" s="3">
        <f t="shared" si="116"/>
        <v>9192</v>
      </c>
      <c r="N1903" s="3">
        <f t="shared" si="117"/>
        <v>6919.44</v>
      </c>
      <c r="O1903" s="3">
        <f t="shared" si="118"/>
        <v>2272.5600000000004</v>
      </c>
      <c r="P1903" s="6">
        <f t="shared" si="119"/>
        <v>0.24723237597911232</v>
      </c>
    </row>
    <row r="1904" spans="1:16" x14ac:dyDescent="0.35">
      <c r="A1904" s="1" t="s">
        <v>1968</v>
      </c>
      <c r="B1904" s="2">
        <v>45942</v>
      </c>
      <c r="C1904" s="1" t="s">
        <v>36</v>
      </c>
      <c r="D1904" s="1" t="s">
        <v>37</v>
      </c>
      <c r="E1904" s="1" t="s">
        <v>79</v>
      </c>
      <c r="F1904" s="1" t="s">
        <v>91</v>
      </c>
      <c r="G1904" s="1" t="s">
        <v>69</v>
      </c>
      <c r="H1904" s="1" t="s">
        <v>21</v>
      </c>
      <c r="I1904" s="1">
        <v>7</v>
      </c>
      <c r="J1904" s="3">
        <v>12020</v>
      </c>
      <c r="K1904" s="4">
        <v>7018.16</v>
      </c>
      <c r="L1904" s="5">
        <v>0</v>
      </c>
      <c r="M1904" s="3">
        <f t="shared" si="116"/>
        <v>84140</v>
      </c>
      <c r="N1904" s="3">
        <f t="shared" si="117"/>
        <v>49127.119999999995</v>
      </c>
      <c r="O1904" s="3">
        <f t="shared" si="118"/>
        <v>35012.880000000005</v>
      </c>
      <c r="P1904" s="6">
        <f t="shared" si="119"/>
        <v>0.41612645590682201</v>
      </c>
    </row>
    <row r="1905" spans="1:16" x14ac:dyDescent="0.35">
      <c r="A1905" s="1" t="s">
        <v>1969</v>
      </c>
      <c r="B1905" s="2">
        <v>45943</v>
      </c>
      <c r="C1905" s="1" t="s">
        <v>16</v>
      </c>
      <c r="D1905" s="1" t="s">
        <v>48</v>
      </c>
      <c r="E1905" s="1" t="s">
        <v>79</v>
      </c>
      <c r="F1905" s="1" t="s">
        <v>96</v>
      </c>
      <c r="G1905" s="1" t="s">
        <v>20</v>
      </c>
      <c r="H1905" s="1" t="s">
        <v>27</v>
      </c>
      <c r="I1905" s="1">
        <v>1</v>
      </c>
      <c r="J1905" s="3">
        <v>6416</v>
      </c>
      <c r="K1905" s="4">
        <v>3787.63</v>
      </c>
      <c r="L1905" s="5">
        <v>0.1</v>
      </c>
      <c r="M1905" s="3">
        <f t="shared" si="116"/>
        <v>5774.4000000000005</v>
      </c>
      <c r="N1905" s="3">
        <f t="shared" si="117"/>
        <v>3787.63</v>
      </c>
      <c r="O1905" s="3">
        <f t="shared" si="118"/>
        <v>1986.7700000000004</v>
      </c>
      <c r="P1905" s="6">
        <f t="shared" si="119"/>
        <v>0.34406518426156835</v>
      </c>
    </row>
    <row r="1906" spans="1:16" x14ac:dyDescent="0.35">
      <c r="A1906" s="1" t="s">
        <v>1970</v>
      </c>
      <c r="B1906" s="2">
        <v>45943</v>
      </c>
      <c r="C1906" s="1" t="s">
        <v>36</v>
      </c>
      <c r="D1906" s="1" t="s">
        <v>76</v>
      </c>
      <c r="E1906" s="1" t="s">
        <v>31</v>
      </c>
      <c r="F1906" s="1" t="s">
        <v>85</v>
      </c>
      <c r="G1906" s="1" t="s">
        <v>69</v>
      </c>
      <c r="H1906" s="1" t="s">
        <v>34</v>
      </c>
      <c r="I1906" s="1">
        <v>1</v>
      </c>
      <c r="J1906" s="3">
        <v>1816</v>
      </c>
      <c r="K1906" s="4">
        <v>1375.42</v>
      </c>
      <c r="L1906" s="5">
        <v>0</v>
      </c>
      <c r="M1906" s="3">
        <f t="shared" si="116"/>
        <v>1816</v>
      </c>
      <c r="N1906" s="3">
        <f t="shared" si="117"/>
        <v>1375.42</v>
      </c>
      <c r="O1906" s="3">
        <f t="shared" si="118"/>
        <v>440.57999999999993</v>
      </c>
      <c r="P1906" s="6">
        <f t="shared" si="119"/>
        <v>0.24261013215859026</v>
      </c>
    </row>
    <row r="1907" spans="1:16" x14ac:dyDescent="0.35">
      <c r="A1907" s="1" t="s">
        <v>1971</v>
      </c>
      <c r="B1907" s="2">
        <v>45943</v>
      </c>
      <c r="C1907" s="1" t="s">
        <v>41</v>
      </c>
      <c r="D1907" s="1" t="s">
        <v>55</v>
      </c>
      <c r="E1907" s="1" t="s">
        <v>24</v>
      </c>
      <c r="F1907" s="1" t="s">
        <v>64</v>
      </c>
      <c r="G1907" s="1" t="s">
        <v>43</v>
      </c>
      <c r="H1907" s="1" t="s">
        <v>27</v>
      </c>
      <c r="I1907" s="1">
        <v>8</v>
      </c>
      <c r="J1907" s="3">
        <v>1516</v>
      </c>
      <c r="K1907" s="4">
        <v>738.47</v>
      </c>
      <c r="L1907" s="5">
        <v>0.15</v>
      </c>
      <c r="M1907" s="3">
        <f t="shared" si="116"/>
        <v>10308.799999999999</v>
      </c>
      <c r="N1907" s="3">
        <f t="shared" si="117"/>
        <v>5907.76</v>
      </c>
      <c r="O1907" s="3">
        <f t="shared" si="118"/>
        <v>4401.0399999999991</v>
      </c>
      <c r="P1907" s="6">
        <f t="shared" si="119"/>
        <v>0.42692068911997511</v>
      </c>
    </row>
    <row r="1908" spans="1:16" x14ac:dyDescent="0.35">
      <c r="A1908" s="1" t="s">
        <v>1972</v>
      </c>
      <c r="B1908" s="2">
        <v>45943</v>
      </c>
      <c r="C1908" s="1" t="s">
        <v>29</v>
      </c>
      <c r="D1908" s="1" t="s">
        <v>72</v>
      </c>
      <c r="E1908" s="1" t="s">
        <v>79</v>
      </c>
      <c r="F1908" s="1" t="s">
        <v>96</v>
      </c>
      <c r="G1908" s="1" t="s">
        <v>33</v>
      </c>
      <c r="H1908" s="1" t="s">
        <v>34</v>
      </c>
      <c r="I1908" s="1">
        <v>7</v>
      </c>
      <c r="J1908" s="3">
        <v>6548</v>
      </c>
      <c r="K1908" s="4">
        <v>4229.68</v>
      </c>
      <c r="L1908" s="5">
        <v>0.05</v>
      </c>
      <c r="M1908" s="3">
        <f t="shared" si="116"/>
        <v>43544.2</v>
      </c>
      <c r="N1908" s="3">
        <f t="shared" si="117"/>
        <v>29607.760000000002</v>
      </c>
      <c r="O1908" s="3">
        <f t="shared" si="118"/>
        <v>13936.439999999995</v>
      </c>
      <c r="P1908" s="6">
        <f t="shared" si="119"/>
        <v>0.32005272803266555</v>
      </c>
    </row>
    <row r="1909" spans="1:16" x14ac:dyDescent="0.35">
      <c r="A1909" s="1" t="s">
        <v>1973</v>
      </c>
      <c r="B1909" s="2">
        <v>45943</v>
      </c>
      <c r="C1909" s="1" t="s">
        <v>36</v>
      </c>
      <c r="D1909" s="1" t="s">
        <v>63</v>
      </c>
      <c r="E1909" s="1" t="s">
        <v>31</v>
      </c>
      <c r="F1909" s="1" t="s">
        <v>32</v>
      </c>
      <c r="G1909" s="1" t="s">
        <v>39</v>
      </c>
      <c r="H1909" s="1" t="s">
        <v>27</v>
      </c>
      <c r="I1909" s="1">
        <v>5</v>
      </c>
      <c r="J1909" s="3">
        <v>1182</v>
      </c>
      <c r="K1909" s="4">
        <v>916.26</v>
      </c>
      <c r="L1909" s="5">
        <v>0.05</v>
      </c>
      <c r="M1909" s="3">
        <f t="shared" si="116"/>
        <v>5614.5</v>
      </c>
      <c r="N1909" s="3">
        <f t="shared" si="117"/>
        <v>4581.3</v>
      </c>
      <c r="O1909" s="3">
        <f t="shared" si="118"/>
        <v>1033.1999999999998</v>
      </c>
      <c r="P1909" s="6">
        <f t="shared" si="119"/>
        <v>0.18402351055303229</v>
      </c>
    </row>
    <row r="1910" spans="1:16" x14ac:dyDescent="0.35">
      <c r="A1910" s="1" t="s">
        <v>1974</v>
      </c>
      <c r="B1910" s="2">
        <v>45943</v>
      </c>
      <c r="C1910" s="1" t="s">
        <v>41</v>
      </c>
      <c r="D1910" s="1" t="s">
        <v>42</v>
      </c>
      <c r="E1910" s="1" t="s">
        <v>31</v>
      </c>
      <c r="F1910" s="1" t="s">
        <v>45</v>
      </c>
      <c r="G1910" s="1" t="s">
        <v>43</v>
      </c>
      <c r="H1910" s="1" t="s">
        <v>21</v>
      </c>
      <c r="I1910" s="1">
        <v>2</v>
      </c>
      <c r="J1910" s="3">
        <v>3587</v>
      </c>
      <c r="K1910" s="4">
        <v>2823.01</v>
      </c>
      <c r="L1910" s="5">
        <v>0</v>
      </c>
      <c r="M1910" s="3">
        <f t="shared" si="116"/>
        <v>7174</v>
      </c>
      <c r="N1910" s="3">
        <f t="shared" si="117"/>
        <v>5646.02</v>
      </c>
      <c r="O1910" s="3">
        <f t="shared" si="118"/>
        <v>1527.9799999999996</v>
      </c>
      <c r="P1910" s="6">
        <f t="shared" si="119"/>
        <v>0.21298856983551709</v>
      </c>
    </row>
    <row r="1911" spans="1:16" x14ac:dyDescent="0.35">
      <c r="A1911" s="1" t="s">
        <v>1975</v>
      </c>
      <c r="B1911" s="2">
        <v>45943</v>
      </c>
      <c r="C1911" s="1" t="s">
        <v>36</v>
      </c>
      <c r="D1911" s="1" t="s">
        <v>63</v>
      </c>
      <c r="E1911" s="1" t="s">
        <v>24</v>
      </c>
      <c r="F1911" s="1" t="s">
        <v>64</v>
      </c>
      <c r="G1911" s="1" t="s">
        <v>69</v>
      </c>
      <c r="H1911" s="1" t="s">
        <v>27</v>
      </c>
      <c r="I1911" s="1">
        <v>5</v>
      </c>
      <c r="J1911" s="3">
        <v>1533</v>
      </c>
      <c r="K1911" s="4">
        <v>778.18</v>
      </c>
      <c r="L1911" s="5">
        <v>0</v>
      </c>
      <c r="M1911" s="3">
        <f t="shared" si="116"/>
        <v>7665</v>
      </c>
      <c r="N1911" s="3">
        <f t="shared" si="117"/>
        <v>3890.8999999999996</v>
      </c>
      <c r="O1911" s="3">
        <f t="shared" si="118"/>
        <v>3774.1000000000004</v>
      </c>
      <c r="P1911" s="6">
        <f t="shared" si="119"/>
        <v>0.49238095238095242</v>
      </c>
    </row>
    <row r="1912" spans="1:16" x14ac:dyDescent="0.35">
      <c r="A1912" s="1" t="s">
        <v>1976</v>
      </c>
      <c r="B1912" s="2">
        <v>45943</v>
      </c>
      <c r="C1912" s="1" t="s">
        <v>29</v>
      </c>
      <c r="D1912" s="1" t="s">
        <v>57</v>
      </c>
      <c r="E1912" s="1" t="s">
        <v>24</v>
      </c>
      <c r="F1912" s="1" t="s">
        <v>61</v>
      </c>
      <c r="G1912" s="1" t="s">
        <v>33</v>
      </c>
      <c r="H1912" s="1" t="s">
        <v>21</v>
      </c>
      <c r="I1912" s="1">
        <v>8</v>
      </c>
      <c r="J1912" s="3">
        <v>2125</v>
      </c>
      <c r="K1912" s="4">
        <v>1006.04</v>
      </c>
      <c r="L1912" s="5">
        <v>0.15</v>
      </c>
      <c r="M1912" s="3">
        <f t="shared" si="116"/>
        <v>14450</v>
      </c>
      <c r="N1912" s="3">
        <f t="shared" si="117"/>
        <v>8048.32</v>
      </c>
      <c r="O1912" s="3">
        <f t="shared" si="118"/>
        <v>6401.68</v>
      </c>
      <c r="P1912" s="6">
        <f t="shared" si="119"/>
        <v>0.44302283737024223</v>
      </c>
    </row>
    <row r="1913" spans="1:16" x14ac:dyDescent="0.35">
      <c r="A1913" s="1" t="s">
        <v>1977</v>
      </c>
      <c r="B1913" s="2">
        <v>45943</v>
      </c>
      <c r="C1913" s="1" t="s">
        <v>16</v>
      </c>
      <c r="D1913" s="1" t="s">
        <v>48</v>
      </c>
      <c r="E1913" s="1" t="s">
        <v>31</v>
      </c>
      <c r="F1913" s="1" t="s">
        <v>32</v>
      </c>
      <c r="G1913" s="1" t="s">
        <v>20</v>
      </c>
      <c r="H1913" s="1" t="s">
        <v>21</v>
      </c>
      <c r="I1913" s="1">
        <v>5</v>
      </c>
      <c r="J1913" s="3">
        <v>1186</v>
      </c>
      <c r="K1913" s="4">
        <v>864.33</v>
      </c>
      <c r="L1913" s="5">
        <v>0.05</v>
      </c>
      <c r="M1913" s="3">
        <f t="shared" si="116"/>
        <v>5633.5</v>
      </c>
      <c r="N1913" s="3">
        <f t="shared" si="117"/>
        <v>4321.6500000000005</v>
      </c>
      <c r="O1913" s="3">
        <f t="shared" si="118"/>
        <v>1311.8499999999995</v>
      </c>
      <c r="P1913" s="6">
        <f t="shared" si="119"/>
        <v>0.23286589154167026</v>
      </c>
    </row>
    <row r="1914" spans="1:16" x14ac:dyDescent="0.35">
      <c r="A1914" s="1" t="s">
        <v>1978</v>
      </c>
      <c r="B1914" s="2">
        <v>45944</v>
      </c>
      <c r="C1914" s="1" t="s">
        <v>16</v>
      </c>
      <c r="D1914" s="1" t="s">
        <v>23</v>
      </c>
      <c r="E1914" s="1" t="s">
        <v>31</v>
      </c>
      <c r="F1914" s="1" t="s">
        <v>53</v>
      </c>
      <c r="G1914" s="1" t="s">
        <v>20</v>
      </c>
      <c r="H1914" s="1" t="s">
        <v>21</v>
      </c>
      <c r="I1914" s="1">
        <v>3</v>
      </c>
      <c r="J1914" s="3">
        <v>14694</v>
      </c>
      <c r="K1914" s="4">
        <v>11448.03</v>
      </c>
      <c r="L1914" s="5">
        <v>0</v>
      </c>
      <c r="M1914" s="3">
        <f t="shared" si="116"/>
        <v>44082</v>
      </c>
      <c r="N1914" s="3">
        <f t="shared" si="117"/>
        <v>34344.090000000004</v>
      </c>
      <c r="O1914" s="3">
        <f t="shared" si="118"/>
        <v>9737.9099999999962</v>
      </c>
      <c r="P1914" s="6">
        <f t="shared" si="119"/>
        <v>0.22090445079624327</v>
      </c>
    </row>
    <row r="1915" spans="1:16" x14ac:dyDescent="0.35">
      <c r="A1915" s="1" t="s">
        <v>1979</v>
      </c>
      <c r="B1915" s="2">
        <v>45944</v>
      </c>
      <c r="C1915" s="1" t="s">
        <v>41</v>
      </c>
      <c r="D1915" s="1" t="s">
        <v>42</v>
      </c>
      <c r="E1915" s="1" t="s">
        <v>79</v>
      </c>
      <c r="F1915" s="1" t="s">
        <v>96</v>
      </c>
      <c r="G1915" s="1" t="s">
        <v>46</v>
      </c>
      <c r="H1915" s="1" t="s">
        <v>34</v>
      </c>
      <c r="I1915" s="1">
        <v>1</v>
      </c>
      <c r="J1915" s="3">
        <v>6413</v>
      </c>
      <c r="K1915" s="4">
        <v>3906.88</v>
      </c>
      <c r="L1915" s="5">
        <v>0</v>
      </c>
      <c r="M1915" s="3">
        <f t="shared" si="116"/>
        <v>6413</v>
      </c>
      <c r="N1915" s="3">
        <f t="shared" si="117"/>
        <v>3906.88</v>
      </c>
      <c r="O1915" s="3">
        <f t="shared" si="118"/>
        <v>2506.12</v>
      </c>
      <c r="P1915" s="6">
        <f t="shared" si="119"/>
        <v>0.3907874629658506</v>
      </c>
    </row>
    <row r="1916" spans="1:16" x14ac:dyDescent="0.35">
      <c r="A1916" s="1" t="s">
        <v>1980</v>
      </c>
      <c r="B1916" s="2">
        <v>45944</v>
      </c>
      <c r="C1916" s="1" t="s">
        <v>36</v>
      </c>
      <c r="D1916" s="1" t="s">
        <v>37</v>
      </c>
      <c r="E1916" s="1" t="s">
        <v>24</v>
      </c>
      <c r="F1916" s="1" t="s">
        <v>64</v>
      </c>
      <c r="G1916" s="1" t="s">
        <v>69</v>
      </c>
      <c r="H1916" s="1" t="s">
        <v>27</v>
      </c>
      <c r="I1916" s="1">
        <v>8</v>
      </c>
      <c r="J1916" s="3">
        <v>1488</v>
      </c>
      <c r="K1916" s="4">
        <v>780.78</v>
      </c>
      <c r="L1916" s="5">
        <v>0</v>
      </c>
      <c r="M1916" s="3">
        <f t="shared" si="116"/>
        <v>11904</v>
      </c>
      <c r="N1916" s="3">
        <f t="shared" si="117"/>
        <v>6246.24</v>
      </c>
      <c r="O1916" s="3">
        <f t="shared" si="118"/>
        <v>5657.76</v>
      </c>
      <c r="P1916" s="6">
        <f t="shared" si="119"/>
        <v>0.47528225806451613</v>
      </c>
    </row>
    <row r="1917" spans="1:16" x14ac:dyDescent="0.35">
      <c r="A1917" s="1" t="s">
        <v>1981</v>
      </c>
      <c r="B1917" s="2">
        <v>45944</v>
      </c>
      <c r="C1917" s="1" t="s">
        <v>36</v>
      </c>
      <c r="D1917" s="1" t="s">
        <v>63</v>
      </c>
      <c r="E1917" s="1" t="s">
        <v>24</v>
      </c>
      <c r="F1917" s="1" t="s">
        <v>25</v>
      </c>
      <c r="G1917" s="1" t="s">
        <v>39</v>
      </c>
      <c r="H1917" s="1" t="s">
        <v>27</v>
      </c>
      <c r="I1917" s="1">
        <v>5</v>
      </c>
      <c r="J1917" s="3">
        <v>585</v>
      </c>
      <c r="K1917" s="4">
        <v>272.61</v>
      </c>
      <c r="L1917" s="5">
        <v>0</v>
      </c>
      <c r="M1917" s="3">
        <f t="shared" si="116"/>
        <v>2925</v>
      </c>
      <c r="N1917" s="3">
        <f t="shared" si="117"/>
        <v>1363.0500000000002</v>
      </c>
      <c r="O1917" s="3">
        <f t="shared" si="118"/>
        <v>1561.9499999999998</v>
      </c>
      <c r="P1917" s="6">
        <f t="shared" si="119"/>
        <v>0.53399999999999992</v>
      </c>
    </row>
    <row r="1918" spans="1:16" x14ac:dyDescent="0.35">
      <c r="A1918" s="1" t="s">
        <v>1982</v>
      </c>
      <c r="B1918" s="2">
        <v>45944</v>
      </c>
      <c r="C1918" s="1" t="s">
        <v>36</v>
      </c>
      <c r="D1918" s="1" t="s">
        <v>63</v>
      </c>
      <c r="E1918" s="1" t="s">
        <v>18</v>
      </c>
      <c r="F1918" s="1" t="s">
        <v>38</v>
      </c>
      <c r="G1918" s="1" t="s">
        <v>39</v>
      </c>
      <c r="H1918" s="1" t="s">
        <v>34</v>
      </c>
      <c r="I1918" s="1">
        <v>1</v>
      </c>
      <c r="J1918" s="3">
        <v>358</v>
      </c>
      <c r="K1918" s="4">
        <v>282.54000000000002</v>
      </c>
      <c r="L1918" s="5">
        <v>0</v>
      </c>
      <c r="M1918" s="3">
        <f t="shared" si="116"/>
        <v>358</v>
      </c>
      <c r="N1918" s="3">
        <f t="shared" si="117"/>
        <v>282.54000000000002</v>
      </c>
      <c r="O1918" s="3">
        <f t="shared" si="118"/>
        <v>75.45999999999998</v>
      </c>
      <c r="P1918" s="6">
        <f t="shared" si="119"/>
        <v>0.21078212290502787</v>
      </c>
    </row>
    <row r="1919" spans="1:16" x14ac:dyDescent="0.35">
      <c r="A1919" s="1" t="s">
        <v>1983</v>
      </c>
      <c r="B1919" s="2">
        <v>45944</v>
      </c>
      <c r="C1919" s="1" t="s">
        <v>29</v>
      </c>
      <c r="D1919" s="1" t="s">
        <v>30</v>
      </c>
      <c r="E1919" s="1" t="s">
        <v>18</v>
      </c>
      <c r="F1919" s="1" t="s">
        <v>51</v>
      </c>
      <c r="G1919" s="1" t="s">
        <v>58</v>
      </c>
      <c r="H1919" s="1" t="s">
        <v>34</v>
      </c>
      <c r="I1919" s="1">
        <v>5</v>
      </c>
      <c r="J1919" s="3">
        <v>755</v>
      </c>
      <c r="K1919" s="4">
        <v>618.21</v>
      </c>
      <c r="L1919" s="5">
        <v>0.15</v>
      </c>
      <c r="M1919" s="3">
        <f t="shared" si="116"/>
        <v>3208.75</v>
      </c>
      <c r="N1919" s="3">
        <f t="shared" si="117"/>
        <v>3091.05</v>
      </c>
      <c r="O1919" s="3">
        <f t="shared" si="118"/>
        <v>117.69999999999982</v>
      </c>
      <c r="P1919" s="6">
        <f t="shared" si="119"/>
        <v>3.668095052590567E-2</v>
      </c>
    </row>
    <row r="1920" spans="1:16" x14ac:dyDescent="0.35">
      <c r="A1920" s="1" t="s">
        <v>1984</v>
      </c>
      <c r="B1920" s="2">
        <v>45945</v>
      </c>
      <c r="C1920" s="1" t="s">
        <v>16</v>
      </c>
      <c r="D1920" s="1" t="s">
        <v>84</v>
      </c>
      <c r="E1920" s="1" t="s">
        <v>24</v>
      </c>
      <c r="F1920" s="1" t="s">
        <v>61</v>
      </c>
      <c r="G1920" s="1" t="s">
        <v>26</v>
      </c>
      <c r="H1920" s="1" t="s">
        <v>27</v>
      </c>
      <c r="I1920" s="1">
        <v>8</v>
      </c>
      <c r="J1920" s="3">
        <v>2163</v>
      </c>
      <c r="K1920" s="4">
        <v>1148.1500000000001</v>
      </c>
      <c r="L1920" s="5">
        <v>0.1</v>
      </c>
      <c r="M1920" s="3">
        <f t="shared" si="116"/>
        <v>15573.6</v>
      </c>
      <c r="N1920" s="3">
        <f t="shared" si="117"/>
        <v>9185.2000000000007</v>
      </c>
      <c r="O1920" s="3">
        <f t="shared" si="118"/>
        <v>6388.4</v>
      </c>
      <c r="P1920" s="6">
        <f t="shared" si="119"/>
        <v>0.4102070170031335</v>
      </c>
    </row>
    <row r="1921" spans="1:16" x14ac:dyDescent="0.35">
      <c r="A1921" s="1" t="s">
        <v>1985</v>
      </c>
      <c r="B1921" s="2">
        <v>45945</v>
      </c>
      <c r="C1921" s="1" t="s">
        <v>29</v>
      </c>
      <c r="D1921" s="1" t="s">
        <v>30</v>
      </c>
      <c r="E1921" s="1" t="s">
        <v>24</v>
      </c>
      <c r="F1921" s="1" t="s">
        <v>61</v>
      </c>
      <c r="G1921" s="1" t="s">
        <v>33</v>
      </c>
      <c r="H1921" s="1" t="s">
        <v>21</v>
      </c>
      <c r="I1921" s="1">
        <v>4</v>
      </c>
      <c r="J1921" s="3">
        <v>2177</v>
      </c>
      <c r="K1921" s="4">
        <v>1167.72</v>
      </c>
      <c r="L1921" s="5">
        <v>0</v>
      </c>
      <c r="M1921" s="3">
        <f t="shared" si="116"/>
        <v>8708</v>
      </c>
      <c r="N1921" s="3">
        <f t="shared" si="117"/>
        <v>4670.88</v>
      </c>
      <c r="O1921" s="3">
        <f t="shared" si="118"/>
        <v>4037.12</v>
      </c>
      <c r="P1921" s="6">
        <f t="shared" si="119"/>
        <v>0.46361047312815801</v>
      </c>
    </row>
    <row r="1922" spans="1:16" x14ac:dyDescent="0.35">
      <c r="A1922" s="1" t="s">
        <v>1986</v>
      </c>
      <c r="B1922" s="2">
        <v>45945</v>
      </c>
      <c r="C1922" s="1" t="s">
        <v>16</v>
      </c>
      <c r="D1922" s="1" t="s">
        <v>48</v>
      </c>
      <c r="E1922" s="1" t="s">
        <v>18</v>
      </c>
      <c r="F1922" s="1" t="s">
        <v>51</v>
      </c>
      <c r="G1922" s="1" t="s">
        <v>26</v>
      </c>
      <c r="H1922" s="1" t="s">
        <v>21</v>
      </c>
      <c r="I1922" s="1">
        <v>1</v>
      </c>
      <c r="J1922" s="3">
        <v>753</v>
      </c>
      <c r="K1922" s="4">
        <v>587</v>
      </c>
      <c r="L1922" s="5">
        <v>0</v>
      </c>
      <c r="M1922" s="3">
        <f t="shared" ref="M1922:M1985" si="120">I1922*J1922*(1-L1922)</f>
        <v>753</v>
      </c>
      <c r="N1922" s="3">
        <f t="shared" ref="N1922:N1985" si="121">I1922*K1922</f>
        <v>587</v>
      </c>
      <c r="O1922" s="3">
        <f t="shared" ref="O1922:O1985" si="122">M1922-N1922</f>
        <v>166</v>
      </c>
      <c r="P1922" s="6">
        <f t="shared" ref="P1922:P1985" si="123">O1922/M1922</f>
        <v>0.22045152722443559</v>
      </c>
    </row>
    <row r="1923" spans="1:16" x14ac:dyDescent="0.35">
      <c r="A1923" s="1" t="s">
        <v>1987</v>
      </c>
      <c r="B1923" s="2">
        <v>45945</v>
      </c>
      <c r="C1923" s="1" t="s">
        <v>29</v>
      </c>
      <c r="D1923" s="1" t="s">
        <v>30</v>
      </c>
      <c r="E1923" s="1" t="s">
        <v>24</v>
      </c>
      <c r="F1923" s="1" t="s">
        <v>25</v>
      </c>
      <c r="G1923" s="1" t="s">
        <v>33</v>
      </c>
      <c r="H1923" s="1" t="s">
        <v>34</v>
      </c>
      <c r="I1923" s="1">
        <v>3</v>
      </c>
      <c r="J1923" s="3">
        <v>583</v>
      </c>
      <c r="K1923" s="4">
        <v>307.83999999999997</v>
      </c>
      <c r="L1923" s="5">
        <v>0</v>
      </c>
      <c r="M1923" s="3">
        <f t="shared" si="120"/>
        <v>1749</v>
      </c>
      <c r="N1923" s="3">
        <f t="shared" si="121"/>
        <v>923.52</v>
      </c>
      <c r="O1923" s="3">
        <f t="shared" si="122"/>
        <v>825.48</v>
      </c>
      <c r="P1923" s="6">
        <f t="shared" si="123"/>
        <v>0.47197255574614067</v>
      </c>
    </row>
    <row r="1924" spans="1:16" x14ac:dyDescent="0.35">
      <c r="A1924" s="1" t="s">
        <v>1988</v>
      </c>
      <c r="B1924" s="2">
        <v>45945</v>
      </c>
      <c r="C1924" s="1" t="s">
        <v>41</v>
      </c>
      <c r="D1924" s="1" t="s">
        <v>55</v>
      </c>
      <c r="E1924" s="1" t="s">
        <v>24</v>
      </c>
      <c r="F1924" s="1" t="s">
        <v>61</v>
      </c>
      <c r="G1924" s="1" t="s">
        <v>43</v>
      </c>
      <c r="H1924" s="1" t="s">
        <v>21</v>
      </c>
      <c r="I1924" s="1">
        <v>3</v>
      </c>
      <c r="J1924" s="3">
        <v>2154</v>
      </c>
      <c r="K1924" s="4">
        <v>997.72</v>
      </c>
      <c r="L1924" s="5">
        <v>0.1</v>
      </c>
      <c r="M1924" s="3">
        <f t="shared" si="120"/>
        <v>5815.8</v>
      </c>
      <c r="N1924" s="3">
        <f t="shared" si="121"/>
        <v>2993.16</v>
      </c>
      <c r="O1924" s="3">
        <f t="shared" si="122"/>
        <v>2822.6400000000003</v>
      </c>
      <c r="P1924" s="6">
        <f t="shared" si="123"/>
        <v>0.48533993603631492</v>
      </c>
    </row>
    <row r="1925" spans="1:16" x14ac:dyDescent="0.35">
      <c r="A1925" s="1" t="s">
        <v>1989</v>
      </c>
      <c r="B1925" s="2">
        <v>45946</v>
      </c>
      <c r="C1925" s="1" t="s">
        <v>16</v>
      </c>
      <c r="D1925" s="1" t="s">
        <v>84</v>
      </c>
      <c r="E1925" s="1" t="s">
        <v>18</v>
      </c>
      <c r="F1925" s="1" t="s">
        <v>68</v>
      </c>
      <c r="G1925" s="1" t="s">
        <v>20</v>
      </c>
      <c r="H1925" s="1" t="s">
        <v>21</v>
      </c>
      <c r="I1925" s="1">
        <v>8</v>
      </c>
      <c r="J1925" s="3">
        <v>444</v>
      </c>
      <c r="K1925" s="4">
        <v>367.97</v>
      </c>
      <c r="L1925" s="5">
        <v>0.15</v>
      </c>
      <c r="M1925" s="3">
        <f t="shared" si="120"/>
        <v>3019.2</v>
      </c>
      <c r="N1925" s="3">
        <f t="shared" si="121"/>
        <v>2943.76</v>
      </c>
      <c r="O1925" s="3">
        <f t="shared" si="122"/>
        <v>75.4399999999996</v>
      </c>
      <c r="P1925" s="6">
        <f t="shared" si="123"/>
        <v>2.498675145733956E-2</v>
      </c>
    </row>
    <row r="1926" spans="1:16" x14ac:dyDescent="0.35">
      <c r="A1926" s="1" t="s">
        <v>1990</v>
      </c>
      <c r="B1926" s="2">
        <v>45946</v>
      </c>
      <c r="C1926" s="1" t="s">
        <v>16</v>
      </c>
      <c r="D1926" s="1" t="s">
        <v>84</v>
      </c>
      <c r="E1926" s="1" t="s">
        <v>18</v>
      </c>
      <c r="F1926" s="1" t="s">
        <v>19</v>
      </c>
      <c r="G1926" s="1" t="s">
        <v>26</v>
      </c>
      <c r="H1926" s="1" t="s">
        <v>21</v>
      </c>
      <c r="I1926" s="1">
        <v>4</v>
      </c>
      <c r="J1926" s="3">
        <v>875</v>
      </c>
      <c r="K1926" s="4">
        <v>702.44</v>
      </c>
      <c r="L1926" s="5">
        <v>0</v>
      </c>
      <c r="M1926" s="3">
        <f t="shared" si="120"/>
        <v>3500</v>
      </c>
      <c r="N1926" s="3">
        <f t="shared" si="121"/>
        <v>2809.76</v>
      </c>
      <c r="O1926" s="3">
        <f t="shared" si="122"/>
        <v>690.23999999999978</v>
      </c>
      <c r="P1926" s="6">
        <f t="shared" si="123"/>
        <v>0.19721142857142851</v>
      </c>
    </row>
    <row r="1927" spans="1:16" x14ac:dyDescent="0.35">
      <c r="A1927" s="1" t="s">
        <v>1991</v>
      </c>
      <c r="B1927" s="2">
        <v>45946</v>
      </c>
      <c r="C1927" s="1" t="s">
        <v>41</v>
      </c>
      <c r="D1927" s="1" t="s">
        <v>103</v>
      </c>
      <c r="E1927" s="1" t="s">
        <v>31</v>
      </c>
      <c r="F1927" s="1" t="s">
        <v>53</v>
      </c>
      <c r="G1927" s="1" t="s">
        <v>46</v>
      </c>
      <c r="H1927" s="1" t="s">
        <v>21</v>
      </c>
      <c r="I1927" s="1">
        <v>3</v>
      </c>
      <c r="J1927" s="3">
        <v>14627</v>
      </c>
      <c r="K1927" s="4">
        <v>11545.47</v>
      </c>
      <c r="L1927" s="5">
        <v>0</v>
      </c>
      <c r="M1927" s="3">
        <f t="shared" si="120"/>
        <v>43881</v>
      </c>
      <c r="N1927" s="3">
        <f t="shared" si="121"/>
        <v>34636.409999999996</v>
      </c>
      <c r="O1927" s="3">
        <f t="shared" si="122"/>
        <v>9244.5900000000038</v>
      </c>
      <c r="P1927" s="6">
        <f t="shared" si="123"/>
        <v>0.21067409585014024</v>
      </c>
    </row>
    <row r="1928" spans="1:16" x14ac:dyDescent="0.35">
      <c r="A1928" s="1" t="s">
        <v>1992</v>
      </c>
      <c r="B1928" s="2">
        <v>45946</v>
      </c>
      <c r="C1928" s="1" t="s">
        <v>29</v>
      </c>
      <c r="D1928" s="1" t="s">
        <v>66</v>
      </c>
      <c r="E1928" s="1" t="s">
        <v>79</v>
      </c>
      <c r="F1928" s="1" t="s">
        <v>80</v>
      </c>
      <c r="G1928" s="1" t="s">
        <v>33</v>
      </c>
      <c r="H1928" s="1" t="s">
        <v>34</v>
      </c>
      <c r="I1928" s="1">
        <v>8</v>
      </c>
      <c r="J1928" s="3">
        <v>8369</v>
      </c>
      <c r="K1928" s="4">
        <v>5185.1899999999996</v>
      </c>
      <c r="L1928" s="5">
        <v>0</v>
      </c>
      <c r="M1928" s="3">
        <f t="shared" si="120"/>
        <v>66952</v>
      </c>
      <c r="N1928" s="3">
        <f t="shared" si="121"/>
        <v>41481.519999999997</v>
      </c>
      <c r="O1928" s="3">
        <f t="shared" si="122"/>
        <v>25470.480000000003</v>
      </c>
      <c r="P1928" s="6">
        <f t="shared" si="123"/>
        <v>0.38042896403393478</v>
      </c>
    </row>
    <row r="1929" spans="1:16" x14ac:dyDescent="0.35">
      <c r="A1929" s="1" t="s">
        <v>1993</v>
      </c>
      <c r="B1929" s="2">
        <v>45947</v>
      </c>
      <c r="C1929" s="1" t="s">
        <v>29</v>
      </c>
      <c r="D1929" s="1" t="s">
        <v>66</v>
      </c>
      <c r="E1929" s="1" t="s">
        <v>18</v>
      </c>
      <c r="F1929" s="1" t="s">
        <v>51</v>
      </c>
      <c r="G1929" s="1" t="s">
        <v>58</v>
      </c>
      <c r="H1929" s="1" t="s">
        <v>21</v>
      </c>
      <c r="I1929" s="1">
        <v>8</v>
      </c>
      <c r="J1929" s="3">
        <v>737</v>
      </c>
      <c r="K1929" s="4">
        <v>575.96</v>
      </c>
      <c r="L1929" s="5">
        <v>0</v>
      </c>
      <c r="M1929" s="3">
        <f t="shared" si="120"/>
        <v>5896</v>
      </c>
      <c r="N1929" s="3">
        <f t="shared" si="121"/>
        <v>4607.68</v>
      </c>
      <c r="O1929" s="3">
        <f t="shared" si="122"/>
        <v>1288.3199999999997</v>
      </c>
      <c r="P1929" s="6">
        <f t="shared" si="123"/>
        <v>0.21850746268656712</v>
      </c>
    </row>
    <row r="1930" spans="1:16" x14ac:dyDescent="0.35">
      <c r="A1930" s="1" t="s">
        <v>1994</v>
      </c>
      <c r="B1930" s="2">
        <v>45947</v>
      </c>
      <c r="C1930" s="1" t="s">
        <v>29</v>
      </c>
      <c r="D1930" s="1" t="s">
        <v>72</v>
      </c>
      <c r="E1930" s="1" t="s">
        <v>24</v>
      </c>
      <c r="F1930" s="1" t="s">
        <v>64</v>
      </c>
      <c r="G1930" s="1" t="s">
        <v>33</v>
      </c>
      <c r="H1930" s="1" t="s">
        <v>34</v>
      </c>
      <c r="I1930" s="1">
        <v>7</v>
      </c>
      <c r="J1930" s="3">
        <v>1455</v>
      </c>
      <c r="K1930" s="4">
        <v>780.97</v>
      </c>
      <c r="L1930" s="5">
        <v>0</v>
      </c>
      <c r="M1930" s="3">
        <f t="shared" si="120"/>
        <v>10185</v>
      </c>
      <c r="N1930" s="3">
        <f t="shared" si="121"/>
        <v>5466.79</v>
      </c>
      <c r="O1930" s="3">
        <f t="shared" si="122"/>
        <v>4718.21</v>
      </c>
      <c r="P1930" s="6">
        <f t="shared" si="123"/>
        <v>0.46325085910652919</v>
      </c>
    </row>
    <row r="1931" spans="1:16" x14ac:dyDescent="0.35">
      <c r="A1931" s="1" t="s">
        <v>1995</v>
      </c>
      <c r="B1931" s="2">
        <v>45947</v>
      </c>
      <c r="C1931" s="1" t="s">
        <v>29</v>
      </c>
      <c r="D1931" s="1" t="s">
        <v>66</v>
      </c>
      <c r="E1931" s="1" t="s">
        <v>18</v>
      </c>
      <c r="F1931" s="1" t="s">
        <v>19</v>
      </c>
      <c r="G1931" s="1" t="s">
        <v>33</v>
      </c>
      <c r="H1931" s="1" t="s">
        <v>27</v>
      </c>
      <c r="I1931" s="1">
        <v>8</v>
      </c>
      <c r="J1931" s="3">
        <v>916</v>
      </c>
      <c r="K1931" s="4">
        <v>709.67</v>
      </c>
      <c r="L1931" s="5">
        <v>0.05</v>
      </c>
      <c r="M1931" s="3">
        <f t="shared" si="120"/>
        <v>6961.5999999999995</v>
      </c>
      <c r="N1931" s="3">
        <f t="shared" si="121"/>
        <v>5677.36</v>
      </c>
      <c r="O1931" s="3">
        <f t="shared" si="122"/>
        <v>1284.2399999999998</v>
      </c>
      <c r="P1931" s="6">
        <f t="shared" si="123"/>
        <v>0.1844748333716387</v>
      </c>
    </row>
    <row r="1932" spans="1:16" x14ac:dyDescent="0.35">
      <c r="A1932" s="1" t="s">
        <v>1996</v>
      </c>
      <c r="B1932" s="2">
        <v>45947</v>
      </c>
      <c r="C1932" s="1" t="s">
        <v>16</v>
      </c>
      <c r="D1932" s="1" t="s">
        <v>48</v>
      </c>
      <c r="E1932" s="1" t="s">
        <v>24</v>
      </c>
      <c r="F1932" s="1" t="s">
        <v>25</v>
      </c>
      <c r="G1932" s="1" t="s">
        <v>20</v>
      </c>
      <c r="H1932" s="1" t="s">
        <v>27</v>
      </c>
      <c r="I1932" s="1">
        <v>5</v>
      </c>
      <c r="J1932" s="3">
        <v>626</v>
      </c>
      <c r="K1932" s="4">
        <v>308.7</v>
      </c>
      <c r="L1932" s="5">
        <v>0.15</v>
      </c>
      <c r="M1932" s="3">
        <f t="shared" si="120"/>
        <v>2660.5</v>
      </c>
      <c r="N1932" s="3">
        <f t="shared" si="121"/>
        <v>1543.5</v>
      </c>
      <c r="O1932" s="3">
        <f t="shared" si="122"/>
        <v>1117</v>
      </c>
      <c r="P1932" s="6">
        <f t="shared" si="123"/>
        <v>0.41984589362901709</v>
      </c>
    </row>
    <row r="1933" spans="1:16" x14ac:dyDescent="0.35">
      <c r="A1933" s="1" t="s">
        <v>1997</v>
      </c>
      <c r="B1933" s="2">
        <v>45947</v>
      </c>
      <c r="C1933" s="1" t="s">
        <v>16</v>
      </c>
      <c r="D1933" s="1" t="s">
        <v>84</v>
      </c>
      <c r="E1933" s="1" t="s">
        <v>31</v>
      </c>
      <c r="F1933" s="1" t="s">
        <v>32</v>
      </c>
      <c r="G1933" s="1" t="s">
        <v>20</v>
      </c>
      <c r="H1933" s="1" t="s">
        <v>21</v>
      </c>
      <c r="I1933" s="1">
        <v>6</v>
      </c>
      <c r="J1933" s="3">
        <v>1140</v>
      </c>
      <c r="K1933" s="4">
        <v>860.34</v>
      </c>
      <c r="L1933" s="5">
        <v>0</v>
      </c>
      <c r="M1933" s="3">
        <f t="shared" si="120"/>
        <v>6840</v>
      </c>
      <c r="N1933" s="3">
        <f t="shared" si="121"/>
        <v>5162.04</v>
      </c>
      <c r="O1933" s="3">
        <f t="shared" si="122"/>
        <v>1677.96</v>
      </c>
      <c r="P1933" s="6">
        <f t="shared" si="123"/>
        <v>0.24531578947368421</v>
      </c>
    </row>
    <row r="1934" spans="1:16" x14ac:dyDescent="0.35">
      <c r="A1934" s="1" t="s">
        <v>1998</v>
      </c>
      <c r="B1934" s="2">
        <v>45947</v>
      </c>
      <c r="C1934" s="1" t="s">
        <v>29</v>
      </c>
      <c r="D1934" s="1" t="s">
        <v>72</v>
      </c>
      <c r="E1934" s="1" t="s">
        <v>31</v>
      </c>
      <c r="F1934" s="1" t="s">
        <v>45</v>
      </c>
      <c r="G1934" s="1" t="s">
        <v>58</v>
      </c>
      <c r="H1934" s="1" t="s">
        <v>34</v>
      </c>
      <c r="I1934" s="1">
        <v>5</v>
      </c>
      <c r="J1934" s="3">
        <v>3372</v>
      </c>
      <c r="K1934" s="4">
        <v>2471.7199999999998</v>
      </c>
      <c r="L1934" s="5">
        <v>0.15</v>
      </c>
      <c r="M1934" s="3">
        <f t="shared" si="120"/>
        <v>14331</v>
      </c>
      <c r="N1934" s="3">
        <f t="shared" si="121"/>
        <v>12358.599999999999</v>
      </c>
      <c r="O1934" s="3">
        <f t="shared" si="122"/>
        <v>1972.4000000000015</v>
      </c>
      <c r="P1934" s="6">
        <f t="shared" si="123"/>
        <v>0.13763170748726547</v>
      </c>
    </row>
    <row r="1935" spans="1:16" x14ac:dyDescent="0.35">
      <c r="A1935" s="1" t="s">
        <v>1999</v>
      </c>
      <c r="B1935" s="2">
        <v>45947</v>
      </c>
      <c r="C1935" s="1" t="s">
        <v>36</v>
      </c>
      <c r="D1935" s="1" t="s">
        <v>37</v>
      </c>
      <c r="E1935" s="1" t="s">
        <v>31</v>
      </c>
      <c r="F1935" s="1" t="s">
        <v>32</v>
      </c>
      <c r="G1935" s="1" t="s">
        <v>39</v>
      </c>
      <c r="H1935" s="1" t="s">
        <v>34</v>
      </c>
      <c r="I1935" s="1">
        <v>3</v>
      </c>
      <c r="J1935" s="3">
        <v>1172</v>
      </c>
      <c r="K1935" s="4">
        <v>895.45</v>
      </c>
      <c r="L1935" s="5">
        <v>0.05</v>
      </c>
      <c r="M1935" s="3">
        <f t="shared" si="120"/>
        <v>3340.2</v>
      </c>
      <c r="N1935" s="3">
        <f t="shared" si="121"/>
        <v>2686.3500000000004</v>
      </c>
      <c r="O1935" s="3">
        <f t="shared" si="122"/>
        <v>653.84999999999945</v>
      </c>
      <c r="P1935" s="6">
        <f t="shared" si="123"/>
        <v>0.19575175139213205</v>
      </c>
    </row>
    <row r="1936" spans="1:16" x14ac:dyDescent="0.35">
      <c r="A1936" s="1" t="s">
        <v>2000</v>
      </c>
      <c r="B1936" s="2">
        <v>45947</v>
      </c>
      <c r="C1936" s="1" t="s">
        <v>16</v>
      </c>
      <c r="D1936" s="1" t="s">
        <v>84</v>
      </c>
      <c r="E1936" s="1" t="s">
        <v>24</v>
      </c>
      <c r="F1936" s="1" t="s">
        <v>25</v>
      </c>
      <c r="G1936" s="1" t="s">
        <v>26</v>
      </c>
      <c r="H1936" s="1" t="s">
        <v>21</v>
      </c>
      <c r="I1936" s="1">
        <v>4</v>
      </c>
      <c r="J1936" s="3">
        <v>592</v>
      </c>
      <c r="K1936" s="4">
        <v>316.18</v>
      </c>
      <c r="L1936" s="5">
        <v>0.05</v>
      </c>
      <c r="M1936" s="3">
        <f t="shared" si="120"/>
        <v>2249.6</v>
      </c>
      <c r="N1936" s="3">
        <f t="shared" si="121"/>
        <v>1264.72</v>
      </c>
      <c r="O1936" s="3">
        <f t="shared" si="122"/>
        <v>984.87999999999988</v>
      </c>
      <c r="P1936" s="6">
        <f t="shared" si="123"/>
        <v>0.43780227596017068</v>
      </c>
    </row>
    <row r="1937" spans="1:16" x14ac:dyDescent="0.35">
      <c r="A1937" s="1" t="s">
        <v>2001</v>
      </c>
      <c r="B1937" s="2">
        <v>45948</v>
      </c>
      <c r="C1937" s="1" t="s">
        <v>16</v>
      </c>
      <c r="D1937" s="1" t="s">
        <v>17</v>
      </c>
      <c r="E1937" s="1" t="s">
        <v>31</v>
      </c>
      <c r="F1937" s="1" t="s">
        <v>45</v>
      </c>
      <c r="G1937" s="1" t="s">
        <v>20</v>
      </c>
      <c r="H1937" s="1" t="s">
        <v>34</v>
      </c>
      <c r="I1937" s="1">
        <v>2</v>
      </c>
      <c r="J1937" s="3">
        <v>3547</v>
      </c>
      <c r="K1937" s="4">
        <v>2743.64</v>
      </c>
      <c r="L1937" s="5">
        <v>0.05</v>
      </c>
      <c r="M1937" s="3">
        <f t="shared" si="120"/>
        <v>6739.2999999999993</v>
      </c>
      <c r="N1937" s="3">
        <f t="shared" si="121"/>
        <v>5487.28</v>
      </c>
      <c r="O1937" s="3">
        <f t="shared" si="122"/>
        <v>1252.0199999999995</v>
      </c>
      <c r="P1937" s="6">
        <f t="shared" si="123"/>
        <v>0.18577893846541921</v>
      </c>
    </row>
    <row r="1938" spans="1:16" x14ac:dyDescent="0.35">
      <c r="A1938" s="1" t="s">
        <v>2002</v>
      </c>
      <c r="B1938" s="2">
        <v>45948</v>
      </c>
      <c r="C1938" s="1" t="s">
        <v>29</v>
      </c>
      <c r="D1938" s="1" t="s">
        <v>66</v>
      </c>
      <c r="E1938" s="1" t="s">
        <v>24</v>
      </c>
      <c r="F1938" s="1" t="s">
        <v>131</v>
      </c>
      <c r="G1938" s="1" t="s">
        <v>33</v>
      </c>
      <c r="H1938" s="1" t="s">
        <v>34</v>
      </c>
      <c r="I1938" s="1">
        <v>4</v>
      </c>
      <c r="J1938" s="3">
        <v>2748</v>
      </c>
      <c r="K1938" s="4">
        <v>1370.86</v>
      </c>
      <c r="L1938" s="5">
        <v>0.1</v>
      </c>
      <c r="M1938" s="3">
        <f t="shared" si="120"/>
        <v>9892.8000000000011</v>
      </c>
      <c r="N1938" s="3">
        <f t="shared" si="121"/>
        <v>5483.44</v>
      </c>
      <c r="O1938" s="3">
        <f t="shared" si="122"/>
        <v>4409.3600000000015</v>
      </c>
      <c r="P1938" s="6">
        <f t="shared" si="123"/>
        <v>0.44571405466601982</v>
      </c>
    </row>
    <row r="1939" spans="1:16" x14ac:dyDescent="0.35">
      <c r="A1939" s="1" t="s">
        <v>2003</v>
      </c>
      <c r="B1939" s="2">
        <v>45948</v>
      </c>
      <c r="C1939" s="1" t="s">
        <v>16</v>
      </c>
      <c r="D1939" s="1" t="s">
        <v>17</v>
      </c>
      <c r="E1939" s="1" t="s">
        <v>18</v>
      </c>
      <c r="F1939" s="1" t="s">
        <v>38</v>
      </c>
      <c r="G1939" s="1" t="s">
        <v>20</v>
      </c>
      <c r="H1939" s="1" t="s">
        <v>21</v>
      </c>
      <c r="I1939" s="1">
        <v>6</v>
      </c>
      <c r="J1939" s="3">
        <v>362</v>
      </c>
      <c r="K1939" s="4">
        <v>292.44</v>
      </c>
      <c r="L1939" s="5">
        <v>0</v>
      </c>
      <c r="M1939" s="3">
        <f t="shared" si="120"/>
        <v>2172</v>
      </c>
      <c r="N1939" s="3">
        <f t="shared" si="121"/>
        <v>1754.6399999999999</v>
      </c>
      <c r="O1939" s="3">
        <f t="shared" si="122"/>
        <v>417.36000000000013</v>
      </c>
      <c r="P1939" s="6">
        <f t="shared" si="123"/>
        <v>0.19215469613259675</v>
      </c>
    </row>
    <row r="1940" spans="1:16" x14ac:dyDescent="0.35">
      <c r="A1940" s="1" t="s">
        <v>2004</v>
      </c>
      <c r="B1940" s="2">
        <v>45948</v>
      </c>
      <c r="C1940" s="1" t="s">
        <v>29</v>
      </c>
      <c r="D1940" s="1" t="s">
        <v>66</v>
      </c>
      <c r="E1940" s="1" t="s">
        <v>31</v>
      </c>
      <c r="F1940" s="1" t="s">
        <v>45</v>
      </c>
      <c r="G1940" s="1" t="s">
        <v>58</v>
      </c>
      <c r="H1940" s="1" t="s">
        <v>27</v>
      </c>
      <c r="I1940" s="1">
        <v>5</v>
      </c>
      <c r="J1940" s="3">
        <v>3534</v>
      </c>
      <c r="K1940" s="4">
        <v>2735.44</v>
      </c>
      <c r="L1940" s="5">
        <v>0</v>
      </c>
      <c r="M1940" s="3">
        <f t="shared" si="120"/>
        <v>17670</v>
      </c>
      <c r="N1940" s="3">
        <f t="shared" si="121"/>
        <v>13677.2</v>
      </c>
      <c r="O1940" s="3">
        <f t="shared" si="122"/>
        <v>3992.7999999999993</v>
      </c>
      <c r="P1940" s="6">
        <f t="shared" si="123"/>
        <v>0.2259649122807017</v>
      </c>
    </row>
    <row r="1941" spans="1:16" x14ac:dyDescent="0.35">
      <c r="A1941" s="1" t="s">
        <v>2005</v>
      </c>
      <c r="B1941" s="2">
        <v>45948</v>
      </c>
      <c r="C1941" s="1" t="s">
        <v>41</v>
      </c>
      <c r="D1941" s="1" t="s">
        <v>50</v>
      </c>
      <c r="E1941" s="1" t="s">
        <v>31</v>
      </c>
      <c r="F1941" s="1" t="s">
        <v>85</v>
      </c>
      <c r="G1941" s="1" t="s">
        <v>46</v>
      </c>
      <c r="H1941" s="1" t="s">
        <v>21</v>
      </c>
      <c r="I1941" s="1">
        <v>3</v>
      </c>
      <c r="J1941" s="3">
        <v>1886</v>
      </c>
      <c r="K1941" s="4">
        <v>1377.88</v>
      </c>
      <c r="L1941" s="5">
        <v>0.05</v>
      </c>
      <c r="M1941" s="3">
        <f t="shared" si="120"/>
        <v>5375.0999999999995</v>
      </c>
      <c r="N1941" s="3">
        <f t="shared" si="121"/>
        <v>4133.6400000000003</v>
      </c>
      <c r="O1941" s="3">
        <f t="shared" si="122"/>
        <v>1241.4599999999991</v>
      </c>
      <c r="P1941" s="6">
        <f t="shared" si="123"/>
        <v>0.2309650053022268</v>
      </c>
    </row>
    <row r="1942" spans="1:16" x14ac:dyDescent="0.35">
      <c r="A1942" s="1" t="s">
        <v>2006</v>
      </c>
      <c r="B1942" s="2">
        <v>45949</v>
      </c>
      <c r="C1942" s="1" t="s">
        <v>36</v>
      </c>
      <c r="D1942" s="1" t="s">
        <v>78</v>
      </c>
      <c r="E1942" s="1" t="s">
        <v>18</v>
      </c>
      <c r="F1942" s="1" t="s">
        <v>51</v>
      </c>
      <c r="G1942" s="1" t="s">
        <v>39</v>
      </c>
      <c r="H1942" s="1" t="s">
        <v>21</v>
      </c>
      <c r="I1942" s="1">
        <v>1</v>
      </c>
      <c r="J1942" s="3">
        <v>737</v>
      </c>
      <c r="K1942" s="4">
        <v>577.12</v>
      </c>
      <c r="L1942" s="5">
        <v>0</v>
      </c>
      <c r="M1942" s="3">
        <f t="shared" si="120"/>
        <v>737</v>
      </c>
      <c r="N1942" s="3">
        <f t="shared" si="121"/>
        <v>577.12</v>
      </c>
      <c r="O1942" s="3">
        <f t="shared" si="122"/>
        <v>159.88</v>
      </c>
      <c r="P1942" s="6">
        <f t="shared" si="123"/>
        <v>0.21693351424694707</v>
      </c>
    </row>
    <row r="1943" spans="1:16" x14ac:dyDescent="0.35">
      <c r="A1943" s="1" t="s">
        <v>2007</v>
      </c>
      <c r="B1943" s="2">
        <v>45949</v>
      </c>
      <c r="C1943" s="1" t="s">
        <v>36</v>
      </c>
      <c r="D1943" s="1" t="s">
        <v>78</v>
      </c>
      <c r="E1943" s="1" t="s">
        <v>31</v>
      </c>
      <c r="F1943" s="1" t="s">
        <v>32</v>
      </c>
      <c r="G1943" s="1" t="s">
        <v>69</v>
      </c>
      <c r="H1943" s="1" t="s">
        <v>34</v>
      </c>
      <c r="I1943" s="1">
        <v>5</v>
      </c>
      <c r="J1943" s="3">
        <v>1192</v>
      </c>
      <c r="K1943" s="4">
        <v>912.98</v>
      </c>
      <c r="L1943" s="5">
        <v>0</v>
      </c>
      <c r="M1943" s="3">
        <f t="shared" si="120"/>
        <v>5960</v>
      </c>
      <c r="N1943" s="3">
        <f t="shared" si="121"/>
        <v>4564.8999999999996</v>
      </c>
      <c r="O1943" s="3">
        <f t="shared" si="122"/>
        <v>1395.1000000000004</v>
      </c>
      <c r="P1943" s="6">
        <f t="shared" si="123"/>
        <v>0.23407718120805376</v>
      </c>
    </row>
    <row r="1944" spans="1:16" x14ac:dyDescent="0.35">
      <c r="A1944" s="1" t="s">
        <v>2008</v>
      </c>
      <c r="B1944" s="2">
        <v>45949</v>
      </c>
      <c r="C1944" s="1" t="s">
        <v>16</v>
      </c>
      <c r="D1944" s="1" t="s">
        <v>23</v>
      </c>
      <c r="E1944" s="1" t="s">
        <v>79</v>
      </c>
      <c r="F1944" s="1" t="s">
        <v>80</v>
      </c>
      <c r="G1944" s="1" t="s">
        <v>26</v>
      </c>
      <c r="H1944" s="1" t="s">
        <v>34</v>
      </c>
      <c r="I1944" s="1">
        <v>3</v>
      </c>
      <c r="J1944" s="3">
        <v>7873</v>
      </c>
      <c r="K1944" s="4">
        <v>5016.76</v>
      </c>
      <c r="L1944" s="5">
        <v>0.15</v>
      </c>
      <c r="M1944" s="3">
        <f t="shared" si="120"/>
        <v>20076.149999999998</v>
      </c>
      <c r="N1944" s="3">
        <f t="shared" si="121"/>
        <v>15050.28</v>
      </c>
      <c r="O1944" s="3">
        <f t="shared" si="122"/>
        <v>5025.8699999999972</v>
      </c>
      <c r="P1944" s="6">
        <f t="shared" si="123"/>
        <v>0.25034032919658389</v>
      </c>
    </row>
    <row r="1945" spans="1:16" x14ac:dyDescent="0.35">
      <c r="A1945" s="1" t="s">
        <v>2009</v>
      </c>
      <c r="B1945" s="2">
        <v>45949</v>
      </c>
      <c r="C1945" s="1" t="s">
        <v>41</v>
      </c>
      <c r="D1945" s="1" t="s">
        <v>50</v>
      </c>
      <c r="E1945" s="1" t="s">
        <v>31</v>
      </c>
      <c r="F1945" s="1" t="s">
        <v>32</v>
      </c>
      <c r="G1945" s="1" t="s">
        <v>43</v>
      </c>
      <c r="H1945" s="1" t="s">
        <v>34</v>
      </c>
      <c r="I1945" s="1">
        <v>1</v>
      </c>
      <c r="J1945" s="3">
        <v>1147</v>
      </c>
      <c r="K1945" s="4">
        <v>874.68</v>
      </c>
      <c r="L1945" s="5">
        <v>0</v>
      </c>
      <c r="M1945" s="3">
        <f t="shared" si="120"/>
        <v>1147</v>
      </c>
      <c r="N1945" s="3">
        <f t="shared" si="121"/>
        <v>874.68</v>
      </c>
      <c r="O1945" s="3">
        <f t="shared" si="122"/>
        <v>272.32000000000005</v>
      </c>
      <c r="P1945" s="6">
        <f t="shared" si="123"/>
        <v>0.23741935483870971</v>
      </c>
    </row>
    <row r="1946" spans="1:16" x14ac:dyDescent="0.35">
      <c r="A1946" s="1" t="s">
        <v>2010</v>
      </c>
      <c r="B1946" s="2">
        <v>45949</v>
      </c>
      <c r="C1946" s="1" t="s">
        <v>16</v>
      </c>
      <c r="D1946" s="1" t="s">
        <v>17</v>
      </c>
      <c r="E1946" s="1" t="s">
        <v>18</v>
      </c>
      <c r="F1946" s="1" t="s">
        <v>19</v>
      </c>
      <c r="G1946" s="1" t="s">
        <v>20</v>
      </c>
      <c r="H1946" s="1" t="s">
        <v>27</v>
      </c>
      <c r="I1946" s="1">
        <v>8</v>
      </c>
      <c r="J1946" s="3">
        <v>918</v>
      </c>
      <c r="K1946" s="4">
        <v>716.44</v>
      </c>
      <c r="L1946" s="5">
        <v>0.15</v>
      </c>
      <c r="M1946" s="3">
        <f t="shared" si="120"/>
        <v>6242.4</v>
      </c>
      <c r="N1946" s="3">
        <f t="shared" si="121"/>
        <v>5731.52</v>
      </c>
      <c r="O1946" s="3">
        <f t="shared" si="122"/>
        <v>510.8799999999992</v>
      </c>
      <c r="P1946" s="6">
        <f t="shared" si="123"/>
        <v>8.1840317826476869E-2</v>
      </c>
    </row>
    <row r="1947" spans="1:16" x14ac:dyDescent="0.35">
      <c r="A1947" s="1" t="s">
        <v>2011</v>
      </c>
      <c r="B1947" s="2">
        <v>45949</v>
      </c>
      <c r="C1947" s="1" t="s">
        <v>29</v>
      </c>
      <c r="D1947" s="1" t="s">
        <v>57</v>
      </c>
      <c r="E1947" s="1" t="s">
        <v>24</v>
      </c>
      <c r="F1947" s="1" t="s">
        <v>131</v>
      </c>
      <c r="G1947" s="1" t="s">
        <v>58</v>
      </c>
      <c r="H1947" s="1" t="s">
        <v>21</v>
      </c>
      <c r="I1947" s="1">
        <v>4</v>
      </c>
      <c r="J1947" s="3">
        <v>2804</v>
      </c>
      <c r="K1947" s="4">
        <v>1443.88</v>
      </c>
      <c r="L1947" s="5">
        <v>0.1</v>
      </c>
      <c r="M1947" s="3">
        <f t="shared" si="120"/>
        <v>10094.4</v>
      </c>
      <c r="N1947" s="3">
        <f t="shared" si="121"/>
        <v>5775.52</v>
      </c>
      <c r="O1947" s="3">
        <f t="shared" si="122"/>
        <v>4318.8799999999992</v>
      </c>
      <c r="P1947" s="6">
        <f t="shared" si="123"/>
        <v>0.42784910445395463</v>
      </c>
    </row>
    <row r="1948" spans="1:16" x14ac:dyDescent="0.35">
      <c r="A1948" s="1" t="s">
        <v>2012</v>
      </c>
      <c r="B1948" s="2">
        <v>45949</v>
      </c>
      <c r="C1948" s="1" t="s">
        <v>36</v>
      </c>
      <c r="D1948" s="1" t="s">
        <v>76</v>
      </c>
      <c r="E1948" s="1" t="s">
        <v>18</v>
      </c>
      <c r="F1948" s="1" t="s">
        <v>68</v>
      </c>
      <c r="G1948" s="1" t="s">
        <v>69</v>
      </c>
      <c r="H1948" s="1" t="s">
        <v>34</v>
      </c>
      <c r="I1948" s="1">
        <v>3</v>
      </c>
      <c r="J1948" s="3">
        <v>434</v>
      </c>
      <c r="K1948" s="4">
        <v>343.55</v>
      </c>
      <c r="L1948" s="5">
        <v>0</v>
      </c>
      <c r="M1948" s="3">
        <f t="shared" si="120"/>
        <v>1302</v>
      </c>
      <c r="N1948" s="3">
        <f t="shared" si="121"/>
        <v>1030.6500000000001</v>
      </c>
      <c r="O1948" s="3">
        <f t="shared" si="122"/>
        <v>271.34999999999991</v>
      </c>
      <c r="P1948" s="6">
        <f t="shared" si="123"/>
        <v>0.20841013824884785</v>
      </c>
    </row>
    <row r="1949" spans="1:16" x14ac:dyDescent="0.35">
      <c r="A1949" s="1" t="s">
        <v>2013</v>
      </c>
      <c r="B1949" s="2">
        <v>45950</v>
      </c>
      <c r="C1949" s="1" t="s">
        <v>16</v>
      </c>
      <c r="D1949" s="1" t="s">
        <v>17</v>
      </c>
      <c r="E1949" s="1" t="s">
        <v>31</v>
      </c>
      <c r="F1949" s="1" t="s">
        <v>32</v>
      </c>
      <c r="G1949" s="1" t="s">
        <v>20</v>
      </c>
      <c r="H1949" s="1" t="s">
        <v>34</v>
      </c>
      <c r="I1949" s="1">
        <v>8</v>
      </c>
      <c r="J1949" s="3">
        <v>1156</v>
      </c>
      <c r="K1949" s="4">
        <v>829.91</v>
      </c>
      <c r="L1949" s="5">
        <v>0</v>
      </c>
      <c r="M1949" s="3">
        <f t="shared" si="120"/>
        <v>9248</v>
      </c>
      <c r="N1949" s="3">
        <f t="shared" si="121"/>
        <v>6639.28</v>
      </c>
      <c r="O1949" s="3">
        <f t="shared" si="122"/>
        <v>2608.7200000000003</v>
      </c>
      <c r="P1949" s="6">
        <f t="shared" si="123"/>
        <v>0.2820847750865052</v>
      </c>
    </row>
    <row r="1950" spans="1:16" x14ac:dyDescent="0.35">
      <c r="A1950" s="1" t="s">
        <v>2014</v>
      </c>
      <c r="B1950" s="2">
        <v>45950</v>
      </c>
      <c r="C1950" s="1" t="s">
        <v>16</v>
      </c>
      <c r="D1950" s="1" t="s">
        <v>17</v>
      </c>
      <c r="E1950" s="1" t="s">
        <v>18</v>
      </c>
      <c r="F1950" s="1" t="s">
        <v>38</v>
      </c>
      <c r="G1950" s="1" t="s">
        <v>20</v>
      </c>
      <c r="H1950" s="1" t="s">
        <v>27</v>
      </c>
      <c r="I1950" s="1">
        <v>8</v>
      </c>
      <c r="J1950" s="3">
        <v>350</v>
      </c>
      <c r="K1950" s="4">
        <v>291.95</v>
      </c>
      <c r="L1950" s="5">
        <v>0.05</v>
      </c>
      <c r="M1950" s="3">
        <f t="shared" si="120"/>
        <v>2660</v>
      </c>
      <c r="N1950" s="3">
        <f t="shared" si="121"/>
        <v>2335.6</v>
      </c>
      <c r="O1950" s="3">
        <f t="shared" si="122"/>
        <v>324.40000000000009</v>
      </c>
      <c r="P1950" s="6">
        <f t="shared" si="123"/>
        <v>0.12195488721804515</v>
      </c>
    </row>
    <row r="1951" spans="1:16" x14ac:dyDescent="0.35">
      <c r="A1951" s="1" t="s">
        <v>2015</v>
      </c>
      <c r="B1951" s="2">
        <v>45950</v>
      </c>
      <c r="C1951" s="1" t="s">
        <v>29</v>
      </c>
      <c r="D1951" s="1" t="s">
        <v>72</v>
      </c>
      <c r="E1951" s="1" t="s">
        <v>31</v>
      </c>
      <c r="F1951" s="1" t="s">
        <v>85</v>
      </c>
      <c r="G1951" s="1" t="s">
        <v>33</v>
      </c>
      <c r="H1951" s="1" t="s">
        <v>27</v>
      </c>
      <c r="I1951" s="1">
        <v>8</v>
      </c>
      <c r="J1951" s="3">
        <v>1756</v>
      </c>
      <c r="K1951" s="4">
        <v>1307.3</v>
      </c>
      <c r="L1951" s="5">
        <v>0</v>
      </c>
      <c r="M1951" s="3">
        <f t="shared" si="120"/>
        <v>14048</v>
      </c>
      <c r="N1951" s="3">
        <f t="shared" si="121"/>
        <v>10458.4</v>
      </c>
      <c r="O1951" s="3">
        <f t="shared" si="122"/>
        <v>3589.6000000000004</v>
      </c>
      <c r="P1951" s="6">
        <f t="shared" si="123"/>
        <v>0.25552391799544422</v>
      </c>
    </row>
    <row r="1952" spans="1:16" x14ac:dyDescent="0.35">
      <c r="A1952" s="1" t="s">
        <v>2016</v>
      </c>
      <c r="B1952" s="2">
        <v>45950</v>
      </c>
      <c r="C1952" s="1" t="s">
        <v>29</v>
      </c>
      <c r="D1952" s="1" t="s">
        <v>72</v>
      </c>
      <c r="E1952" s="1" t="s">
        <v>24</v>
      </c>
      <c r="F1952" s="1" t="s">
        <v>61</v>
      </c>
      <c r="G1952" s="1" t="s">
        <v>58</v>
      </c>
      <c r="H1952" s="1" t="s">
        <v>21</v>
      </c>
      <c r="I1952" s="1">
        <v>7</v>
      </c>
      <c r="J1952" s="3">
        <v>2268</v>
      </c>
      <c r="K1952" s="4">
        <v>1198.56</v>
      </c>
      <c r="L1952" s="5">
        <v>0</v>
      </c>
      <c r="M1952" s="3">
        <f t="shared" si="120"/>
        <v>15876</v>
      </c>
      <c r="N1952" s="3">
        <f t="shared" si="121"/>
        <v>8389.92</v>
      </c>
      <c r="O1952" s="3">
        <f t="shared" si="122"/>
        <v>7486.08</v>
      </c>
      <c r="P1952" s="6">
        <f t="shared" si="123"/>
        <v>0.47153439153439153</v>
      </c>
    </row>
    <row r="1953" spans="1:16" x14ac:dyDescent="0.35">
      <c r="A1953" s="1" t="s">
        <v>2017</v>
      </c>
      <c r="B1953" s="2">
        <v>45950</v>
      </c>
      <c r="C1953" s="1" t="s">
        <v>16</v>
      </c>
      <c r="D1953" s="1" t="s">
        <v>17</v>
      </c>
      <c r="E1953" s="1" t="s">
        <v>79</v>
      </c>
      <c r="F1953" s="1" t="s">
        <v>109</v>
      </c>
      <c r="G1953" s="1" t="s">
        <v>20</v>
      </c>
      <c r="H1953" s="1" t="s">
        <v>21</v>
      </c>
      <c r="I1953" s="1">
        <v>8</v>
      </c>
      <c r="J1953" s="3">
        <v>4323</v>
      </c>
      <c r="K1953" s="4">
        <v>2567.91</v>
      </c>
      <c r="L1953" s="5">
        <v>0</v>
      </c>
      <c r="M1953" s="3">
        <f t="shared" si="120"/>
        <v>34584</v>
      </c>
      <c r="N1953" s="3">
        <f t="shared" si="121"/>
        <v>20543.28</v>
      </c>
      <c r="O1953" s="3">
        <f t="shared" si="122"/>
        <v>14040.720000000001</v>
      </c>
      <c r="P1953" s="6">
        <f t="shared" si="123"/>
        <v>0.40598889659958365</v>
      </c>
    </row>
    <row r="1954" spans="1:16" x14ac:dyDescent="0.35">
      <c r="A1954" s="1" t="s">
        <v>2018</v>
      </c>
      <c r="B1954" s="2">
        <v>45950</v>
      </c>
      <c r="C1954" s="1" t="s">
        <v>29</v>
      </c>
      <c r="D1954" s="1" t="s">
        <v>30</v>
      </c>
      <c r="E1954" s="1" t="s">
        <v>31</v>
      </c>
      <c r="F1954" s="1" t="s">
        <v>85</v>
      </c>
      <c r="G1954" s="1" t="s">
        <v>33</v>
      </c>
      <c r="H1954" s="1" t="s">
        <v>34</v>
      </c>
      <c r="I1954" s="1">
        <v>4</v>
      </c>
      <c r="J1954" s="3">
        <v>1746</v>
      </c>
      <c r="K1954" s="4">
        <v>1296.44</v>
      </c>
      <c r="L1954" s="5">
        <v>0.1</v>
      </c>
      <c r="M1954" s="3">
        <f t="shared" si="120"/>
        <v>6285.6</v>
      </c>
      <c r="N1954" s="3">
        <f t="shared" si="121"/>
        <v>5185.76</v>
      </c>
      <c r="O1954" s="3">
        <f t="shared" si="122"/>
        <v>1099.8400000000001</v>
      </c>
      <c r="P1954" s="6">
        <f t="shared" si="123"/>
        <v>0.17497772686776125</v>
      </c>
    </row>
    <row r="1955" spans="1:16" x14ac:dyDescent="0.35">
      <c r="A1955" s="1" t="s">
        <v>2019</v>
      </c>
      <c r="B1955" s="2">
        <v>45950</v>
      </c>
      <c r="C1955" s="1" t="s">
        <v>29</v>
      </c>
      <c r="D1955" s="1" t="s">
        <v>30</v>
      </c>
      <c r="E1955" s="1" t="s">
        <v>18</v>
      </c>
      <c r="F1955" s="1" t="s">
        <v>51</v>
      </c>
      <c r="G1955" s="1" t="s">
        <v>33</v>
      </c>
      <c r="H1955" s="1" t="s">
        <v>21</v>
      </c>
      <c r="I1955" s="1">
        <v>5</v>
      </c>
      <c r="J1955" s="3">
        <v>767</v>
      </c>
      <c r="K1955" s="4">
        <v>610.69000000000005</v>
      </c>
      <c r="L1955" s="5">
        <v>0</v>
      </c>
      <c r="M1955" s="3">
        <f t="shared" si="120"/>
        <v>3835</v>
      </c>
      <c r="N1955" s="3">
        <f t="shared" si="121"/>
        <v>3053.4500000000003</v>
      </c>
      <c r="O1955" s="3">
        <f t="shared" si="122"/>
        <v>781.54999999999973</v>
      </c>
      <c r="P1955" s="6">
        <f t="shared" si="123"/>
        <v>0.20379400260756186</v>
      </c>
    </row>
    <row r="1956" spans="1:16" x14ac:dyDescent="0.35">
      <c r="A1956" s="1" t="s">
        <v>2020</v>
      </c>
      <c r="B1956" s="2">
        <v>45951</v>
      </c>
      <c r="C1956" s="1" t="s">
        <v>29</v>
      </c>
      <c r="D1956" s="1" t="s">
        <v>72</v>
      </c>
      <c r="E1956" s="1" t="s">
        <v>31</v>
      </c>
      <c r="F1956" s="1" t="s">
        <v>85</v>
      </c>
      <c r="G1956" s="1" t="s">
        <v>58</v>
      </c>
      <c r="H1956" s="1" t="s">
        <v>34</v>
      </c>
      <c r="I1956" s="1">
        <v>1</v>
      </c>
      <c r="J1956" s="3">
        <v>1802</v>
      </c>
      <c r="K1956" s="4">
        <v>1338.7</v>
      </c>
      <c r="L1956" s="5">
        <v>0</v>
      </c>
      <c r="M1956" s="3">
        <f t="shared" si="120"/>
        <v>1802</v>
      </c>
      <c r="N1956" s="3">
        <f t="shared" si="121"/>
        <v>1338.7</v>
      </c>
      <c r="O1956" s="3">
        <f t="shared" si="122"/>
        <v>463.29999999999995</v>
      </c>
      <c r="P1956" s="6">
        <f t="shared" si="123"/>
        <v>0.25710321864594893</v>
      </c>
    </row>
    <row r="1957" spans="1:16" x14ac:dyDescent="0.35">
      <c r="A1957" s="1" t="s">
        <v>2021</v>
      </c>
      <c r="B1957" s="2">
        <v>45951</v>
      </c>
      <c r="C1957" s="1" t="s">
        <v>41</v>
      </c>
      <c r="D1957" s="1" t="s">
        <v>50</v>
      </c>
      <c r="E1957" s="1" t="s">
        <v>31</v>
      </c>
      <c r="F1957" s="1" t="s">
        <v>45</v>
      </c>
      <c r="G1957" s="1" t="s">
        <v>43</v>
      </c>
      <c r="H1957" s="1" t="s">
        <v>34</v>
      </c>
      <c r="I1957" s="1">
        <v>2</v>
      </c>
      <c r="J1957" s="3">
        <v>3586</v>
      </c>
      <c r="K1957" s="4">
        <v>2607.0500000000002</v>
      </c>
      <c r="L1957" s="5">
        <v>0.15</v>
      </c>
      <c r="M1957" s="3">
        <f t="shared" si="120"/>
        <v>6096.2</v>
      </c>
      <c r="N1957" s="3">
        <f t="shared" si="121"/>
        <v>5214.1000000000004</v>
      </c>
      <c r="O1957" s="3">
        <f t="shared" si="122"/>
        <v>882.09999999999945</v>
      </c>
      <c r="P1957" s="6">
        <f t="shared" si="123"/>
        <v>0.14469669630261467</v>
      </c>
    </row>
    <row r="1958" spans="1:16" x14ac:dyDescent="0.35">
      <c r="A1958" s="1" t="s">
        <v>2022</v>
      </c>
      <c r="B1958" s="2">
        <v>45951</v>
      </c>
      <c r="C1958" s="1" t="s">
        <v>16</v>
      </c>
      <c r="D1958" s="1" t="s">
        <v>17</v>
      </c>
      <c r="E1958" s="1" t="s">
        <v>24</v>
      </c>
      <c r="F1958" s="1" t="s">
        <v>61</v>
      </c>
      <c r="G1958" s="1" t="s">
        <v>26</v>
      </c>
      <c r="H1958" s="1" t="s">
        <v>21</v>
      </c>
      <c r="I1958" s="1">
        <v>6</v>
      </c>
      <c r="J1958" s="3">
        <v>2120</v>
      </c>
      <c r="K1958" s="4">
        <v>1021.46</v>
      </c>
      <c r="L1958" s="5">
        <v>0</v>
      </c>
      <c r="M1958" s="3">
        <f t="shared" si="120"/>
        <v>12720</v>
      </c>
      <c r="N1958" s="3">
        <f t="shared" si="121"/>
        <v>6128.76</v>
      </c>
      <c r="O1958" s="3">
        <f t="shared" si="122"/>
        <v>6591.24</v>
      </c>
      <c r="P1958" s="6">
        <f t="shared" si="123"/>
        <v>0.51817924528301884</v>
      </c>
    </row>
    <row r="1959" spans="1:16" x14ac:dyDescent="0.35">
      <c r="A1959" s="1" t="s">
        <v>2023</v>
      </c>
      <c r="B1959" s="2">
        <v>45951</v>
      </c>
      <c r="C1959" s="1" t="s">
        <v>16</v>
      </c>
      <c r="D1959" s="1" t="s">
        <v>84</v>
      </c>
      <c r="E1959" s="1" t="s">
        <v>24</v>
      </c>
      <c r="F1959" s="1" t="s">
        <v>64</v>
      </c>
      <c r="G1959" s="1" t="s">
        <v>20</v>
      </c>
      <c r="H1959" s="1" t="s">
        <v>27</v>
      </c>
      <c r="I1959" s="1">
        <v>8</v>
      </c>
      <c r="J1959" s="3">
        <v>1470</v>
      </c>
      <c r="K1959" s="4">
        <v>783.73</v>
      </c>
      <c r="L1959" s="5">
        <v>0.05</v>
      </c>
      <c r="M1959" s="3">
        <f t="shared" si="120"/>
        <v>11172</v>
      </c>
      <c r="N1959" s="3">
        <f t="shared" si="121"/>
        <v>6269.84</v>
      </c>
      <c r="O1959" s="3">
        <f t="shared" si="122"/>
        <v>4902.16</v>
      </c>
      <c r="P1959" s="6">
        <f t="shared" si="123"/>
        <v>0.43878983172216252</v>
      </c>
    </row>
    <row r="1960" spans="1:16" x14ac:dyDescent="0.35">
      <c r="A1960" s="1" t="s">
        <v>2024</v>
      </c>
      <c r="B1960" s="2">
        <v>45951</v>
      </c>
      <c r="C1960" s="1" t="s">
        <v>29</v>
      </c>
      <c r="D1960" s="1" t="s">
        <v>66</v>
      </c>
      <c r="E1960" s="1" t="s">
        <v>18</v>
      </c>
      <c r="F1960" s="1" t="s">
        <v>51</v>
      </c>
      <c r="G1960" s="1" t="s">
        <v>58</v>
      </c>
      <c r="H1960" s="1" t="s">
        <v>34</v>
      </c>
      <c r="I1960" s="1">
        <v>1</v>
      </c>
      <c r="J1960" s="3">
        <v>755</v>
      </c>
      <c r="K1960" s="4">
        <v>603.9</v>
      </c>
      <c r="L1960" s="5">
        <v>0.15</v>
      </c>
      <c r="M1960" s="3">
        <f t="shared" si="120"/>
        <v>641.75</v>
      </c>
      <c r="N1960" s="3">
        <f t="shared" si="121"/>
        <v>603.9</v>
      </c>
      <c r="O1960" s="3">
        <f t="shared" si="122"/>
        <v>37.850000000000023</v>
      </c>
      <c r="P1960" s="6">
        <f t="shared" si="123"/>
        <v>5.8979353330736305E-2</v>
      </c>
    </row>
    <row r="1961" spans="1:16" x14ac:dyDescent="0.35">
      <c r="A1961" s="1" t="s">
        <v>2025</v>
      </c>
      <c r="B1961" s="2">
        <v>45951</v>
      </c>
      <c r="C1961" s="1" t="s">
        <v>29</v>
      </c>
      <c r="D1961" s="1" t="s">
        <v>66</v>
      </c>
      <c r="E1961" s="1" t="s">
        <v>24</v>
      </c>
      <c r="F1961" s="1" t="s">
        <v>64</v>
      </c>
      <c r="G1961" s="1" t="s">
        <v>58</v>
      </c>
      <c r="H1961" s="1" t="s">
        <v>27</v>
      </c>
      <c r="I1961" s="1">
        <v>3</v>
      </c>
      <c r="J1961" s="3">
        <v>1446</v>
      </c>
      <c r="K1961" s="4">
        <v>778.83</v>
      </c>
      <c r="L1961" s="5">
        <v>0</v>
      </c>
      <c r="M1961" s="3">
        <f t="shared" si="120"/>
        <v>4338</v>
      </c>
      <c r="N1961" s="3">
        <f t="shared" si="121"/>
        <v>2336.4900000000002</v>
      </c>
      <c r="O1961" s="3">
        <f t="shared" si="122"/>
        <v>2001.5099999999998</v>
      </c>
      <c r="P1961" s="6">
        <f t="shared" si="123"/>
        <v>0.46139004149377588</v>
      </c>
    </row>
    <row r="1962" spans="1:16" x14ac:dyDescent="0.35">
      <c r="A1962" s="1" t="s">
        <v>2026</v>
      </c>
      <c r="B1962" s="2">
        <v>45951</v>
      </c>
      <c r="C1962" s="1" t="s">
        <v>36</v>
      </c>
      <c r="D1962" s="1" t="s">
        <v>63</v>
      </c>
      <c r="E1962" s="1" t="s">
        <v>18</v>
      </c>
      <c r="F1962" s="1" t="s">
        <v>51</v>
      </c>
      <c r="G1962" s="1" t="s">
        <v>39</v>
      </c>
      <c r="H1962" s="1" t="s">
        <v>34</v>
      </c>
      <c r="I1962" s="1">
        <v>1</v>
      </c>
      <c r="J1962" s="3">
        <v>739</v>
      </c>
      <c r="K1962" s="4">
        <v>593</v>
      </c>
      <c r="L1962" s="5">
        <v>0</v>
      </c>
      <c r="M1962" s="3">
        <f t="shared" si="120"/>
        <v>739</v>
      </c>
      <c r="N1962" s="3">
        <f t="shared" si="121"/>
        <v>593</v>
      </c>
      <c r="O1962" s="3">
        <f t="shared" si="122"/>
        <v>146</v>
      </c>
      <c r="P1962" s="6">
        <f t="shared" si="123"/>
        <v>0.19756427604871449</v>
      </c>
    </row>
    <row r="1963" spans="1:16" x14ac:dyDescent="0.35">
      <c r="A1963" s="1" t="s">
        <v>2027</v>
      </c>
      <c r="B1963" s="2">
        <v>45952</v>
      </c>
      <c r="C1963" s="1" t="s">
        <v>16</v>
      </c>
      <c r="D1963" s="1" t="s">
        <v>23</v>
      </c>
      <c r="E1963" s="1" t="s">
        <v>31</v>
      </c>
      <c r="F1963" s="1" t="s">
        <v>45</v>
      </c>
      <c r="G1963" s="1" t="s">
        <v>20</v>
      </c>
      <c r="H1963" s="1" t="s">
        <v>27</v>
      </c>
      <c r="I1963" s="1">
        <v>5</v>
      </c>
      <c r="J1963" s="3">
        <v>3379</v>
      </c>
      <c r="K1963" s="4">
        <v>2460.5500000000002</v>
      </c>
      <c r="L1963" s="5">
        <v>0.1</v>
      </c>
      <c r="M1963" s="3">
        <f t="shared" si="120"/>
        <v>15205.5</v>
      </c>
      <c r="N1963" s="3">
        <f t="shared" si="121"/>
        <v>12302.75</v>
      </c>
      <c r="O1963" s="3">
        <f t="shared" si="122"/>
        <v>2902.75</v>
      </c>
      <c r="P1963" s="6">
        <f t="shared" si="123"/>
        <v>0.19090131860182172</v>
      </c>
    </row>
    <row r="1964" spans="1:16" x14ac:dyDescent="0.35">
      <c r="A1964" s="1" t="s">
        <v>2028</v>
      </c>
      <c r="B1964" s="2">
        <v>45952</v>
      </c>
      <c r="C1964" s="1" t="s">
        <v>16</v>
      </c>
      <c r="D1964" s="1" t="s">
        <v>48</v>
      </c>
      <c r="E1964" s="1" t="s">
        <v>24</v>
      </c>
      <c r="F1964" s="1" t="s">
        <v>131</v>
      </c>
      <c r="G1964" s="1" t="s">
        <v>20</v>
      </c>
      <c r="H1964" s="1" t="s">
        <v>34</v>
      </c>
      <c r="I1964" s="1">
        <v>5</v>
      </c>
      <c r="J1964" s="3">
        <v>2928</v>
      </c>
      <c r="K1964" s="4">
        <v>1373.51</v>
      </c>
      <c r="L1964" s="5">
        <v>0</v>
      </c>
      <c r="M1964" s="3">
        <f t="shared" si="120"/>
        <v>14640</v>
      </c>
      <c r="N1964" s="3">
        <f t="shared" si="121"/>
        <v>6867.55</v>
      </c>
      <c r="O1964" s="3">
        <f t="shared" si="122"/>
        <v>7772.45</v>
      </c>
      <c r="P1964" s="6">
        <f t="shared" si="123"/>
        <v>0.53090505464480875</v>
      </c>
    </row>
    <row r="1965" spans="1:16" x14ac:dyDescent="0.35">
      <c r="A1965" s="1" t="s">
        <v>2029</v>
      </c>
      <c r="B1965" s="2">
        <v>45952</v>
      </c>
      <c r="C1965" s="1" t="s">
        <v>41</v>
      </c>
      <c r="D1965" s="1" t="s">
        <v>103</v>
      </c>
      <c r="E1965" s="1" t="s">
        <v>31</v>
      </c>
      <c r="F1965" s="1" t="s">
        <v>85</v>
      </c>
      <c r="G1965" s="1" t="s">
        <v>43</v>
      </c>
      <c r="H1965" s="1" t="s">
        <v>21</v>
      </c>
      <c r="I1965" s="1">
        <v>7</v>
      </c>
      <c r="J1965" s="3">
        <v>1861</v>
      </c>
      <c r="K1965" s="4">
        <v>1368.95</v>
      </c>
      <c r="L1965" s="5">
        <v>0.15</v>
      </c>
      <c r="M1965" s="3">
        <f t="shared" si="120"/>
        <v>11072.949999999999</v>
      </c>
      <c r="N1965" s="3">
        <f t="shared" si="121"/>
        <v>9582.65</v>
      </c>
      <c r="O1965" s="3">
        <f t="shared" si="122"/>
        <v>1490.2999999999993</v>
      </c>
      <c r="P1965" s="6">
        <f t="shared" si="123"/>
        <v>0.13458924676802472</v>
      </c>
    </row>
    <row r="1966" spans="1:16" x14ac:dyDescent="0.35">
      <c r="A1966" s="1" t="s">
        <v>2030</v>
      </c>
      <c r="B1966" s="2">
        <v>45952</v>
      </c>
      <c r="C1966" s="1" t="s">
        <v>41</v>
      </c>
      <c r="D1966" s="1" t="s">
        <v>42</v>
      </c>
      <c r="E1966" s="1" t="s">
        <v>79</v>
      </c>
      <c r="F1966" s="1" t="s">
        <v>80</v>
      </c>
      <c r="G1966" s="1" t="s">
        <v>43</v>
      </c>
      <c r="H1966" s="1" t="s">
        <v>34</v>
      </c>
      <c r="I1966" s="1">
        <v>5</v>
      </c>
      <c r="J1966" s="3">
        <v>7735</v>
      </c>
      <c r="K1966" s="4">
        <v>5037.96</v>
      </c>
      <c r="L1966" s="5">
        <v>0</v>
      </c>
      <c r="M1966" s="3">
        <f t="shared" si="120"/>
        <v>38675</v>
      </c>
      <c r="N1966" s="3">
        <f t="shared" si="121"/>
        <v>25189.8</v>
      </c>
      <c r="O1966" s="3">
        <f t="shared" si="122"/>
        <v>13485.2</v>
      </c>
      <c r="P1966" s="6">
        <f t="shared" si="123"/>
        <v>0.34868002585649649</v>
      </c>
    </row>
    <row r="1967" spans="1:16" x14ac:dyDescent="0.35">
      <c r="A1967" s="1" t="s">
        <v>2031</v>
      </c>
      <c r="B1967" s="2">
        <v>45952</v>
      </c>
      <c r="C1967" s="1" t="s">
        <v>41</v>
      </c>
      <c r="D1967" s="1" t="s">
        <v>103</v>
      </c>
      <c r="E1967" s="1" t="s">
        <v>24</v>
      </c>
      <c r="F1967" s="1" t="s">
        <v>61</v>
      </c>
      <c r="G1967" s="1" t="s">
        <v>46</v>
      </c>
      <c r="H1967" s="1" t="s">
        <v>34</v>
      </c>
      <c r="I1967" s="1">
        <v>1</v>
      </c>
      <c r="J1967" s="3">
        <v>2154</v>
      </c>
      <c r="K1967" s="4">
        <v>1079.82</v>
      </c>
      <c r="L1967" s="5">
        <v>0</v>
      </c>
      <c r="M1967" s="3">
        <f t="shared" si="120"/>
        <v>2154</v>
      </c>
      <c r="N1967" s="3">
        <f t="shared" si="121"/>
        <v>1079.82</v>
      </c>
      <c r="O1967" s="3">
        <f t="shared" si="122"/>
        <v>1074.18</v>
      </c>
      <c r="P1967" s="6">
        <f t="shared" si="123"/>
        <v>0.49869080779944291</v>
      </c>
    </row>
    <row r="1968" spans="1:16" x14ac:dyDescent="0.35">
      <c r="A1968" s="1" t="s">
        <v>2032</v>
      </c>
      <c r="B1968" s="2">
        <v>45952</v>
      </c>
      <c r="C1968" s="1" t="s">
        <v>16</v>
      </c>
      <c r="D1968" s="1" t="s">
        <v>48</v>
      </c>
      <c r="E1968" s="1" t="s">
        <v>24</v>
      </c>
      <c r="F1968" s="1" t="s">
        <v>25</v>
      </c>
      <c r="G1968" s="1" t="s">
        <v>20</v>
      </c>
      <c r="H1968" s="1" t="s">
        <v>21</v>
      </c>
      <c r="I1968" s="1">
        <v>2</v>
      </c>
      <c r="J1968" s="3">
        <v>609</v>
      </c>
      <c r="K1968" s="4">
        <v>311.43</v>
      </c>
      <c r="L1968" s="5">
        <v>0.15</v>
      </c>
      <c r="M1968" s="3">
        <f t="shared" si="120"/>
        <v>1035.3</v>
      </c>
      <c r="N1968" s="3">
        <f t="shared" si="121"/>
        <v>622.86</v>
      </c>
      <c r="O1968" s="3">
        <f t="shared" si="122"/>
        <v>412.43999999999994</v>
      </c>
      <c r="P1968" s="6">
        <f t="shared" si="123"/>
        <v>0.39837728194726163</v>
      </c>
    </row>
    <row r="1969" spans="1:16" x14ac:dyDescent="0.35">
      <c r="A1969" s="1" t="s">
        <v>2033</v>
      </c>
      <c r="B1969" s="2">
        <v>45952</v>
      </c>
      <c r="C1969" s="1" t="s">
        <v>16</v>
      </c>
      <c r="D1969" s="1" t="s">
        <v>17</v>
      </c>
      <c r="E1969" s="1" t="s">
        <v>24</v>
      </c>
      <c r="F1969" s="1" t="s">
        <v>25</v>
      </c>
      <c r="G1969" s="1" t="s">
        <v>20</v>
      </c>
      <c r="H1969" s="1" t="s">
        <v>34</v>
      </c>
      <c r="I1969" s="1">
        <v>5</v>
      </c>
      <c r="J1969" s="3">
        <v>588</v>
      </c>
      <c r="K1969" s="4">
        <v>277.38</v>
      </c>
      <c r="L1969" s="5">
        <v>0.05</v>
      </c>
      <c r="M1969" s="3">
        <f t="shared" si="120"/>
        <v>2793</v>
      </c>
      <c r="N1969" s="3">
        <f t="shared" si="121"/>
        <v>1386.9</v>
      </c>
      <c r="O1969" s="3">
        <f t="shared" si="122"/>
        <v>1406.1</v>
      </c>
      <c r="P1969" s="6">
        <f t="shared" si="123"/>
        <v>0.50343716433941998</v>
      </c>
    </row>
    <row r="1970" spans="1:16" x14ac:dyDescent="0.35">
      <c r="A1970" s="1" t="s">
        <v>2034</v>
      </c>
      <c r="B1970" s="2">
        <v>45953</v>
      </c>
      <c r="C1970" s="1" t="s">
        <v>16</v>
      </c>
      <c r="D1970" s="1" t="s">
        <v>84</v>
      </c>
      <c r="E1970" s="1" t="s">
        <v>24</v>
      </c>
      <c r="F1970" s="1" t="s">
        <v>64</v>
      </c>
      <c r="G1970" s="1" t="s">
        <v>20</v>
      </c>
      <c r="H1970" s="1" t="s">
        <v>34</v>
      </c>
      <c r="I1970" s="1">
        <v>3</v>
      </c>
      <c r="J1970" s="3">
        <v>1565</v>
      </c>
      <c r="K1970" s="4">
        <v>836.07</v>
      </c>
      <c r="L1970" s="5">
        <v>0</v>
      </c>
      <c r="M1970" s="3">
        <f t="shared" si="120"/>
        <v>4695</v>
      </c>
      <c r="N1970" s="3">
        <f t="shared" si="121"/>
        <v>2508.21</v>
      </c>
      <c r="O1970" s="3">
        <f t="shared" si="122"/>
        <v>2186.79</v>
      </c>
      <c r="P1970" s="6">
        <f t="shared" si="123"/>
        <v>0.4657699680511182</v>
      </c>
    </row>
    <row r="1971" spans="1:16" x14ac:dyDescent="0.35">
      <c r="A1971" s="1" t="s">
        <v>2035</v>
      </c>
      <c r="B1971" s="2">
        <v>45953</v>
      </c>
      <c r="C1971" s="1" t="s">
        <v>41</v>
      </c>
      <c r="D1971" s="1" t="s">
        <v>50</v>
      </c>
      <c r="E1971" s="1" t="s">
        <v>18</v>
      </c>
      <c r="F1971" s="1" t="s">
        <v>51</v>
      </c>
      <c r="G1971" s="1" t="s">
        <v>46</v>
      </c>
      <c r="H1971" s="1" t="s">
        <v>21</v>
      </c>
      <c r="I1971" s="1">
        <v>4</v>
      </c>
      <c r="J1971" s="3">
        <v>746</v>
      </c>
      <c r="K1971" s="4">
        <v>596.95000000000005</v>
      </c>
      <c r="L1971" s="5">
        <v>0.1</v>
      </c>
      <c r="M1971" s="3">
        <f t="shared" si="120"/>
        <v>2685.6</v>
      </c>
      <c r="N1971" s="3">
        <f t="shared" si="121"/>
        <v>2387.8000000000002</v>
      </c>
      <c r="O1971" s="3">
        <f t="shared" si="122"/>
        <v>297.79999999999973</v>
      </c>
      <c r="P1971" s="6">
        <f t="shared" si="123"/>
        <v>0.11088769734882326</v>
      </c>
    </row>
    <row r="1972" spans="1:16" x14ac:dyDescent="0.35">
      <c r="A1972" s="1" t="s">
        <v>2036</v>
      </c>
      <c r="B1972" s="2">
        <v>45953</v>
      </c>
      <c r="C1972" s="1" t="s">
        <v>16</v>
      </c>
      <c r="D1972" s="1" t="s">
        <v>17</v>
      </c>
      <c r="E1972" s="1" t="s">
        <v>18</v>
      </c>
      <c r="F1972" s="1" t="s">
        <v>51</v>
      </c>
      <c r="G1972" s="1" t="s">
        <v>20</v>
      </c>
      <c r="H1972" s="1" t="s">
        <v>34</v>
      </c>
      <c r="I1972" s="1">
        <v>8</v>
      </c>
      <c r="J1972" s="3">
        <v>715</v>
      </c>
      <c r="K1972" s="4">
        <v>589.88</v>
      </c>
      <c r="L1972" s="5">
        <v>0.05</v>
      </c>
      <c r="M1972" s="3">
        <f t="shared" si="120"/>
        <v>5434</v>
      </c>
      <c r="N1972" s="3">
        <f t="shared" si="121"/>
        <v>4719.04</v>
      </c>
      <c r="O1972" s="3">
        <f t="shared" si="122"/>
        <v>714.96</v>
      </c>
      <c r="P1972" s="6">
        <f t="shared" si="123"/>
        <v>0.13157158630842841</v>
      </c>
    </row>
    <row r="1973" spans="1:16" x14ac:dyDescent="0.35">
      <c r="A1973" s="1" t="s">
        <v>2037</v>
      </c>
      <c r="B1973" s="2">
        <v>45953</v>
      </c>
      <c r="C1973" s="1" t="s">
        <v>36</v>
      </c>
      <c r="D1973" s="1" t="s">
        <v>63</v>
      </c>
      <c r="E1973" s="1" t="s">
        <v>18</v>
      </c>
      <c r="F1973" s="1" t="s">
        <v>38</v>
      </c>
      <c r="G1973" s="1" t="s">
        <v>39</v>
      </c>
      <c r="H1973" s="1" t="s">
        <v>21</v>
      </c>
      <c r="I1973" s="1">
        <v>8</v>
      </c>
      <c r="J1973" s="3">
        <v>361</v>
      </c>
      <c r="K1973" s="4">
        <v>302.79000000000002</v>
      </c>
      <c r="L1973" s="5">
        <v>0.1</v>
      </c>
      <c r="M1973" s="3">
        <f t="shared" si="120"/>
        <v>2599.2000000000003</v>
      </c>
      <c r="N1973" s="3">
        <f t="shared" si="121"/>
        <v>2422.3200000000002</v>
      </c>
      <c r="O1973" s="3">
        <f t="shared" si="122"/>
        <v>176.88000000000011</v>
      </c>
      <c r="P1973" s="6">
        <f t="shared" si="123"/>
        <v>6.8051708217913245E-2</v>
      </c>
    </row>
    <row r="1974" spans="1:16" x14ac:dyDescent="0.35">
      <c r="A1974" s="1" t="s">
        <v>2038</v>
      </c>
      <c r="B1974" s="2">
        <v>45953</v>
      </c>
      <c r="C1974" s="1" t="s">
        <v>16</v>
      </c>
      <c r="D1974" s="1" t="s">
        <v>48</v>
      </c>
      <c r="E1974" s="1" t="s">
        <v>24</v>
      </c>
      <c r="F1974" s="1" t="s">
        <v>131</v>
      </c>
      <c r="G1974" s="1" t="s">
        <v>20</v>
      </c>
      <c r="H1974" s="1" t="s">
        <v>34</v>
      </c>
      <c r="I1974" s="1">
        <v>4</v>
      </c>
      <c r="J1974" s="3">
        <v>2717</v>
      </c>
      <c r="K1974" s="4">
        <v>1363.9</v>
      </c>
      <c r="L1974" s="5">
        <v>0.1</v>
      </c>
      <c r="M1974" s="3">
        <f t="shared" si="120"/>
        <v>9781.2000000000007</v>
      </c>
      <c r="N1974" s="3">
        <f t="shared" si="121"/>
        <v>5455.6</v>
      </c>
      <c r="O1974" s="3">
        <f t="shared" si="122"/>
        <v>4325.6000000000004</v>
      </c>
      <c r="P1974" s="6">
        <f t="shared" si="123"/>
        <v>0.44223612644665278</v>
      </c>
    </row>
    <row r="1975" spans="1:16" x14ac:dyDescent="0.35">
      <c r="A1975" s="1" t="s">
        <v>2039</v>
      </c>
      <c r="B1975" s="2">
        <v>45953</v>
      </c>
      <c r="C1975" s="1" t="s">
        <v>16</v>
      </c>
      <c r="D1975" s="1" t="s">
        <v>48</v>
      </c>
      <c r="E1975" s="1" t="s">
        <v>24</v>
      </c>
      <c r="F1975" s="1" t="s">
        <v>131</v>
      </c>
      <c r="G1975" s="1" t="s">
        <v>20</v>
      </c>
      <c r="H1975" s="1" t="s">
        <v>27</v>
      </c>
      <c r="I1975" s="1">
        <v>7</v>
      </c>
      <c r="J1975" s="3">
        <v>2823</v>
      </c>
      <c r="K1975" s="4">
        <v>1370.94</v>
      </c>
      <c r="L1975" s="5">
        <v>0.1</v>
      </c>
      <c r="M1975" s="3">
        <f t="shared" si="120"/>
        <v>17784.900000000001</v>
      </c>
      <c r="N1975" s="3">
        <f t="shared" si="121"/>
        <v>9596.58</v>
      </c>
      <c r="O1975" s="3">
        <f t="shared" si="122"/>
        <v>8188.3200000000015</v>
      </c>
      <c r="P1975" s="6">
        <f t="shared" si="123"/>
        <v>0.460408548825127</v>
      </c>
    </row>
    <row r="1976" spans="1:16" x14ac:dyDescent="0.35">
      <c r="A1976" s="1" t="s">
        <v>2040</v>
      </c>
      <c r="B1976" s="2">
        <v>45953</v>
      </c>
      <c r="C1976" s="1" t="s">
        <v>41</v>
      </c>
      <c r="D1976" s="1" t="s">
        <v>103</v>
      </c>
      <c r="E1976" s="1" t="s">
        <v>24</v>
      </c>
      <c r="F1976" s="1" t="s">
        <v>25</v>
      </c>
      <c r="G1976" s="1" t="s">
        <v>46</v>
      </c>
      <c r="H1976" s="1" t="s">
        <v>34</v>
      </c>
      <c r="I1976" s="1">
        <v>1</v>
      </c>
      <c r="J1976" s="3">
        <v>600</v>
      </c>
      <c r="K1976" s="4">
        <v>302.42</v>
      </c>
      <c r="L1976" s="5">
        <v>0.05</v>
      </c>
      <c r="M1976" s="3">
        <f t="shared" si="120"/>
        <v>570</v>
      </c>
      <c r="N1976" s="3">
        <f t="shared" si="121"/>
        <v>302.42</v>
      </c>
      <c r="O1976" s="3">
        <f t="shared" si="122"/>
        <v>267.58</v>
      </c>
      <c r="P1976" s="6">
        <f t="shared" si="123"/>
        <v>0.46943859649122804</v>
      </c>
    </row>
    <row r="1977" spans="1:16" x14ac:dyDescent="0.35">
      <c r="A1977" s="1" t="s">
        <v>2041</v>
      </c>
      <c r="B1977" s="2">
        <v>45953</v>
      </c>
      <c r="C1977" s="1" t="s">
        <v>41</v>
      </c>
      <c r="D1977" s="1" t="s">
        <v>103</v>
      </c>
      <c r="E1977" s="1" t="s">
        <v>18</v>
      </c>
      <c r="F1977" s="1" t="s">
        <v>68</v>
      </c>
      <c r="G1977" s="1" t="s">
        <v>46</v>
      </c>
      <c r="H1977" s="1" t="s">
        <v>21</v>
      </c>
      <c r="I1977" s="1">
        <v>2</v>
      </c>
      <c r="J1977" s="3">
        <v>445</v>
      </c>
      <c r="K1977" s="4">
        <v>343.57</v>
      </c>
      <c r="L1977" s="5">
        <v>0.1</v>
      </c>
      <c r="M1977" s="3">
        <f t="shared" si="120"/>
        <v>801</v>
      </c>
      <c r="N1977" s="3">
        <f t="shared" si="121"/>
        <v>687.14</v>
      </c>
      <c r="O1977" s="3">
        <f t="shared" si="122"/>
        <v>113.86000000000001</v>
      </c>
      <c r="P1977" s="6">
        <f t="shared" si="123"/>
        <v>0.14214731585518103</v>
      </c>
    </row>
    <row r="1978" spans="1:16" x14ac:dyDescent="0.35">
      <c r="A1978" s="1" t="s">
        <v>2042</v>
      </c>
      <c r="B1978" s="2">
        <v>45954</v>
      </c>
      <c r="C1978" s="1" t="s">
        <v>36</v>
      </c>
      <c r="D1978" s="1" t="s">
        <v>76</v>
      </c>
      <c r="E1978" s="1" t="s">
        <v>24</v>
      </c>
      <c r="F1978" s="1" t="s">
        <v>131</v>
      </c>
      <c r="G1978" s="1" t="s">
        <v>69</v>
      </c>
      <c r="H1978" s="1" t="s">
        <v>34</v>
      </c>
      <c r="I1978" s="1">
        <v>7</v>
      </c>
      <c r="J1978" s="3">
        <v>2867</v>
      </c>
      <c r="K1978" s="4">
        <v>1444.32</v>
      </c>
      <c r="L1978" s="5">
        <v>0.1</v>
      </c>
      <c r="M1978" s="3">
        <f t="shared" si="120"/>
        <v>18062.100000000002</v>
      </c>
      <c r="N1978" s="3">
        <f t="shared" si="121"/>
        <v>10110.24</v>
      </c>
      <c r="O1978" s="3">
        <f t="shared" si="122"/>
        <v>7951.8600000000024</v>
      </c>
      <c r="P1978" s="6">
        <f t="shared" si="123"/>
        <v>0.4402511335891176</v>
      </c>
    </row>
    <row r="1979" spans="1:16" x14ac:dyDescent="0.35">
      <c r="A1979" s="1" t="s">
        <v>2043</v>
      </c>
      <c r="B1979" s="2">
        <v>45954</v>
      </c>
      <c r="C1979" s="1" t="s">
        <v>36</v>
      </c>
      <c r="D1979" s="1" t="s">
        <v>76</v>
      </c>
      <c r="E1979" s="1" t="s">
        <v>24</v>
      </c>
      <c r="F1979" s="1" t="s">
        <v>25</v>
      </c>
      <c r="G1979" s="1" t="s">
        <v>39</v>
      </c>
      <c r="H1979" s="1" t="s">
        <v>27</v>
      </c>
      <c r="I1979" s="1">
        <v>1</v>
      </c>
      <c r="J1979" s="3">
        <v>619</v>
      </c>
      <c r="K1979" s="4">
        <v>286.05</v>
      </c>
      <c r="L1979" s="5">
        <v>0.05</v>
      </c>
      <c r="M1979" s="3">
        <f t="shared" si="120"/>
        <v>588.04999999999995</v>
      </c>
      <c r="N1979" s="3">
        <f t="shared" si="121"/>
        <v>286.05</v>
      </c>
      <c r="O1979" s="3">
        <f t="shared" si="122"/>
        <v>301.99999999999994</v>
      </c>
      <c r="P1979" s="6">
        <f t="shared" si="123"/>
        <v>0.51356177195816677</v>
      </c>
    </row>
    <row r="1980" spans="1:16" x14ac:dyDescent="0.35">
      <c r="A1980" s="1" t="s">
        <v>2044</v>
      </c>
      <c r="B1980" s="2">
        <v>45954</v>
      </c>
      <c r="C1980" s="1" t="s">
        <v>36</v>
      </c>
      <c r="D1980" s="1" t="s">
        <v>78</v>
      </c>
      <c r="E1980" s="1" t="s">
        <v>31</v>
      </c>
      <c r="F1980" s="1" t="s">
        <v>85</v>
      </c>
      <c r="G1980" s="1" t="s">
        <v>39</v>
      </c>
      <c r="H1980" s="1" t="s">
        <v>34</v>
      </c>
      <c r="I1980" s="1">
        <v>4</v>
      </c>
      <c r="J1980" s="3">
        <v>1750</v>
      </c>
      <c r="K1980" s="4">
        <v>1351.61</v>
      </c>
      <c r="L1980" s="5">
        <v>0.1</v>
      </c>
      <c r="M1980" s="3">
        <f t="shared" si="120"/>
        <v>6300</v>
      </c>
      <c r="N1980" s="3">
        <f t="shared" si="121"/>
        <v>5406.44</v>
      </c>
      <c r="O1980" s="3">
        <f t="shared" si="122"/>
        <v>893.5600000000004</v>
      </c>
      <c r="P1980" s="6">
        <f t="shared" si="123"/>
        <v>0.1418349206349207</v>
      </c>
    </row>
    <row r="1981" spans="1:16" x14ac:dyDescent="0.35">
      <c r="A1981" s="1" t="s">
        <v>2045</v>
      </c>
      <c r="B1981" s="2">
        <v>45954</v>
      </c>
      <c r="C1981" s="1" t="s">
        <v>41</v>
      </c>
      <c r="D1981" s="1" t="s">
        <v>50</v>
      </c>
      <c r="E1981" s="1" t="s">
        <v>79</v>
      </c>
      <c r="F1981" s="1" t="s">
        <v>91</v>
      </c>
      <c r="G1981" s="1" t="s">
        <v>46</v>
      </c>
      <c r="H1981" s="1" t="s">
        <v>34</v>
      </c>
      <c r="I1981" s="1">
        <v>6</v>
      </c>
      <c r="J1981" s="3">
        <v>12194</v>
      </c>
      <c r="K1981" s="4">
        <v>7665.12</v>
      </c>
      <c r="L1981" s="5">
        <v>0.05</v>
      </c>
      <c r="M1981" s="3">
        <f t="shared" si="120"/>
        <v>69505.8</v>
      </c>
      <c r="N1981" s="3">
        <f t="shared" si="121"/>
        <v>45990.720000000001</v>
      </c>
      <c r="O1981" s="3">
        <f t="shared" si="122"/>
        <v>23515.08</v>
      </c>
      <c r="P1981" s="6">
        <f t="shared" si="123"/>
        <v>0.3383182410676519</v>
      </c>
    </row>
    <row r="1982" spans="1:16" x14ac:dyDescent="0.35">
      <c r="A1982" s="1" t="s">
        <v>2046</v>
      </c>
      <c r="B1982" s="2">
        <v>45954</v>
      </c>
      <c r="C1982" s="1" t="s">
        <v>36</v>
      </c>
      <c r="D1982" s="1" t="s">
        <v>78</v>
      </c>
      <c r="E1982" s="1" t="s">
        <v>24</v>
      </c>
      <c r="F1982" s="1" t="s">
        <v>131</v>
      </c>
      <c r="G1982" s="1" t="s">
        <v>69</v>
      </c>
      <c r="H1982" s="1" t="s">
        <v>27</v>
      </c>
      <c r="I1982" s="1">
        <v>6</v>
      </c>
      <c r="J1982" s="3">
        <v>2789</v>
      </c>
      <c r="K1982" s="4">
        <v>1419.98</v>
      </c>
      <c r="L1982" s="5">
        <v>0.1</v>
      </c>
      <c r="M1982" s="3">
        <f t="shared" si="120"/>
        <v>15060.6</v>
      </c>
      <c r="N1982" s="3">
        <f t="shared" si="121"/>
        <v>8519.880000000001</v>
      </c>
      <c r="O1982" s="3">
        <f t="shared" si="122"/>
        <v>6540.7199999999993</v>
      </c>
      <c r="P1982" s="6">
        <f t="shared" si="123"/>
        <v>0.43429345444404599</v>
      </c>
    </row>
    <row r="1983" spans="1:16" x14ac:dyDescent="0.35">
      <c r="A1983" s="1" t="s">
        <v>2047</v>
      </c>
      <c r="B1983" s="2">
        <v>45954</v>
      </c>
      <c r="C1983" s="1" t="s">
        <v>16</v>
      </c>
      <c r="D1983" s="1" t="s">
        <v>84</v>
      </c>
      <c r="E1983" s="1" t="s">
        <v>31</v>
      </c>
      <c r="F1983" s="1" t="s">
        <v>32</v>
      </c>
      <c r="G1983" s="1" t="s">
        <v>26</v>
      </c>
      <c r="H1983" s="1" t="s">
        <v>27</v>
      </c>
      <c r="I1983" s="1">
        <v>6</v>
      </c>
      <c r="J1983" s="3">
        <v>1193</v>
      </c>
      <c r="K1983" s="4">
        <v>917.63</v>
      </c>
      <c r="L1983" s="5">
        <v>0</v>
      </c>
      <c r="M1983" s="3">
        <f t="shared" si="120"/>
        <v>7158</v>
      </c>
      <c r="N1983" s="3">
        <f t="shared" si="121"/>
        <v>5505.78</v>
      </c>
      <c r="O1983" s="3">
        <f t="shared" si="122"/>
        <v>1652.2200000000003</v>
      </c>
      <c r="P1983" s="6">
        <f t="shared" si="123"/>
        <v>0.23082145850796315</v>
      </c>
    </row>
    <row r="1984" spans="1:16" x14ac:dyDescent="0.35">
      <c r="A1984" s="1" t="s">
        <v>2048</v>
      </c>
      <c r="B1984" s="2">
        <v>45954</v>
      </c>
      <c r="C1984" s="1" t="s">
        <v>29</v>
      </c>
      <c r="D1984" s="1" t="s">
        <v>66</v>
      </c>
      <c r="E1984" s="1" t="s">
        <v>24</v>
      </c>
      <c r="F1984" s="1" t="s">
        <v>131</v>
      </c>
      <c r="G1984" s="1" t="s">
        <v>33</v>
      </c>
      <c r="H1984" s="1" t="s">
        <v>34</v>
      </c>
      <c r="I1984" s="1">
        <v>8</v>
      </c>
      <c r="J1984" s="3">
        <v>2783</v>
      </c>
      <c r="K1984" s="4">
        <v>1481.68</v>
      </c>
      <c r="L1984" s="5">
        <v>0</v>
      </c>
      <c r="M1984" s="3">
        <f t="shared" si="120"/>
        <v>22264</v>
      </c>
      <c r="N1984" s="3">
        <f t="shared" si="121"/>
        <v>11853.44</v>
      </c>
      <c r="O1984" s="3">
        <f t="shared" si="122"/>
        <v>10410.56</v>
      </c>
      <c r="P1984" s="6">
        <f t="shared" si="123"/>
        <v>0.46759611929572403</v>
      </c>
    </row>
    <row r="1985" spans="1:16" x14ac:dyDescent="0.35">
      <c r="A1985" s="1" t="s">
        <v>2049</v>
      </c>
      <c r="B1985" s="2">
        <v>45955</v>
      </c>
      <c r="C1985" s="1" t="s">
        <v>41</v>
      </c>
      <c r="D1985" s="1" t="s">
        <v>55</v>
      </c>
      <c r="E1985" s="1" t="s">
        <v>24</v>
      </c>
      <c r="F1985" s="1" t="s">
        <v>131</v>
      </c>
      <c r="G1985" s="1" t="s">
        <v>46</v>
      </c>
      <c r="H1985" s="1" t="s">
        <v>21</v>
      </c>
      <c r="I1985" s="1">
        <v>5</v>
      </c>
      <c r="J1985" s="3">
        <v>2734</v>
      </c>
      <c r="K1985" s="4">
        <v>1325.7</v>
      </c>
      <c r="L1985" s="5">
        <v>0.1</v>
      </c>
      <c r="M1985" s="3">
        <f t="shared" si="120"/>
        <v>12303</v>
      </c>
      <c r="N1985" s="3">
        <f t="shared" si="121"/>
        <v>6628.5</v>
      </c>
      <c r="O1985" s="3">
        <f t="shared" si="122"/>
        <v>5674.5</v>
      </c>
      <c r="P1985" s="6">
        <f t="shared" si="123"/>
        <v>0.46122896854425749</v>
      </c>
    </row>
    <row r="1986" spans="1:16" x14ac:dyDescent="0.35">
      <c r="A1986" s="1" t="s">
        <v>2050</v>
      </c>
      <c r="B1986" s="2">
        <v>45955</v>
      </c>
      <c r="C1986" s="1" t="s">
        <v>36</v>
      </c>
      <c r="D1986" s="1" t="s">
        <v>76</v>
      </c>
      <c r="E1986" s="1" t="s">
        <v>79</v>
      </c>
      <c r="F1986" s="1" t="s">
        <v>91</v>
      </c>
      <c r="G1986" s="1" t="s">
        <v>69</v>
      </c>
      <c r="H1986" s="1" t="s">
        <v>21</v>
      </c>
      <c r="I1986" s="1">
        <v>6</v>
      </c>
      <c r="J1986" s="3">
        <v>12541</v>
      </c>
      <c r="K1986" s="4">
        <v>7927.32</v>
      </c>
      <c r="L1986" s="5">
        <v>0.15</v>
      </c>
      <c r="M1986" s="3">
        <f t="shared" ref="M1986:M2049" si="124">I1986*J1986*(1-L1986)</f>
        <v>63959.1</v>
      </c>
      <c r="N1986" s="3">
        <f t="shared" ref="N1986:N2049" si="125">I1986*K1986</f>
        <v>47563.92</v>
      </c>
      <c r="O1986" s="3">
        <f t="shared" ref="O1986:O2049" si="126">M1986-N1986</f>
        <v>16395.18</v>
      </c>
      <c r="P1986" s="6">
        <f t="shared" ref="P1986:P2049" si="127">O1986/M1986</f>
        <v>0.25633850382510076</v>
      </c>
    </row>
    <row r="1987" spans="1:16" x14ac:dyDescent="0.35">
      <c r="A1987" s="1" t="s">
        <v>2051</v>
      </c>
      <c r="B1987" s="2">
        <v>45955</v>
      </c>
      <c r="C1987" s="1" t="s">
        <v>36</v>
      </c>
      <c r="D1987" s="1" t="s">
        <v>76</v>
      </c>
      <c r="E1987" s="1" t="s">
        <v>31</v>
      </c>
      <c r="F1987" s="1" t="s">
        <v>32</v>
      </c>
      <c r="G1987" s="1" t="s">
        <v>69</v>
      </c>
      <c r="H1987" s="1" t="s">
        <v>34</v>
      </c>
      <c r="I1987" s="1">
        <v>8</v>
      </c>
      <c r="J1987" s="3">
        <v>1154</v>
      </c>
      <c r="K1987" s="4">
        <v>877.3</v>
      </c>
      <c r="L1987" s="5">
        <v>0.05</v>
      </c>
      <c r="M1987" s="3">
        <f t="shared" si="124"/>
        <v>8770.4</v>
      </c>
      <c r="N1987" s="3">
        <f t="shared" si="125"/>
        <v>7018.4</v>
      </c>
      <c r="O1987" s="3">
        <f t="shared" si="126"/>
        <v>1752</v>
      </c>
      <c r="P1987" s="6">
        <f t="shared" si="127"/>
        <v>0.19976283863905867</v>
      </c>
    </row>
    <row r="1988" spans="1:16" x14ac:dyDescent="0.35">
      <c r="A1988" s="1" t="s">
        <v>2052</v>
      </c>
      <c r="B1988" s="2">
        <v>45955</v>
      </c>
      <c r="C1988" s="1" t="s">
        <v>16</v>
      </c>
      <c r="D1988" s="1" t="s">
        <v>17</v>
      </c>
      <c r="E1988" s="1" t="s">
        <v>24</v>
      </c>
      <c r="F1988" s="1" t="s">
        <v>64</v>
      </c>
      <c r="G1988" s="1" t="s">
        <v>20</v>
      </c>
      <c r="H1988" s="1" t="s">
        <v>27</v>
      </c>
      <c r="I1988" s="1">
        <v>7</v>
      </c>
      <c r="J1988" s="3">
        <v>1556</v>
      </c>
      <c r="K1988" s="4">
        <v>733.45</v>
      </c>
      <c r="L1988" s="5">
        <v>0.15</v>
      </c>
      <c r="M1988" s="3">
        <f t="shared" si="124"/>
        <v>9258.1999999999989</v>
      </c>
      <c r="N1988" s="3">
        <f t="shared" si="125"/>
        <v>5134.1500000000005</v>
      </c>
      <c r="O1988" s="3">
        <f t="shared" si="126"/>
        <v>4124.0499999999984</v>
      </c>
      <c r="P1988" s="6">
        <f t="shared" si="127"/>
        <v>0.44544835929230292</v>
      </c>
    </row>
    <row r="1989" spans="1:16" x14ac:dyDescent="0.35">
      <c r="A1989" s="1" t="s">
        <v>2053</v>
      </c>
      <c r="B1989" s="2">
        <v>45955</v>
      </c>
      <c r="C1989" s="1" t="s">
        <v>29</v>
      </c>
      <c r="D1989" s="1" t="s">
        <v>30</v>
      </c>
      <c r="E1989" s="1" t="s">
        <v>79</v>
      </c>
      <c r="F1989" s="1" t="s">
        <v>91</v>
      </c>
      <c r="G1989" s="1" t="s">
        <v>58</v>
      </c>
      <c r="H1989" s="1" t="s">
        <v>27</v>
      </c>
      <c r="I1989" s="1">
        <v>1</v>
      </c>
      <c r="J1989" s="3">
        <v>12089</v>
      </c>
      <c r="K1989" s="4">
        <v>7295.42</v>
      </c>
      <c r="L1989" s="5">
        <v>0</v>
      </c>
      <c r="M1989" s="3">
        <f t="shared" si="124"/>
        <v>12089</v>
      </c>
      <c r="N1989" s="3">
        <f t="shared" si="125"/>
        <v>7295.42</v>
      </c>
      <c r="O1989" s="3">
        <f t="shared" si="126"/>
        <v>4793.58</v>
      </c>
      <c r="P1989" s="6">
        <f t="shared" si="127"/>
        <v>0.39652411282984529</v>
      </c>
    </row>
    <row r="1990" spans="1:16" x14ac:dyDescent="0.35">
      <c r="A1990" s="1" t="s">
        <v>2054</v>
      </c>
      <c r="B1990" s="2">
        <v>45956</v>
      </c>
      <c r="C1990" s="1" t="s">
        <v>36</v>
      </c>
      <c r="D1990" s="1" t="s">
        <v>78</v>
      </c>
      <c r="E1990" s="1" t="s">
        <v>24</v>
      </c>
      <c r="F1990" s="1" t="s">
        <v>25</v>
      </c>
      <c r="G1990" s="1" t="s">
        <v>69</v>
      </c>
      <c r="H1990" s="1" t="s">
        <v>27</v>
      </c>
      <c r="I1990" s="1">
        <v>8</v>
      </c>
      <c r="J1990" s="3">
        <v>607</v>
      </c>
      <c r="K1990" s="4">
        <v>302.52</v>
      </c>
      <c r="L1990" s="5">
        <v>0.05</v>
      </c>
      <c r="M1990" s="3">
        <f t="shared" si="124"/>
        <v>4613.2</v>
      </c>
      <c r="N1990" s="3">
        <f t="shared" si="125"/>
        <v>2420.16</v>
      </c>
      <c r="O1990" s="3">
        <f t="shared" si="126"/>
        <v>2193.04</v>
      </c>
      <c r="P1990" s="6">
        <f t="shared" si="127"/>
        <v>0.47538368160929506</v>
      </c>
    </row>
    <row r="1991" spans="1:16" x14ac:dyDescent="0.35">
      <c r="A1991" s="1" t="s">
        <v>2055</v>
      </c>
      <c r="B1991" s="2">
        <v>45956</v>
      </c>
      <c r="C1991" s="1" t="s">
        <v>29</v>
      </c>
      <c r="D1991" s="1" t="s">
        <v>30</v>
      </c>
      <c r="E1991" s="1" t="s">
        <v>24</v>
      </c>
      <c r="F1991" s="1" t="s">
        <v>25</v>
      </c>
      <c r="G1991" s="1" t="s">
        <v>33</v>
      </c>
      <c r="H1991" s="1" t="s">
        <v>21</v>
      </c>
      <c r="I1991" s="1">
        <v>7</v>
      </c>
      <c r="J1991" s="3">
        <v>606</v>
      </c>
      <c r="K1991" s="4">
        <v>312.86</v>
      </c>
      <c r="L1991" s="5">
        <v>0</v>
      </c>
      <c r="M1991" s="3">
        <f t="shared" si="124"/>
        <v>4242</v>
      </c>
      <c r="N1991" s="3">
        <f t="shared" si="125"/>
        <v>2190.02</v>
      </c>
      <c r="O1991" s="3">
        <f t="shared" si="126"/>
        <v>2051.98</v>
      </c>
      <c r="P1991" s="6">
        <f t="shared" si="127"/>
        <v>0.48372937293729373</v>
      </c>
    </row>
    <row r="1992" spans="1:16" x14ac:dyDescent="0.35">
      <c r="A1992" s="1" t="s">
        <v>2056</v>
      </c>
      <c r="B1992" s="2">
        <v>45956</v>
      </c>
      <c r="C1992" s="1" t="s">
        <v>41</v>
      </c>
      <c r="D1992" s="1" t="s">
        <v>42</v>
      </c>
      <c r="E1992" s="1" t="s">
        <v>18</v>
      </c>
      <c r="F1992" s="1" t="s">
        <v>19</v>
      </c>
      <c r="G1992" s="1" t="s">
        <v>43</v>
      </c>
      <c r="H1992" s="1" t="s">
        <v>34</v>
      </c>
      <c r="I1992" s="1">
        <v>3</v>
      </c>
      <c r="J1992" s="3">
        <v>906</v>
      </c>
      <c r="K1992" s="4">
        <v>694.99</v>
      </c>
      <c r="L1992" s="5">
        <v>0.1</v>
      </c>
      <c r="M1992" s="3">
        <f t="shared" si="124"/>
        <v>2446.2000000000003</v>
      </c>
      <c r="N1992" s="3">
        <f t="shared" si="125"/>
        <v>2084.9700000000003</v>
      </c>
      <c r="O1992" s="3">
        <f t="shared" si="126"/>
        <v>361.23</v>
      </c>
      <c r="P1992" s="6">
        <f t="shared" si="127"/>
        <v>0.14766985528574933</v>
      </c>
    </row>
    <row r="1993" spans="1:16" x14ac:dyDescent="0.35">
      <c r="A1993" s="1" t="s">
        <v>2057</v>
      </c>
      <c r="B1993" s="2">
        <v>45956</v>
      </c>
      <c r="C1993" s="1" t="s">
        <v>41</v>
      </c>
      <c r="D1993" s="1" t="s">
        <v>42</v>
      </c>
      <c r="E1993" s="1" t="s">
        <v>79</v>
      </c>
      <c r="F1993" s="1" t="s">
        <v>109</v>
      </c>
      <c r="G1993" s="1" t="s">
        <v>46</v>
      </c>
      <c r="H1993" s="1" t="s">
        <v>34</v>
      </c>
      <c r="I1993" s="1">
        <v>6</v>
      </c>
      <c r="J1993" s="3">
        <v>4316</v>
      </c>
      <c r="K1993" s="4">
        <v>2798.33</v>
      </c>
      <c r="L1993" s="5">
        <v>0.15</v>
      </c>
      <c r="M1993" s="3">
        <f t="shared" si="124"/>
        <v>22011.599999999999</v>
      </c>
      <c r="N1993" s="3">
        <f t="shared" si="125"/>
        <v>16789.98</v>
      </c>
      <c r="O1993" s="3">
        <f t="shared" si="126"/>
        <v>5221.619999999999</v>
      </c>
      <c r="P1993" s="6">
        <f t="shared" si="127"/>
        <v>0.23722128332333858</v>
      </c>
    </row>
    <row r="1994" spans="1:16" x14ac:dyDescent="0.35">
      <c r="A1994" s="1" t="s">
        <v>2058</v>
      </c>
      <c r="B1994" s="2">
        <v>45956</v>
      </c>
      <c r="C1994" s="1" t="s">
        <v>29</v>
      </c>
      <c r="D1994" s="1" t="s">
        <v>66</v>
      </c>
      <c r="E1994" s="1" t="s">
        <v>24</v>
      </c>
      <c r="F1994" s="1" t="s">
        <v>61</v>
      </c>
      <c r="G1994" s="1" t="s">
        <v>58</v>
      </c>
      <c r="H1994" s="1" t="s">
        <v>27</v>
      </c>
      <c r="I1994" s="1">
        <v>7</v>
      </c>
      <c r="J1994" s="3">
        <v>2265</v>
      </c>
      <c r="K1994" s="4">
        <v>1046.24</v>
      </c>
      <c r="L1994" s="5">
        <v>0.05</v>
      </c>
      <c r="M1994" s="3">
        <f t="shared" si="124"/>
        <v>15062.25</v>
      </c>
      <c r="N1994" s="3">
        <f t="shared" si="125"/>
        <v>7323.68</v>
      </c>
      <c r="O1994" s="3">
        <f t="shared" si="126"/>
        <v>7738.57</v>
      </c>
      <c r="P1994" s="6">
        <f t="shared" si="127"/>
        <v>0.51377251074706631</v>
      </c>
    </row>
    <row r="1995" spans="1:16" x14ac:dyDescent="0.35">
      <c r="A1995" s="1" t="s">
        <v>2059</v>
      </c>
      <c r="B1995" s="2">
        <v>45956</v>
      </c>
      <c r="C1995" s="1" t="s">
        <v>16</v>
      </c>
      <c r="D1995" s="1" t="s">
        <v>17</v>
      </c>
      <c r="E1995" s="1" t="s">
        <v>18</v>
      </c>
      <c r="F1995" s="1" t="s">
        <v>68</v>
      </c>
      <c r="G1995" s="1" t="s">
        <v>20</v>
      </c>
      <c r="H1995" s="1" t="s">
        <v>34</v>
      </c>
      <c r="I1995" s="1">
        <v>2</v>
      </c>
      <c r="J1995" s="3">
        <v>435</v>
      </c>
      <c r="K1995" s="4">
        <v>334.86</v>
      </c>
      <c r="L1995" s="5">
        <v>0.15</v>
      </c>
      <c r="M1995" s="3">
        <f t="shared" si="124"/>
        <v>739.5</v>
      </c>
      <c r="N1995" s="3">
        <f t="shared" si="125"/>
        <v>669.72</v>
      </c>
      <c r="O1995" s="3">
        <f t="shared" si="126"/>
        <v>69.779999999999973</v>
      </c>
      <c r="P1995" s="6">
        <f t="shared" si="127"/>
        <v>9.4361054766734245E-2</v>
      </c>
    </row>
    <row r="1996" spans="1:16" x14ac:dyDescent="0.35">
      <c r="A1996" s="1" t="s">
        <v>2060</v>
      </c>
      <c r="B1996" s="2">
        <v>45956</v>
      </c>
      <c r="C1996" s="1" t="s">
        <v>16</v>
      </c>
      <c r="D1996" s="1" t="s">
        <v>48</v>
      </c>
      <c r="E1996" s="1" t="s">
        <v>79</v>
      </c>
      <c r="F1996" s="1" t="s">
        <v>96</v>
      </c>
      <c r="G1996" s="1" t="s">
        <v>26</v>
      </c>
      <c r="H1996" s="1" t="s">
        <v>21</v>
      </c>
      <c r="I1996" s="1">
        <v>2</v>
      </c>
      <c r="J1996" s="3">
        <v>6451</v>
      </c>
      <c r="K1996" s="4">
        <v>3969.66</v>
      </c>
      <c r="L1996" s="5">
        <v>0</v>
      </c>
      <c r="M1996" s="3">
        <f t="shared" si="124"/>
        <v>12902</v>
      </c>
      <c r="N1996" s="3">
        <f t="shared" si="125"/>
        <v>7939.32</v>
      </c>
      <c r="O1996" s="3">
        <f t="shared" si="126"/>
        <v>4962.68</v>
      </c>
      <c r="P1996" s="6">
        <f t="shared" si="127"/>
        <v>0.38464424120291429</v>
      </c>
    </row>
    <row r="1997" spans="1:16" x14ac:dyDescent="0.35">
      <c r="A1997" s="1" t="s">
        <v>2061</v>
      </c>
      <c r="B1997" s="2">
        <v>45956</v>
      </c>
      <c r="C1997" s="1" t="s">
        <v>36</v>
      </c>
      <c r="D1997" s="1" t="s">
        <v>78</v>
      </c>
      <c r="E1997" s="1" t="s">
        <v>24</v>
      </c>
      <c r="F1997" s="1" t="s">
        <v>64</v>
      </c>
      <c r="G1997" s="1" t="s">
        <v>39</v>
      </c>
      <c r="H1997" s="1" t="s">
        <v>27</v>
      </c>
      <c r="I1997" s="1">
        <v>8</v>
      </c>
      <c r="J1997" s="3">
        <v>1522</v>
      </c>
      <c r="K1997" s="4">
        <v>814.91</v>
      </c>
      <c r="L1997" s="5">
        <v>0</v>
      </c>
      <c r="M1997" s="3">
        <f t="shared" si="124"/>
        <v>12176</v>
      </c>
      <c r="N1997" s="3">
        <f t="shared" si="125"/>
        <v>6519.28</v>
      </c>
      <c r="O1997" s="3">
        <f t="shared" si="126"/>
        <v>5656.72</v>
      </c>
      <c r="P1997" s="6">
        <f t="shared" si="127"/>
        <v>0.46457950065703024</v>
      </c>
    </row>
    <row r="1998" spans="1:16" x14ac:dyDescent="0.35">
      <c r="A1998" s="1" t="s">
        <v>2062</v>
      </c>
      <c r="B1998" s="2">
        <v>45956</v>
      </c>
      <c r="C1998" s="1" t="s">
        <v>16</v>
      </c>
      <c r="D1998" s="1" t="s">
        <v>84</v>
      </c>
      <c r="E1998" s="1" t="s">
        <v>18</v>
      </c>
      <c r="F1998" s="1" t="s">
        <v>51</v>
      </c>
      <c r="G1998" s="1" t="s">
        <v>20</v>
      </c>
      <c r="H1998" s="1" t="s">
        <v>27</v>
      </c>
      <c r="I1998" s="1">
        <v>5</v>
      </c>
      <c r="J1998" s="3">
        <v>765</v>
      </c>
      <c r="K1998" s="4">
        <v>597.01</v>
      </c>
      <c r="L1998" s="5">
        <v>0.1</v>
      </c>
      <c r="M1998" s="3">
        <f t="shared" si="124"/>
        <v>3442.5</v>
      </c>
      <c r="N1998" s="3">
        <f t="shared" si="125"/>
        <v>2985.05</v>
      </c>
      <c r="O1998" s="3">
        <f t="shared" si="126"/>
        <v>457.44999999999982</v>
      </c>
      <c r="P1998" s="6">
        <f t="shared" si="127"/>
        <v>0.1328830791575889</v>
      </c>
    </row>
    <row r="1999" spans="1:16" x14ac:dyDescent="0.35">
      <c r="A1999" s="1" t="s">
        <v>2063</v>
      </c>
      <c r="B1999" s="2">
        <v>45957</v>
      </c>
      <c r="C1999" s="1" t="s">
        <v>36</v>
      </c>
      <c r="D1999" s="1" t="s">
        <v>37</v>
      </c>
      <c r="E1999" s="1" t="s">
        <v>18</v>
      </c>
      <c r="F1999" s="1" t="s">
        <v>19</v>
      </c>
      <c r="G1999" s="1" t="s">
        <v>39</v>
      </c>
      <c r="H1999" s="1" t="s">
        <v>34</v>
      </c>
      <c r="I1999" s="1">
        <v>4</v>
      </c>
      <c r="J1999" s="3">
        <v>908</v>
      </c>
      <c r="K1999" s="4">
        <v>742.31</v>
      </c>
      <c r="L1999" s="5">
        <v>0</v>
      </c>
      <c r="M1999" s="3">
        <f t="shared" si="124"/>
        <v>3632</v>
      </c>
      <c r="N1999" s="3">
        <f t="shared" si="125"/>
        <v>2969.24</v>
      </c>
      <c r="O1999" s="3">
        <f t="shared" si="126"/>
        <v>662.76000000000022</v>
      </c>
      <c r="P1999" s="6">
        <f t="shared" si="127"/>
        <v>0.18247797356828199</v>
      </c>
    </row>
    <row r="2000" spans="1:16" x14ac:dyDescent="0.35">
      <c r="A2000" s="1" t="s">
        <v>2064</v>
      </c>
      <c r="B2000" s="2">
        <v>45957</v>
      </c>
      <c r="C2000" s="1" t="s">
        <v>41</v>
      </c>
      <c r="D2000" s="1" t="s">
        <v>42</v>
      </c>
      <c r="E2000" s="1" t="s">
        <v>18</v>
      </c>
      <c r="F2000" s="1" t="s">
        <v>51</v>
      </c>
      <c r="G2000" s="1" t="s">
        <v>46</v>
      </c>
      <c r="H2000" s="1" t="s">
        <v>34</v>
      </c>
      <c r="I2000" s="1">
        <v>7</v>
      </c>
      <c r="J2000" s="3">
        <v>773</v>
      </c>
      <c r="K2000" s="4">
        <v>613.75</v>
      </c>
      <c r="L2000" s="5">
        <v>0.15</v>
      </c>
      <c r="M2000" s="3">
        <f t="shared" si="124"/>
        <v>4599.3499999999995</v>
      </c>
      <c r="N2000" s="3">
        <f t="shared" si="125"/>
        <v>4296.25</v>
      </c>
      <c r="O2000" s="3">
        <f t="shared" si="126"/>
        <v>303.09999999999945</v>
      </c>
      <c r="P2000" s="6">
        <f t="shared" si="127"/>
        <v>6.5900616391446509E-2</v>
      </c>
    </row>
    <row r="2001" spans="1:16" x14ac:dyDescent="0.35">
      <c r="A2001" s="1" t="s">
        <v>2065</v>
      </c>
      <c r="B2001" s="2">
        <v>45957</v>
      </c>
      <c r="C2001" s="1" t="s">
        <v>41</v>
      </c>
      <c r="D2001" s="1" t="s">
        <v>103</v>
      </c>
      <c r="E2001" s="1" t="s">
        <v>31</v>
      </c>
      <c r="F2001" s="1" t="s">
        <v>85</v>
      </c>
      <c r="G2001" s="1" t="s">
        <v>43</v>
      </c>
      <c r="H2001" s="1" t="s">
        <v>27</v>
      </c>
      <c r="I2001" s="1">
        <v>7</v>
      </c>
      <c r="J2001" s="3">
        <v>1785</v>
      </c>
      <c r="K2001" s="4">
        <v>1331.96</v>
      </c>
      <c r="L2001" s="5">
        <v>0</v>
      </c>
      <c r="M2001" s="3">
        <f t="shared" si="124"/>
        <v>12495</v>
      </c>
      <c r="N2001" s="3">
        <f t="shared" si="125"/>
        <v>9323.7200000000012</v>
      </c>
      <c r="O2001" s="3">
        <f t="shared" si="126"/>
        <v>3171.2799999999988</v>
      </c>
      <c r="P2001" s="6">
        <f t="shared" si="127"/>
        <v>0.25380392156862736</v>
      </c>
    </row>
    <row r="2002" spans="1:16" x14ac:dyDescent="0.35">
      <c r="A2002" s="1" t="s">
        <v>2066</v>
      </c>
      <c r="B2002" s="2">
        <v>45958</v>
      </c>
      <c r="C2002" s="1" t="s">
        <v>36</v>
      </c>
      <c r="D2002" s="1" t="s">
        <v>78</v>
      </c>
      <c r="E2002" s="1" t="s">
        <v>31</v>
      </c>
      <c r="F2002" s="1" t="s">
        <v>45</v>
      </c>
      <c r="G2002" s="1" t="s">
        <v>69</v>
      </c>
      <c r="H2002" s="1" t="s">
        <v>21</v>
      </c>
      <c r="I2002" s="1">
        <v>3</v>
      </c>
      <c r="J2002" s="3">
        <v>3586</v>
      </c>
      <c r="K2002" s="4">
        <v>2808.63</v>
      </c>
      <c r="L2002" s="5">
        <v>0</v>
      </c>
      <c r="M2002" s="3">
        <f t="shared" si="124"/>
        <v>10758</v>
      </c>
      <c r="N2002" s="3">
        <f t="shared" si="125"/>
        <v>8425.89</v>
      </c>
      <c r="O2002" s="3">
        <f t="shared" si="126"/>
        <v>2332.1100000000006</v>
      </c>
      <c r="P2002" s="6">
        <f t="shared" si="127"/>
        <v>0.21677914110429453</v>
      </c>
    </row>
    <row r="2003" spans="1:16" x14ac:dyDescent="0.35">
      <c r="A2003" s="1" t="s">
        <v>2067</v>
      </c>
      <c r="B2003" s="2">
        <v>45958</v>
      </c>
      <c r="C2003" s="1" t="s">
        <v>41</v>
      </c>
      <c r="D2003" s="1" t="s">
        <v>50</v>
      </c>
      <c r="E2003" s="1" t="s">
        <v>18</v>
      </c>
      <c r="F2003" s="1" t="s">
        <v>19</v>
      </c>
      <c r="G2003" s="1" t="s">
        <v>46</v>
      </c>
      <c r="H2003" s="1" t="s">
        <v>34</v>
      </c>
      <c r="I2003" s="1">
        <v>8</v>
      </c>
      <c r="J2003" s="3">
        <v>879</v>
      </c>
      <c r="K2003" s="4">
        <v>709.42</v>
      </c>
      <c r="L2003" s="5">
        <v>0</v>
      </c>
      <c r="M2003" s="3">
        <f t="shared" si="124"/>
        <v>7032</v>
      </c>
      <c r="N2003" s="3">
        <f t="shared" si="125"/>
        <v>5675.36</v>
      </c>
      <c r="O2003" s="3">
        <f t="shared" si="126"/>
        <v>1356.6400000000003</v>
      </c>
      <c r="P2003" s="6">
        <f t="shared" si="127"/>
        <v>0.19292377701934021</v>
      </c>
    </row>
    <row r="2004" spans="1:16" x14ac:dyDescent="0.35">
      <c r="A2004" s="1" t="s">
        <v>2068</v>
      </c>
      <c r="B2004" s="2">
        <v>45958</v>
      </c>
      <c r="C2004" s="1" t="s">
        <v>16</v>
      </c>
      <c r="D2004" s="1" t="s">
        <v>48</v>
      </c>
      <c r="E2004" s="1" t="s">
        <v>24</v>
      </c>
      <c r="F2004" s="1" t="s">
        <v>61</v>
      </c>
      <c r="G2004" s="1" t="s">
        <v>20</v>
      </c>
      <c r="H2004" s="1" t="s">
        <v>27</v>
      </c>
      <c r="I2004" s="1">
        <v>2</v>
      </c>
      <c r="J2004" s="3">
        <v>2197</v>
      </c>
      <c r="K2004" s="4">
        <v>1119.0999999999999</v>
      </c>
      <c r="L2004" s="5">
        <v>0</v>
      </c>
      <c r="M2004" s="3">
        <f t="shared" si="124"/>
        <v>4394</v>
      </c>
      <c r="N2004" s="3">
        <f t="shared" si="125"/>
        <v>2238.1999999999998</v>
      </c>
      <c r="O2004" s="3">
        <f t="shared" si="126"/>
        <v>2155.8000000000002</v>
      </c>
      <c r="P2004" s="6">
        <f t="shared" si="127"/>
        <v>0.49062357760582614</v>
      </c>
    </row>
    <row r="2005" spans="1:16" x14ac:dyDescent="0.35">
      <c r="A2005" s="1" t="s">
        <v>2069</v>
      </c>
      <c r="B2005" s="2">
        <v>45958</v>
      </c>
      <c r="C2005" s="1" t="s">
        <v>29</v>
      </c>
      <c r="D2005" s="1" t="s">
        <v>57</v>
      </c>
      <c r="E2005" s="1" t="s">
        <v>31</v>
      </c>
      <c r="F2005" s="1" t="s">
        <v>45</v>
      </c>
      <c r="G2005" s="1" t="s">
        <v>33</v>
      </c>
      <c r="H2005" s="1" t="s">
        <v>34</v>
      </c>
      <c r="I2005" s="1">
        <v>3</v>
      </c>
      <c r="J2005" s="3">
        <v>3422</v>
      </c>
      <c r="K2005" s="4">
        <v>2540.11</v>
      </c>
      <c r="L2005" s="5">
        <v>0</v>
      </c>
      <c r="M2005" s="3">
        <f t="shared" si="124"/>
        <v>10266</v>
      </c>
      <c r="N2005" s="3">
        <f t="shared" si="125"/>
        <v>7620.33</v>
      </c>
      <c r="O2005" s="3">
        <f t="shared" si="126"/>
        <v>2645.67</v>
      </c>
      <c r="P2005" s="6">
        <f t="shared" si="127"/>
        <v>0.25771186440677968</v>
      </c>
    </row>
    <row r="2006" spans="1:16" x14ac:dyDescent="0.35">
      <c r="A2006" s="1" t="s">
        <v>2070</v>
      </c>
      <c r="B2006" s="2">
        <v>45958</v>
      </c>
      <c r="C2006" s="1" t="s">
        <v>41</v>
      </c>
      <c r="D2006" s="1" t="s">
        <v>42</v>
      </c>
      <c r="E2006" s="1" t="s">
        <v>79</v>
      </c>
      <c r="F2006" s="1" t="s">
        <v>109</v>
      </c>
      <c r="G2006" s="1" t="s">
        <v>43</v>
      </c>
      <c r="H2006" s="1" t="s">
        <v>27</v>
      </c>
      <c r="I2006" s="1">
        <v>3</v>
      </c>
      <c r="J2006" s="3">
        <v>4303</v>
      </c>
      <c r="K2006" s="4">
        <v>2600.4</v>
      </c>
      <c r="L2006" s="5">
        <v>0.05</v>
      </c>
      <c r="M2006" s="3">
        <f t="shared" si="124"/>
        <v>12263.55</v>
      </c>
      <c r="N2006" s="3">
        <f t="shared" si="125"/>
        <v>7801.2000000000007</v>
      </c>
      <c r="O2006" s="3">
        <f t="shared" si="126"/>
        <v>4462.3499999999985</v>
      </c>
      <c r="P2006" s="6">
        <f t="shared" si="127"/>
        <v>0.36387098352434644</v>
      </c>
    </row>
    <row r="2007" spans="1:16" x14ac:dyDescent="0.35">
      <c r="A2007" s="1" t="s">
        <v>2071</v>
      </c>
      <c r="B2007" s="2">
        <v>45958</v>
      </c>
      <c r="C2007" s="1" t="s">
        <v>16</v>
      </c>
      <c r="D2007" s="1" t="s">
        <v>23</v>
      </c>
      <c r="E2007" s="1" t="s">
        <v>18</v>
      </c>
      <c r="F2007" s="1" t="s">
        <v>51</v>
      </c>
      <c r="G2007" s="1" t="s">
        <v>26</v>
      </c>
      <c r="H2007" s="1" t="s">
        <v>21</v>
      </c>
      <c r="I2007" s="1">
        <v>6</v>
      </c>
      <c r="J2007" s="3">
        <v>754</v>
      </c>
      <c r="K2007" s="4">
        <v>587.9</v>
      </c>
      <c r="L2007" s="5">
        <v>0</v>
      </c>
      <c r="M2007" s="3">
        <f t="shared" si="124"/>
        <v>4524</v>
      </c>
      <c r="N2007" s="3">
        <f t="shared" si="125"/>
        <v>3527.3999999999996</v>
      </c>
      <c r="O2007" s="3">
        <f t="shared" si="126"/>
        <v>996.60000000000036</v>
      </c>
      <c r="P2007" s="6">
        <f t="shared" si="127"/>
        <v>0.22029177718832899</v>
      </c>
    </row>
    <row r="2008" spans="1:16" x14ac:dyDescent="0.35">
      <c r="A2008" s="1" t="s">
        <v>2072</v>
      </c>
      <c r="B2008" s="2">
        <v>45959</v>
      </c>
      <c r="C2008" s="1" t="s">
        <v>16</v>
      </c>
      <c r="D2008" s="1" t="s">
        <v>84</v>
      </c>
      <c r="E2008" s="1" t="s">
        <v>18</v>
      </c>
      <c r="F2008" s="1" t="s">
        <v>38</v>
      </c>
      <c r="G2008" s="1" t="s">
        <v>20</v>
      </c>
      <c r="H2008" s="1" t="s">
        <v>34</v>
      </c>
      <c r="I2008" s="1">
        <v>8</v>
      </c>
      <c r="J2008" s="3">
        <v>345</v>
      </c>
      <c r="K2008" s="4">
        <v>283.12</v>
      </c>
      <c r="L2008" s="5">
        <v>0.15</v>
      </c>
      <c r="M2008" s="3">
        <f t="shared" si="124"/>
        <v>2346</v>
      </c>
      <c r="N2008" s="3">
        <f t="shared" si="125"/>
        <v>2264.96</v>
      </c>
      <c r="O2008" s="3">
        <f t="shared" si="126"/>
        <v>81.039999999999964</v>
      </c>
      <c r="P2008" s="6">
        <f t="shared" si="127"/>
        <v>3.4543904518329054E-2</v>
      </c>
    </row>
    <row r="2009" spans="1:16" x14ac:dyDescent="0.35">
      <c r="A2009" s="1" t="s">
        <v>2073</v>
      </c>
      <c r="B2009" s="2">
        <v>45959</v>
      </c>
      <c r="C2009" s="1" t="s">
        <v>16</v>
      </c>
      <c r="D2009" s="1" t="s">
        <v>48</v>
      </c>
      <c r="E2009" s="1" t="s">
        <v>18</v>
      </c>
      <c r="F2009" s="1" t="s">
        <v>38</v>
      </c>
      <c r="G2009" s="1" t="s">
        <v>26</v>
      </c>
      <c r="H2009" s="1" t="s">
        <v>34</v>
      </c>
      <c r="I2009" s="1">
        <v>6</v>
      </c>
      <c r="J2009" s="3">
        <v>361</v>
      </c>
      <c r="K2009" s="4">
        <v>282.98</v>
      </c>
      <c r="L2009" s="5">
        <v>0</v>
      </c>
      <c r="M2009" s="3">
        <f t="shared" si="124"/>
        <v>2166</v>
      </c>
      <c r="N2009" s="3">
        <f t="shared" si="125"/>
        <v>1697.88</v>
      </c>
      <c r="O2009" s="3">
        <f t="shared" si="126"/>
        <v>468.11999999999989</v>
      </c>
      <c r="P2009" s="6">
        <f t="shared" si="127"/>
        <v>0.21612188365650964</v>
      </c>
    </row>
    <row r="2010" spans="1:16" x14ac:dyDescent="0.35">
      <c r="A2010" s="1" t="s">
        <v>2074</v>
      </c>
      <c r="B2010" s="2">
        <v>45959</v>
      </c>
      <c r="C2010" s="1" t="s">
        <v>36</v>
      </c>
      <c r="D2010" s="1" t="s">
        <v>63</v>
      </c>
      <c r="E2010" s="1" t="s">
        <v>18</v>
      </c>
      <c r="F2010" s="1" t="s">
        <v>38</v>
      </c>
      <c r="G2010" s="1" t="s">
        <v>39</v>
      </c>
      <c r="H2010" s="1" t="s">
        <v>34</v>
      </c>
      <c r="I2010" s="1">
        <v>5</v>
      </c>
      <c r="J2010" s="3">
        <v>345</v>
      </c>
      <c r="K2010" s="4">
        <v>282.31</v>
      </c>
      <c r="L2010" s="5">
        <v>0</v>
      </c>
      <c r="M2010" s="3">
        <f t="shared" si="124"/>
        <v>1725</v>
      </c>
      <c r="N2010" s="3">
        <f t="shared" si="125"/>
        <v>1411.55</v>
      </c>
      <c r="O2010" s="3">
        <f t="shared" si="126"/>
        <v>313.45000000000005</v>
      </c>
      <c r="P2010" s="6">
        <f t="shared" si="127"/>
        <v>0.18171014492753626</v>
      </c>
    </row>
    <row r="2011" spans="1:16" x14ac:dyDescent="0.35">
      <c r="A2011" s="1" t="s">
        <v>2075</v>
      </c>
      <c r="B2011" s="2">
        <v>45959</v>
      </c>
      <c r="C2011" s="1" t="s">
        <v>16</v>
      </c>
      <c r="D2011" s="1" t="s">
        <v>48</v>
      </c>
      <c r="E2011" s="1" t="s">
        <v>24</v>
      </c>
      <c r="F2011" s="1" t="s">
        <v>25</v>
      </c>
      <c r="G2011" s="1" t="s">
        <v>20</v>
      </c>
      <c r="H2011" s="1" t="s">
        <v>27</v>
      </c>
      <c r="I2011" s="1">
        <v>4</v>
      </c>
      <c r="J2011" s="3">
        <v>602</v>
      </c>
      <c r="K2011" s="4">
        <v>302.73</v>
      </c>
      <c r="L2011" s="5">
        <v>0.1</v>
      </c>
      <c r="M2011" s="3">
        <f t="shared" si="124"/>
        <v>2167.2000000000003</v>
      </c>
      <c r="N2011" s="3">
        <f t="shared" si="125"/>
        <v>1210.92</v>
      </c>
      <c r="O2011" s="3">
        <f t="shared" si="126"/>
        <v>956.2800000000002</v>
      </c>
      <c r="P2011" s="6">
        <f t="shared" si="127"/>
        <v>0.44125138427464011</v>
      </c>
    </row>
    <row r="2012" spans="1:16" x14ac:dyDescent="0.35">
      <c r="A2012" s="1" t="s">
        <v>2076</v>
      </c>
      <c r="B2012" s="2">
        <v>45959</v>
      </c>
      <c r="C2012" s="1" t="s">
        <v>41</v>
      </c>
      <c r="D2012" s="1" t="s">
        <v>50</v>
      </c>
      <c r="E2012" s="1" t="s">
        <v>31</v>
      </c>
      <c r="F2012" s="1" t="s">
        <v>45</v>
      </c>
      <c r="G2012" s="1" t="s">
        <v>43</v>
      </c>
      <c r="H2012" s="1" t="s">
        <v>34</v>
      </c>
      <c r="I2012" s="1">
        <v>8</v>
      </c>
      <c r="J2012" s="3">
        <v>3422</v>
      </c>
      <c r="K2012" s="4">
        <v>2629.8</v>
      </c>
      <c r="L2012" s="5">
        <v>0.15</v>
      </c>
      <c r="M2012" s="3">
        <f t="shared" si="124"/>
        <v>23269.599999999999</v>
      </c>
      <c r="N2012" s="3">
        <f t="shared" si="125"/>
        <v>21038.400000000001</v>
      </c>
      <c r="O2012" s="3">
        <f t="shared" si="126"/>
        <v>2231.1999999999971</v>
      </c>
      <c r="P2012" s="6">
        <f t="shared" si="127"/>
        <v>9.5884759514559645E-2</v>
      </c>
    </row>
    <row r="2013" spans="1:16" x14ac:dyDescent="0.35">
      <c r="A2013" s="1" t="s">
        <v>2077</v>
      </c>
      <c r="B2013" s="2">
        <v>45959</v>
      </c>
      <c r="C2013" s="1" t="s">
        <v>29</v>
      </c>
      <c r="D2013" s="1" t="s">
        <v>30</v>
      </c>
      <c r="E2013" s="1" t="s">
        <v>24</v>
      </c>
      <c r="F2013" s="1" t="s">
        <v>25</v>
      </c>
      <c r="G2013" s="1" t="s">
        <v>58</v>
      </c>
      <c r="H2013" s="1" t="s">
        <v>34</v>
      </c>
      <c r="I2013" s="1">
        <v>6</v>
      </c>
      <c r="J2013" s="3">
        <v>579</v>
      </c>
      <c r="K2013" s="4">
        <v>270.64</v>
      </c>
      <c r="L2013" s="5">
        <v>0</v>
      </c>
      <c r="M2013" s="3">
        <f t="shared" si="124"/>
        <v>3474</v>
      </c>
      <c r="N2013" s="3">
        <f t="shared" si="125"/>
        <v>1623.84</v>
      </c>
      <c r="O2013" s="3">
        <f t="shared" si="126"/>
        <v>1850.16</v>
      </c>
      <c r="P2013" s="6">
        <f t="shared" si="127"/>
        <v>0.53257340241796203</v>
      </c>
    </row>
    <row r="2014" spans="1:16" x14ac:dyDescent="0.35">
      <c r="A2014" s="1" t="s">
        <v>2078</v>
      </c>
      <c r="B2014" s="2">
        <v>45960</v>
      </c>
      <c r="C2014" s="1" t="s">
        <v>41</v>
      </c>
      <c r="D2014" s="1" t="s">
        <v>55</v>
      </c>
      <c r="E2014" s="1" t="s">
        <v>31</v>
      </c>
      <c r="F2014" s="1" t="s">
        <v>53</v>
      </c>
      <c r="G2014" s="1" t="s">
        <v>43</v>
      </c>
      <c r="H2014" s="1" t="s">
        <v>27</v>
      </c>
      <c r="I2014" s="1">
        <v>7</v>
      </c>
      <c r="J2014" s="3">
        <v>14684</v>
      </c>
      <c r="K2014" s="4">
        <v>11110.69</v>
      </c>
      <c r="L2014" s="5">
        <v>0</v>
      </c>
      <c r="M2014" s="3">
        <f t="shared" si="124"/>
        <v>102788</v>
      </c>
      <c r="N2014" s="3">
        <f t="shared" si="125"/>
        <v>77774.83</v>
      </c>
      <c r="O2014" s="3">
        <f t="shared" si="126"/>
        <v>25013.17</v>
      </c>
      <c r="P2014" s="6">
        <f t="shared" si="127"/>
        <v>0.24334718060473984</v>
      </c>
    </row>
    <row r="2015" spans="1:16" x14ac:dyDescent="0.35">
      <c r="A2015" s="1" t="s">
        <v>2079</v>
      </c>
      <c r="B2015" s="2">
        <v>45960</v>
      </c>
      <c r="C2015" s="1" t="s">
        <v>16</v>
      </c>
      <c r="D2015" s="1" t="s">
        <v>48</v>
      </c>
      <c r="E2015" s="1" t="s">
        <v>31</v>
      </c>
      <c r="F2015" s="1" t="s">
        <v>85</v>
      </c>
      <c r="G2015" s="1" t="s">
        <v>26</v>
      </c>
      <c r="H2015" s="1" t="s">
        <v>21</v>
      </c>
      <c r="I2015" s="1">
        <v>8</v>
      </c>
      <c r="J2015" s="3">
        <v>1719</v>
      </c>
      <c r="K2015" s="4">
        <v>1293.1500000000001</v>
      </c>
      <c r="L2015" s="5">
        <v>0</v>
      </c>
      <c r="M2015" s="3">
        <f t="shared" si="124"/>
        <v>13752</v>
      </c>
      <c r="N2015" s="3">
        <f t="shared" si="125"/>
        <v>10345.200000000001</v>
      </c>
      <c r="O2015" s="3">
        <f t="shared" si="126"/>
        <v>3406.7999999999993</v>
      </c>
      <c r="P2015" s="6">
        <f t="shared" si="127"/>
        <v>0.24773123909249559</v>
      </c>
    </row>
    <row r="2016" spans="1:16" x14ac:dyDescent="0.35">
      <c r="A2016" s="1" t="s">
        <v>2080</v>
      </c>
      <c r="B2016" s="2">
        <v>45960</v>
      </c>
      <c r="C2016" s="1" t="s">
        <v>41</v>
      </c>
      <c r="D2016" s="1" t="s">
        <v>42</v>
      </c>
      <c r="E2016" s="1" t="s">
        <v>31</v>
      </c>
      <c r="F2016" s="1" t="s">
        <v>85</v>
      </c>
      <c r="G2016" s="1" t="s">
        <v>46</v>
      </c>
      <c r="H2016" s="1" t="s">
        <v>27</v>
      </c>
      <c r="I2016" s="1">
        <v>8</v>
      </c>
      <c r="J2016" s="3">
        <v>1815</v>
      </c>
      <c r="K2016" s="4">
        <v>1335.78</v>
      </c>
      <c r="L2016" s="5">
        <v>0</v>
      </c>
      <c r="M2016" s="3">
        <f t="shared" si="124"/>
        <v>14520</v>
      </c>
      <c r="N2016" s="3">
        <f t="shared" si="125"/>
        <v>10686.24</v>
      </c>
      <c r="O2016" s="3">
        <f t="shared" si="126"/>
        <v>3833.76</v>
      </c>
      <c r="P2016" s="6">
        <f t="shared" si="127"/>
        <v>0.26403305785123971</v>
      </c>
    </row>
    <row r="2017" spans="1:16" x14ac:dyDescent="0.35">
      <c r="A2017" s="1" t="s">
        <v>2081</v>
      </c>
      <c r="B2017" s="2">
        <v>45960</v>
      </c>
      <c r="C2017" s="1" t="s">
        <v>16</v>
      </c>
      <c r="D2017" s="1" t="s">
        <v>48</v>
      </c>
      <c r="E2017" s="1" t="s">
        <v>31</v>
      </c>
      <c r="F2017" s="1" t="s">
        <v>53</v>
      </c>
      <c r="G2017" s="1" t="s">
        <v>20</v>
      </c>
      <c r="H2017" s="1" t="s">
        <v>21</v>
      </c>
      <c r="I2017" s="1">
        <v>1</v>
      </c>
      <c r="J2017" s="3">
        <v>15668</v>
      </c>
      <c r="K2017" s="4">
        <v>11142.81</v>
      </c>
      <c r="L2017" s="5">
        <v>0.1</v>
      </c>
      <c r="M2017" s="3">
        <f t="shared" si="124"/>
        <v>14101.2</v>
      </c>
      <c r="N2017" s="3">
        <f t="shared" si="125"/>
        <v>11142.81</v>
      </c>
      <c r="O2017" s="3">
        <f t="shared" si="126"/>
        <v>2958.3900000000012</v>
      </c>
      <c r="P2017" s="6">
        <f t="shared" si="127"/>
        <v>0.20979703854991072</v>
      </c>
    </row>
    <row r="2018" spans="1:16" x14ac:dyDescent="0.35">
      <c r="A2018" s="1" t="s">
        <v>2082</v>
      </c>
      <c r="B2018" s="2">
        <v>45960</v>
      </c>
      <c r="C2018" s="1" t="s">
        <v>16</v>
      </c>
      <c r="D2018" s="1" t="s">
        <v>48</v>
      </c>
      <c r="E2018" s="1" t="s">
        <v>24</v>
      </c>
      <c r="F2018" s="1" t="s">
        <v>131</v>
      </c>
      <c r="G2018" s="1" t="s">
        <v>20</v>
      </c>
      <c r="H2018" s="1" t="s">
        <v>34</v>
      </c>
      <c r="I2018" s="1">
        <v>1</v>
      </c>
      <c r="J2018" s="3">
        <v>2779</v>
      </c>
      <c r="K2018" s="4">
        <v>1306.99</v>
      </c>
      <c r="L2018" s="5">
        <v>0.05</v>
      </c>
      <c r="M2018" s="3">
        <f t="shared" si="124"/>
        <v>2640.0499999999997</v>
      </c>
      <c r="N2018" s="3">
        <f t="shared" si="125"/>
        <v>1306.99</v>
      </c>
      <c r="O2018" s="3">
        <f t="shared" si="126"/>
        <v>1333.0599999999997</v>
      </c>
      <c r="P2018" s="6">
        <f t="shared" si="127"/>
        <v>0.50493740648851337</v>
      </c>
    </row>
    <row r="2019" spans="1:16" x14ac:dyDescent="0.35">
      <c r="A2019" s="1" t="s">
        <v>2083</v>
      </c>
      <c r="B2019" s="2">
        <v>45960</v>
      </c>
      <c r="C2019" s="1" t="s">
        <v>41</v>
      </c>
      <c r="D2019" s="1" t="s">
        <v>42</v>
      </c>
      <c r="E2019" s="1" t="s">
        <v>18</v>
      </c>
      <c r="F2019" s="1" t="s">
        <v>19</v>
      </c>
      <c r="G2019" s="1" t="s">
        <v>43</v>
      </c>
      <c r="H2019" s="1" t="s">
        <v>21</v>
      </c>
      <c r="I2019" s="1">
        <v>4</v>
      </c>
      <c r="J2019" s="3">
        <v>877</v>
      </c>
      <c r="K2019" s="4">
        <v>723.25</v>
      </c>
      <c r="L2019" s="5">
        <v>0</v>
      </c>
      <c r="M2019" s="3">
        <f t="shared" si="124"/>
        <v>3508</v>
      </c>
      <c r="N2019" s="3">
        <f t="shared" si="125"/>
        <v>2893</v>
      </c>
      <c r="O2019" s="3">
        <f t="shared" si="126"/>
        <v>615</v>
      </c>
      <c r="P2019" s="6">
        <f t="shared" si="127"/>
        <v>0.17531356898517675</v>
      </c>
    </row>
    <row r="2020" spans="1:16" x14ac:dyDescent="0.35">
      <c r="A2020" s="1" t="s">
        <v>2084</v>
      </c>
      <c r="B2020" s="2">
        <v>45960</v>
      </c>
      <c r="C2020" s="1" t="s">
        <v>36</v>
      </c>
      <c r="D2020" s="1" t="s">
        <v>37</v>
      </c>
      <c r="E2020" s="1" t="s">
        <v>24</v>
      </c>
      <c r="F2020" s="1" t="s">
        <v>64</v>
      </c>
      <c r="G2020" s="1" t="s">
        <v>39</v>
      </c>
      <c r="H2020" s="1" t="s">
        <v>34</v>
      </c>
      <c r="I2020" s="1">
        <v>6</v>
      </c>
      <c r="J2020" s="3">
        <v>1453</v>
      </c>
      <c r="K2020" s="4">
        <v>674.68</v>
      </c>
      <c r="L2020" s="5">
        <v>0.1</v>
      </c>
      <c r="M2020" s="3">
        <f t="shared" si="124"/>
        <v>7846.2</v>
      </c>
      <c r="N2020" s="3">
        <f t="shared" si="125"/>
        <v>4048.08</v>
      </c>
      <c r="O2020" s="3">
        <f t="shared" si="126"/>
        <v>3798.12</v>
      </c>
      <c r="P2020" s="6">
        <f t="shared" si="127"/>
        <v>0.48407127016899898</v>
      </c>
    </row>
    <row r="2021" spans="1:16" x14ac:dyDescent="0.35">
      <c r="A2021" s="1" t="s">
        <v>2085</v>
      </c>
      <c r="B2021" s="2">
        <v>45960</v>
      </c>
      <c r="C2021" s="1" t="s">
        <v>36</v>
      </c>
      <c r="D2021" s="1" t="s">
        <v>63</v>
      </c>
      <c r="E2021" s="1" t="s">
        <v>18</v>
      </c>
      <c r="F2021" s="1" t="s">
        <v>19</v>
      </c>
      <c r="G2021" s="1" t="s">
        <v>69</v>
      </c>
      <c r="H2021" s="1" t="s">
        <v>21</v>
      </c>
      <c r="I2021" s="1">
        <v>7</v>
      </c>
      <c r="J2021" s="3">
        <v>870</v>
      </c>
      <c r="K2021" s="4">
        <v>712.77</v>
      </c>
      <c r="L2021" s="5">
        <v>0</v>
      </c>
      <c r="M2021" s="3">
        <f t="shared" si="124"/>
        <v>6090</v>
      </c>
      <c r="N2021" s="3">
        <f t="shared" si="125"/>
        <v>4989.3899999999994</v>
      </c>
      <c r="O2021" s="3">
        <f t="shared" si="126"/>
        <v>1100.6100000000006</v>
      </c>
      <c r="P2021" s="6">
        <f t="shared" si="127"/>
        <v>0.18072413793103459</v>
      </c>
    </row>
    <row r="2022" spans="1:16" x14ac:dyDescent="0.35">
      <c r="A2022" s="1" t="s">
        <v>2086</v>
      </c>
      <c r="B2022" s="2">
        <v>45960</v>
      </c>
      <c r="C2022" s="1" t="s">
        <v>16</v>
      </c>
      <c r="D2022" s="1" t="s">
        <v>84</v>
      </c>
      <c r="E2022" s="1" t="s">
        <v>24</v>
      </c>
      <c r="F2022" s="1" t="s">
        <v>64</v>
      </c>
      <c r="G2022" s="1" t="s">
        <v>26</v>
      </c>
      <c r="H2022" s="1" t="s">
        <v>21</v>
      </c>
      <c r="I2022" s="1">
        <v>7</v>
      </c>
      <c r="J2022" s="3">
        <v>1472</v>
      </c>
      <c r="K2022" s="4">
        <v>707.28</v>
      </c>
      <c r="L2022" s="5">
        <v>0.15</v>
      </c>
      <c r="M2022" s="3">
        <f t="shared" si="124"/>
        <v>8758.4</v>
      </c>
      <c r="N2022" s="3">
        <f t="shared" si="125"/>
        <v>4950.96</v>
      </c>
      <c r="O2022" s="3">
        <f t="shared" si="126"/>
        <v>3807.4399999999996</v>
      </c>
      <c r="P2022" s="6">
        <f t="shared" si="127"/>
        <v>0.43471867007672632</v>
      </c>
    </row>
    <row r="2023" spans="1:16" x14ac:dyDescent="0.35">
      <c r="A2023" s="1" t="s">
        <v>2087</v>
      </c>
      <c r="B2023" s="2">
        <v>45960</v>
      </c>
      <c r="C2023" s="1" t="s">
        <v>16</v>
      </c>
      <c r="D2023" s="1" t="s">
        <v>84</v>
      </c>
      <c r="E2023" s="1" t="s">
        <v>18</v>
      </c>
      <c r="F2023" s="1" t="s">
        <v>19</v>
      </c>
      <c r="G2023" s="1" t="s">
        <v>26</v>
      </c>
      <c r="H2023" s="1" t="s">
        <v>27</v>
      </c>
      <c r="I2023" s="1">
        <v>1</v>
      </c>
      <c r="J2023" s="3">
        <v>931</v>
      </c>
      <c r="K2023" s="4">
        <v>746.24</v>
      </c>
      <c r="L2023" s="5">
        <v>0</v>
      </c>
      <c r="M2023" s="3">
        <f t="shared" si="124"/>
        <v>931</v>
      </c>
      <c r="N2023" s="3">
        <f t="shared" si="125"/>
        <v>746.24</v>
      </c>
      <c r="O2023" s="3">
        <f t="shared" si="126"/>
        <v>184.76</v>
      </c>
      <c r="P2023" s="6">
        <f t="shared" si="127"/>
        <v>0.19845327604726101</v>
      </c>
    </row>
    <row r="2024" spans="1:16" x14ac:dyDescent="0.35">
      <c r="A2024" s="1" t="s">
        <v>2088</v>
      </c>
      <c r="B2024" s="2">
        <v>45960</v>
      </c>
      <c r="C2024" s="1" t="s">
        <v>36</v>
      </c>
      <c r="D2024" s="1" t="s">
        <v>78</v>
      </c>
      <c r="E2024" s="1" t="s">
        <v>18</v>
      </c>
      <c r="F2024" s="1" t="s">
        <v>19</v>
      </c>
      <c r="G2024" s="1" t="s">
        <v>69</v>
      </c>
      <c r="H2024" s="1" t="s">
        <v>27</v>
      </c>
      <c r="I2024" s="1">
        <v>7</v>
      </c>
      <c r="J2024" s="3">
        <v>933</v>
      </c>
      <c r="K2024" s="4">
        <v>752.9</v>
      </c>
      <c r="L2024" s="5">
        <v>0</v>
      </c>
      <c r="M2024" s="3">
        <f t="shared" si="124"/>
        <v>6531</v>
      </c>
      <c r="N2024" s="3">
        <f t="shared" si="125"/>
        <v>5270.3</v>
      </c>
      <c r="O2024" s="3">
        <f t="shared" si="126"/>
        <v>1260.6999999999998</v>
      </c>
      <c r="P2024" s="6">
        <f t="shared" si="127"/>
        <v>0.19303322615219717</v>
      </c>
    </row>
    <row r="2025" spans="1:16" x14ac:dyDescent="0.35">
      <c r="A2025" s="1" t="s">
        <v>2089</v>
      </c>
      <c r="B2025" s="2">
        <v>45960</v>
      </c>
      <c r="C2025" s="1" t="s">
        <v>41</v>
      </c>
      <c r="D2025" s="1" t="s">
        <v>50</v>
      </c>
      <c r="E2025" s="1" t="s">
        <v>18</v>
      </c>
      <c r="F2025" s="1" t="s">
        <v>51</v>
      </c>
      <c r="G2025" s="1" t="s">
        <v>46</v>
      </c>
      <c r="H2025" s="1" t="s">
        <v>21</v>
      </c>
      <c r="I2025" s="1">
        <v>5</v>
      </c>
      <c r="J2025" s="3">
        <v>785</v>
      </c>
      <c r="K2025" s="4">
        <v>643.02</v>
      </c>
      <c r="L2025" s="5">
        <v>0</v>
      </c>
      <c r="M2025" s="3">
        <f t="shared" si="124"/>
        <v>3925</v>
      </c>
      <c r="N2025" s="3">
        <f t="shared" si="125"/>
        <v>3215.1</v>
      </c>
      <c r="O2025" s="3">
        <f t="shared" si="126"/>
        <v>709.90000000000009</v>
      </c>
      <c r="P2025" s="6">
        <f t="shared" si="127"/>
        <v>0.18086624203821658</v>
      </c>
    </row>
    <row r="2026" spans="1:16" x14ac:dyDescent="0.35">
      <c r="A2026" s="1" t="s">
        <v>2090</v>
      </c>
      <c r="B2026" s="2">
        <v>45960</v>
      </c>
      <c r="C2026" s="1" t="s">
        <v>29</v>
      </c>
      <c r="D2026" s="1" t="s">
        <v>66</v>
      </c>
      <c r="E2026" s="1" t="s">
        <v>31</v>
      </c>
      <c r="F2026" s="1" t="s">
        <v>53</v>
      </c>
      <c r="G2026" s="1" t="s">
        <v>58</v>
      </c>
      <c r="H2026" s="1" t="s">
        <v>21</v>
      </c>
      <c r="I2026" s="1">
        <v>4</v>
      </c>
      <c r="J2026" s="3">
        <v>14539</v>
      </c>
      <c r="K2026" s="4">
        <v>11069.11</v>
      </c>
      <c r="L2026" s="5">
        <v>0</v>
      </c>
      <c r="M2026" s="3">
        <f t="shared" si="124"/>
        <v>58156</v>
      </c>
      <c r="N2026" s="3">
        <f t="shared" si="125"/>
        <v>44276.44</v>
      </c>
      <c r="O2026" s="3">
        <f t="shared" si="126"/>
        <v>13879.559999999998</v>
      </c>
      <c r="P2026" s="6">
        <f t="shared" si="127"/>
        <v>0.23866084324919179</v>
      </c>
    </row>
    <row r="2027" spans="1:16" x14ac:dyDescent="0.35">
      <c r="A2027" s="1" t="s">
        <v>2091</v>
      </c>
      <c r="B2027" s="2">
        <v>45960</v>
      </c>
      <c r="C2027" s="1" t="s">
        <v>41</v>
      </c>
      <c r="D2027" s="1" t="s">
        <v>42</v>
      </c>
      <c r="E2027" s="1" t="s">
        <v>79</v>
      </c>
      <c r="F2027" s="1" t="s">
        <v>109</v>
      </c>
      <c r="G2027" s="1" t="s">
        <v>43</v>
      </c>
      <c r="H2027" s="1" t="s">
        <v>21</v>
      </c>
      <c r="I2027" s="1">
        <v>4</v>
      </c>
      <c r="J2027" s="3">
        <v>4426</v>
      </c>
      <c r="K2027" s="4">
        <v>2871.56</v>
      </c>
      <c r="L2027" s="5">
        <v>0.15</v>
      </c>
      <c r="M2027" s="3">
        <f t="shared" si="124"/>
        <v>15048.4</v>
      </c>
      <c r="N2027" s="3">
        <f t="shared" si="125"/>
        <v>11486.24</v>
      </c>
      <c r="O2027" s="3">
        <f t="shared" si="126"/>
        <v>3562.16</v>
      </c>
      <c r="P2027" s="6">
        <f t="shared" si="127"/>
        <v>0.23671353765184339</v>
      </c>
    </row>
    <row r="2028" spans="1:16" x14ac:dyDescent="0.35">
      <c r="A2028" s="1" t="s">
        <v>2092</v>
      </c>
      <c r="B2028" s="2">
        <v>45960</v>
      </c>
      <c r="C2028" s="1" t="s">
        <v>29</v>
      </c>
      <c r="D2028" s="1" t="s">
        <v>30</v>
      </c>
      <c r="E2028" s="1" t="s">
        <v>31</v>
      </c>
      <c r="F2028" s="1" t="s">
        <v>32</v>
      </c>
      <c r="G2028" s="1" t="s">
        <v>58</v>
      </c>
      <c r="H2028" s="1" t="s">
        <v>21</v>
      </c>
      <c r="I2028" s="1">
        <v>3</v>
      </c>
      <c r="J2028" s="3">
        <v>1176</v>
      </c>
      <c r="K2028" s="4">
        <v>910.62</v>
      </c>
      <c r="L2028" s="5">
        <v>0.1</v>
      </c>
      <c r="M2028" s="3">
        <f t="shared" si="124"/>
        <v>3175.2000000000003</v>
      </c>
      <c r="N2028" s="3">
        <f t="shared" si="125"/>
        <v>2731.86</v>
      </c>
      <c r="O2028" s="3">
        <f t="shared" si="126"/>
        <v>443.34000000000015</v>
      </c>
      <c r="P2028" s="6">
        <f t="shared" si="127"/>
        <v>0.13962585034013608</v>
      </c>
    </row>
    <row r="2029" spans="1:16" x14ac:dyDescent="0.35">
      <c r="A2029" s="1" t="s">
        <v>2093</v>
      </c>
      <c r="B2029" s="2">
        <v>45960</v>
      </c>
      <c r="C2029" s="1" t="s">
        <v>29</v>
      </c>
      <c r="D2029" s="1" t="s">
        <v>72</v>
      </c>
      <c r="E2029" s="1" t="s">
        <v>24</v>
      </c>
      <c r="F2029" s="1" t="s">
        <v>61</v>
      </c>
      <c r="G2029" s="1" t="s">
        <v>58</v>
      </c>
      <c r="H2029" s="1" t="s">
        <v>21</v>
      </c>
      <c r="I2029" s="1">
        <v>7</v>
      </c>
      <c r="J2029" s="3">
        <v>2184</v>
      </c>
      <c r="K2029" s="4">
        <v>1051.4000000000001</v>
      </c>
      <c r="L2029" s="5">
        <v>0.15</v>
      </c>
      <c r="M2029" s="3">
        <f t="shared" si="124"/>
        <v>12994.8</v>
      </c>
      <c r="N2029" s="3">
        <f t="shared" si="125"/>
        <v>7359.8000000000011</v>
      </c>
      <c r="O2029" s="3">
        <f t="shared" si="126"/>
        <v>5634.9999999999982</v>
      </c>
      <c r="P2029" s="6">
        <f t="shared" si="127"/>
        <v>0.43363499245852177</v>
      </c>
    </row>
    <row r="2030" spans="1:16" x14ac:dyDescent="0.35">
      <c r="A2030" s="1" t="s">
        <v>2094</v>
      </c>
      <c r="B2030" s="2">
        <v>45961</v>
      </c>
      <c r="C2030" s="1" t="s">
        <v>16</v>
      </c>
      <c r="D2030" s="1" t="s">
        <v>17</v>
      </c>
      <c r="E2030" s="1" t="s">
        <v>24</v>
      </c>
      <c r="F2030" s="1" t="s">
        <v>61</v>
      </c>
      <c r="G2030" s="1" t="s">
        <v>20</v>
      </c>
      <c r="H2030" s="1" t="s">
        <v>21</v>
      </c>
      <c r="I2030" s="1">
        <v>8</v>
      </c>
      <c r="J2030" s="3">
        <v>2228</v>
      </c>
      <c r="K2030" s="4">
        <v>1179.4100000000001</v>
      </c>
      <c r="L2030" s="5">
        <v>0</v>
      </c>
      <c r="M2030" s="3">
        <f t="shared" si="124"/>
        <v>17824</v>
      </c>
      <c r="N2030" s="3">
        <f t="shared" si="125"/>
        <v>9435.2800000000007</v>
      </c>
      <c r="O2030" s="3">
        <f t="shared" si="126"/>
        <v>8388.7199999999993</v>
      </c>
      <c r="P2030" s="6">
        <f t="shared" si="127"/>
        <v>0.47064183123877912</v>
      </c>
    </row>
    <row r="2031" spans="1:16" x14ac:dyDescent="0.35">
      <c r="A2031" s="1" t="s">
        <v>2095</v>
      </c>
      <c r="B2031" s="2">
        <v>45961</v>
      </c>
      <c r="C2031" s="1" t="s">
        <v>41</v>
      </c>
      <c r="D2031" s="1" t="s">
        <v>103</v>
      </c>
      <c r="E2031" s="1" t="s">
        <v>79</v>
      </c>
      <c r="F2031" s="1" t="s">
        <v>96</v>
      </c>
      <c r="G2031" s="1" t="s">
        <v>43</v>
      </c>
      <c r="H2031" s="1" t="s">
        <v>27</v>
      </c>
      <c r="I2031" s="1">
        <v>2</v>
      </c>
      <c r="J2031" s="3">
        <v>6392</v>
      </c>
      <c r="K2031" s="4">
        <v>3798.16</v>
      </c>
      <c r="L2031" s="5">
        <v>0.05</v>
      </c>
      <c r="M2031" s="3">
        <f t="shared" si="124"/>
        <v>12144.8</v>
      </c>
      <c r="N2031" s="3">
        <f t="shared" si="125"/>
        <v>7596.32</v>
      </c>
      <c r="O2031" s="3">
        <f t="shared" si="126"/>
        <v>4548.4799999999996</v>
      </c>
      <c r="P2031" s="6">
        <f t="shared" si="127"/>
        <v>0.37452078255714377</v>
      </c>
    </row>
    <row r="2032" spans="1:16" x14ac:dyDescent="0.35">
      <c r="A2032" s="1" t="s">
        <v>2096</v>
      </c>
      <c r="B2032" s="2">
        <v>45961</v>
      </c>
      <c r="C2032" s="1" t="s">
        <v>29</v>
      </c>
      <c r="D2032" s="1" t="s">
        <v>72</v>
      </c>
      <c r="E2032" s="1" t="s">
        <v>24</v>
      </c>
      <c r="F2032" s="1" t="s">
        <v>61</v>
      </c>
      <c r="G2032" s="1" t="s">
        <v>58</v>
      </c>
      <c r="H2032" s="1" t="s">
        <v>27</v>
      </c>
      <c r="I2032" s="1">
        <v>5</v>
      </c>
      <c r="J2032" s="3">
        <v>2301</v>
      </c>
      <c r="K2032" s="4">
        <v>1126.52</v>
      </c>
      <c r="L2032" s="5">
        <v>0</v>
      </c>
      <c r="M2032" s="3">
        <f t="shared" si="124"/>
        <v>11505</v>
      </c>
      <c r="N2032" s="3">
        <f t="shared" si="125"/>
        <v>5632.6</v>
      </c>
      <c r="O2032" s="3">
        <f t="shared" si="126"/>
        <v>5872.4</v>
      </c>
      <c r="P2032" s="6">
        <f t="shared" si="127"/>
        <v>0.51042155584528459</v>
      </c>
    </row>
    <row r="2033" spans="1:16" x14ac:dyDescent="0.35">
      <c r="A2033" s="1" t="s">
        <v>2097</v>
      </c>
      <c r="B2033" s="2">
        <v>45962</v>
      </c>
      <c r="C2033" s="1" t="s">
        <v>36</v>
      </c>
      <c r="D2033" s="1" t="s">
        <v>63</v>
      </c>
      <c r="E2033" s="1" t="s">
        <v>79</v>
      </c>
      <c r="F2033" s="1" t="s">
        <v>109</v>
      </c>
      <c r="G2033" s="1" t="s">
        <v>69</v>
      </c>
      <c r="H2033" s="1" t="s">
        <v>27</v>
      </c>
      <c r="I2033" s="1">
        <v>8</v>
      </c>
      <c r="J2033" s="3">
        <v>4374</v>
      </c>
      <c r="K2033" s="4">
        <v>2678.4</v>
      </c>
      <c r="L2033" s="5">
        <v>0.1</v>
      </c>
      <c r="M2033" s="3">
        <f t="shared" si="124"/>
        <v>31492.799999999999</v>
      </c>
      <c r="N2033" s="3">
        <f t="shared" si="125"/>
        <v>21427.200000000001</v>
      </c>
      <c r="O2033" s="3">
        <f t="shared" si="126"/>
        <v>10065.599999999999</v>
      </c>
      <c r="P2033" s="6">
        <f t="shared" si="127"/>
        <v>0.31961591220850477</v>
      </c>
    </row>
    <row r="2034" spans="1:16" x14ac:dyDescent="0.35">
      <c r="A2034" s="1" t="s">
        <v>2098</v>
      </c>
      <c r="B2034" s="2">
        <v>45962</v>
      </c>
      <c r="C2034" s="1" t="s">
        <v>29</v>
      </c>
      <c r="D2034" s="1" t="s">
        <v>57</v>
      </c>
      <c r="E2034" s="1" t="s">
        <v>18</v>
      </c>
      <c r="F2034" s="1" t="s">
        <v>68</v>
      </c>
      <c r="G2034" s="1" t="s">
        <v>33</v>
      </c>
      <c r="H2034" s="1" t="s">
        <v>34</v>
      </c>
      <c r="I2034" s="1">
        <v>7</v>
      </c>
      <c r="J2034" s="3">
        <v>447</v>
      </c>
      <c r="K2034" s="4">
        <v>351.08</v>
      </c>
      <c r="L2034" s="5">
        <v>0</v>
      </c>
      <c r="M2034" s="3">
        <f t="shared" si="124"/>
        <v>3129</v>
      </c>
      <c r="N2034" s="3">
        <f t="shared" si="125"/>
        <v>2457.56</v>
      </c>
      <c r="O2034" s="3">
        <f t="shared" si="126"/>
        <v>671.44</v>
      </c>
      <c r="P2034" s="6">
        <f t="shared" si="127"/>
        <v>0.214586129753915</v>
      </c>
    </row>
    <row r="2035" spans="1:16" x14ac:dyDescent="0.35">
      <c r="A2035" s="1" t="s">
        <v>2099</v>
      </c>
      <c r="B2035" s="2">
        <v>45962</v>
      </c>
      <c r="C2035" s="1" t="s">
        <v>41</v>
      </c>
      <c r="D2035" s="1" t="s">
        <v>103</v>
      </c>
      <c r="E2035" s="1" t="s">
        <v>18</v>
      </c>
      <c r="F2035" s="1" t="s">
        <v>38</v>
      </c>
      <c r="G2035" s="1" t="s">
        <v>43</v>
      </c>
      <c r="H2035" s="1" t="s">
        <v>34</v>
      </c>
      <c r="I2035" s="1">
        <v>3</v>
      </c>
      <c r="J2035" s="3">
        <v>359</v>
      </c>
      <c r="K2035" s="4">
        <v>277.27</v>
      </c>
      <c r="L2035" s="5">
        <v>0</v>
      </c>
      <c r="M2035" s="3">
        <f t="shared" si="124"/>
        <v>1077</v>
      </c>
      <c r="N2035" s="3">
        <f t="shared" si="125"/>
        <v>831.81</v>
      </c>
      <c r="O2035" s="3">
        <f t="shared" si="126"/>
        <v>245.19000000000005</v>
      </c>
      <c r="P2035" s="6">
        <f t="shared" si="127"/>
        <v>0.22766016713091927</v>
      </c>
    </row>
    <row r="2036" spans="1:16" x14ac:dyDescent="0.35">
      <c r="A2036" s="1" t="s">
        <v>2100</v>
      </c>
      <c r="B2036" s="2">
        <v>45962</v>
      </c>
      <c r="C2036" s="1" t="s">
        <v>29</v>
      </c>
      <c r="D2036" s="1" t="s">
        <v>30</v>
      </c>
      <c r="E2036" s="1" t="s">
        <v>31</v>
      </c>
      <c r="F2036" s="1" t="s">
        <v>32</v>
      </c>
      <c r="G2036" s="1" t="s">
        <v>33</v>
      </c>
      <c r="H2036" s="1" t="s">
        <v>34</v>
      </c>
      <c r="I2036" s="1">
        <v>4</v>
      </c>
      <c r="J2036" s="3">
        <v>1150</v>
      </c>
      <c r="K2036" s="4">
        <v>875.47</v>
      </c>
      <c r="L2036" s="5">
        <v>0.15</v>
      </c>
      <c r="M2036" s="3">
        <f t="shared" si="124"/>
        <v>3910</v>
      </c>
      <c r="N2036" s="3">
        <f t="shared" si="125"/>
        <v>3501.88</v>
      </c>
      <c r="O2036" s="3">
        <f t="shared" si="126"/>
        <v>408.11999999999989</v>
      </c>
      <c r="P2036" s="6">
        <f t="shared" si="127"/>
        <v>0.10437851662404089</v>
      </c>
    </row>
    <row r="2037" spans="1:16" x14ac:dyDescent="0.35">
      <c r="A2037" s="1" t="s">
        <v>2101</v>
      </c>
      <c r="B2037" s="2">
        <v>45962</v>
      </c>
      <c r="C2037" s="1" t="s">
        <v>29</v>
      </c>
      <c r="D2037" s="1" t="s">
        <v>30</v>
      </c>
      <c r="E2037" s="1" t="s">
        <v>79</v>
      </c>
      <c r="F2037" s="1" t="s">
        <v>109</v>
      </c>
      <c r="G2037" s="1" t="s">
        <v>33</v>
      </c>
      <c r="H2037" s="1" t="s">
        <v>34</v>
      </c>
      <c r="I2037" s="1">
        <v>1</v>
      </c>
      <c r="J2037" s="3">
        <v>4460</v>
      </c>
      <c r="K2037" s="4">
        <v>2704.02</v>
      </c>
      <c r="L2037" s="5">
        <v>0.15</v>
      </c>
      <c r="M2037" s="3">
        <f t="shared" si="124"/>
        <v>3791</v>
      </c>
      <c r="N2037" s="3">
        <f t="shared" si="125"/>
        <v>2704.02</v>
      </c>
      <c r="O2037" s="3">
        <f t="shared" si="126"/>
        <v>1086.98</v>
      </c>
      <c r="P2037" s="6">
        <f t="shared" si="127"/>
        <v>0.28672645739910313</v>
      </c>
    </row>
    <row r="2038" spans="1:16" x14ac:dyDescent="0.35">
      <c r="A2038" s="1" t="s">
        <v>2102</v>
      </c>
      <c r="B2038" s="2">
        <v>45962</v>
      </c>
      <c r="C2038" s="1" t="s">
        <v>16</v>
      </c>
      <c r="D2038" s="1" t="s">
        <v>23</v>
      </c>
      <c r="E2038" s="1" t="s">
        <v>18</v>
      </c>
      <c r="F2038" s="1" t="s">
        <v>68</v>
      </c>
      <c r="G2038" s="1" t="s">
        <v>26</v>
      </c>
      <c r="H2038" s="1" t="s">
        <v>34</v>
      </c>
      <c r="I2038" s="1">
        <v>2</v>
      </c>
      <c r="J2038" s="3">
        <v>460</v>
      </c>
      <c r="K2038" s="4">
        <v>355.01</v>
      </c>
      <c r="L2038" s="5">
        <v>0.1</v>
      </c>
      <c r="M2038" s="3">
        <f t="shared" si="124"/>
        <v>828</v>
      </c>
      <c r="N2038" s="3">
        <f t="shared" si="125"/>
        <v>710.02</v>
      </c>
      <c r="O2038" s="3">
        <f t="shared" si="126"/>
        <v>117.98000000000002</v>
      </c>
      <c r="P2038" s="6">
        <f t="shared" si="127"/>
        <v>0.14248792270531402</v>
      </c>
    </row>
    <row r="2039" spans="1:16" x14ac:dyDescent="0.35">
      <c r="A2039" s="1" t="s">
        <v>2103</v>
      </c>
      <c r="B2039" s="2">
        <v>45963</v>
      </c>
      <c r="C2039" s="1" t="s">
        <v>16</v>
      </c>
      <c r="D2039" s="1" t="s">
        <v>23</v>
      </c>
      <c r="E2039" s="1" t="s">
        <v>31</v>
      </c>
      <c r="F2039" s="1" t="s">
        <v>85</v>
      </c>
      <c r="G2039" s="1" t="s">
        <v>26</v>
      </c>
      <c r="H2039" s="1" t="s">
        <v>34</v>
      </c>
      <c r="I2039" s="1">
        <v>8</v>
      </c>
      <c r="J2039" s="3">
        <v>1831</v>
      </c>
      <c r="K2039" s="4">
        <v>1373.26</v>
      </c>
      <c r="L2039" s="5">
        <v>0</v>
      </c>
      <c r="M2039" s="3">
        <f t="shared" si="124"/>
        <v>14648</v>
      </c>
      <c r="N2039" s="3">
        <f t="shared" si="125"/>
        <v>10986.08</v>
      </c>
      <c r="O2039" s="3">
        <f t="shared" si="126"/>
        <v>3661.92</v>
      </c>
      <c r="P2039" s="6">
        <f t="shared" si="127"/>
        <v>0.24999453850354997</v>
      </c>
    </row>
    <row r="2040" spans="1:16" x14ac:dyDescent="0.35">
      <c r="A2040" s="1" t="s">
        <v>2104</v>
      </c>
      <c r="B2040" s="2">
        <v>45963</v>
      </c>
      <c r="C2040" s="1" t="s">
        <v>36</v>
      </c>
      <c r="D2040" s="1" t="s">
        <v>37</v>
      </c>
      <c r="E2040" s="1" t="s">
        <v>31</v>
      </c>
      <c r="F2040" s="1" t="s">
        <v>53</v>
      </c>
      <c r="G2040" s="1" t="s">
        <v>69</v>
      </c>
      <c r="H2040" s="1" t="s">
        <v>27</v>
      </c>
      <c r="I2040" s="1">
        <v>3</v>
      </c>
      <c r="J2040" s="3">
        <v>14996</v>
      </c>
      <c r="K2040" s="4">
        <v>10896.96</v>
      </c>
      <c r="L2040" s="5">
        <v>0</v>
      </c>
      <c r="M2040" s="3">
        <f t="shared" si="124"/>
        <v>44988</v>
      </c>
      <c r="N2040" s="3">
        <f t="shared" si="125"/>
        <v>32690.879999999997</v>
      </c>
      <c r="O2040" s="3">
        <f t="shared" si="126"/>
        <v>12297.120000000003</v>
      </c>
      <c r="P2040" s="6">
        <f t="shared" si="127"/>
        <v>0.27334222459322494</v>
      </c>
    </row>
    <row r="2041" spans="1:16" x14ac:dyDescent="0.35">
      <c r="A2041" s="1" t="s">
        <v>2105</v>
      </c>
      <c r="B2041" s="2">
        <v>45963</v>
      </c>
      <c r="C2041" s="1" t="s">
        <v>36</v>
      </c>
      <c r="D2041" s="1" t="s">
        <v>76</v>
      </c>
      <c r="E2041" s="1" t="s">
        <v>18</v>
      </c>
      <c r="F2041" s="1" t="s">
        <v>38</v>
      </c>
      <c r="G2041" s="1" t="s">
        <v>69</v>
      </c>
      <c r="H2041" s="1" t="s">
        <v>27</v>
      </c>
      <c r="I2041" s="1">
        <v>5</v>
      </c>
      <c r="J2041" s="3">
        <v>351</v>
      </c>
      <c r="K2041" s="4">
        <v>278.66000000000003</v>
      </c>
      <c r="L2041" s="5">
        <v>0.05</v>
      </c>
      <c r="M2041" s="3">
        <f t="shared" si="124"/>
        <v>1667.25</v>
      </c>
      <c r="N2041" s="3">
        <f t="shared" si="125"/>
        <v>1393.3000000000002</v>
      </c>
      <c r="O2041" s="3">
        <f t="shared" si="126"/>
        <v>273.94999999999982</v>
      </c>
      <c r="P2041" s="6">
        <f t="shared" si="127"/>
        <v>0.16431249062827999</v>
      </c>
    </row>
    <row r="2042" spans="1:16" x14ac:dyDescent="0.35">
      <c r="A2042" s="1" t="s">
        <v>2106</v>
      </c>
      <c r="B2042" s="2">
        <v>45963</v>
      </c>
      <c r="C2042" s="1" t="s">
        <v>41</v>
      </c>
      <c r="D2042" s="1" t="s">
        <v>42</v>
      </c>
      <c r="E2042" s="1" t="s">
        <v>31</v>
      </c>
      <c r="F2042" s="1" t="s">
        <v>53</v>
      </c>
      <c r="G2042" s="1" t="s">
        <v>43</v>
      </c>
      <c r="H2042" s="1" t="s">
        <v>27</v>
      </c>
      <c r="I2042" s="1">
        <v>3</v>
      </c>
      <c r="J2042" s="3">
        <v>15719</v>
      </c>
      <c r="K2042" s="4">
        <v>11661.27</v>
      </c>
      <c r="L2042" s="5">
        <v>0</v>
      </c>
      <c r="M2042" s="3">
        <f t="shared" si="124"/>
        <v>47157</v>
      </c>
      <c r="N2042" s="3">
        <f t="shared" si="125"/>
        <v>34983.81</v>
      </c>
      <c r="O2042" s="3">
        <f t="shared" si="126"/>
        <v>12173.190000000002</v>
      </c>
      <c r="P2042" s="6">
        <f t="shared" si="127"/>
        <v>0.25814173929639295</v>
      </c>
    </row>
    <row r="2043" spans="1:16" x14ac:dyDescent="0.35">
      <c r="A2043" s="1" t="s">
        <v>2107</v>
      </c>
      <c r="B2043" s="2">
        <v>45963</v>
      </c>
      <c r="C2043" s="1" t="s">
        <v>29</v>
      </c>
      <c r="D2043" s="1" t="s">
        <v>66</v>
      </c>
      <c r="E2043" s="1" t="s">
        <v>24</v>
      </c>
      <c r="F2043" s="1" t="s">
        <v>25</v>
      </c>
      <c r="G2043" s="1" t="s">
        <v>58</v>
      </c>
      <c r="H2043" s="1" t="s">
        <v>34</v>
      </c>
      <c r="I2043" s="1">
        <v>5</v>
      </c>
      <c r="J2043" s="3">
        <v>615</v>
      </c>
      <c r="K2043" s="4">
        <v>331.68</v>
      </c>
      <c r="L2043" s="5">
        <v>0.15</v>
      </c>
      <c r="M2043" s="3">
        <f t="shared" si="124"/>
        <v>2613.75</v>
      </c>
      <c r="N2043" s="3">
        <f t="shared" si="125"/>
        <v>1658.4</v>
      </c>
      <c r="O2043" s="3">
        <f t="shared" si="126"/>
        <v>955.34999999999991</v>
      </c>
      <c r="P2043" s="6">
        <f t="shared" si="127"/>
        <v>0.36550932568149208</v>
      </c>
    </row>
    <row r="2044" spans="1:16" x14ac:dyDescent="0.35">
      <c r="A2044" s="1" t="s">
        <v>2108</v>
      </c>
      <c r="B2044" s="2">
        <v>45963</v>
      </c>
      <c r="C2044" s="1" t="s">
        <v>29</v>
      </c>
      <c r="D2044" s="1" t="s">
        <v>30</v>
      </c>
      <c r="E2044" s="1" t="s">
        <v>18</v>
      </c>
      <c r="F2044" s="1" t="s">
        <v>19</v>
      </c>
      <c r="G2044" s="1" t="s">
        <v>33</v>
      </c>
      <c r="H2044" s="1" t="s">
        <v>34</v>
      </c>
      <c r="I2044" s="1">
        <v>5</v>
      </c>
      <c r="J2044" s="3">
        <v>938</v>
      </c>
      <c r="K2044" s="4">
        <v>727.23</v>
      </c>
      <c r="L2044" s="5">
        <v>0</v>
      </c>
      <c r="M2044" s="3">
        <f t="shared" si="124"/>
        <v>4690</v>
      </c>
      <c r="N2044" s="3">
        <f t="shared" si="125"/>
        <v>3636.15</v>
      </c>
      <c r="O2044" s="3">
        <f t="shared" si="126"/>
        <v>1053.8499999999999</v>
      </c>
      <c r="P2044" s="6">
        <f t="shared" si="127"/>
        <v>0.22470149253731342</v>
      </c>
    </row>
    <row r="2045" spans="1:16" x14ac:dyDescent="0.35">
      <c r="A2045" s="1" t="s">
        <v>2109</v>
      </c>
      <c r="B2045" s="2">
        <v>45963</v>
      </c>
      <c r="C2045" s="1" t="s">
        <v>36</v>
      </c>
      <c r="D2045" s="1" t="s">
        <v>76</v>
      </c>
      <c r="E2045" s="1" t="s">
        <v>79</v>
      </c>
      <c r="F2045" s="1" t="s">
        <v>109</v>
      </c>
      <c r="G2045" s="1" t="s">
        <v>69</v>
      </c>
      <c r="H2045" s="1" t="s">
        <v>34</v>
      </c>
      <c r="I2045" s="1">
        <v>7</v>
      </c>
      <c r="J2045" s="3">
        <v>4503</v>
      </c>
      <c r="K2045" s="4">
        <v>2851.28</v>
      </c>
      <c r="L2045" s="5">
        <v>0.15</v>
      </c>
      <c r="M2045" s="3">
        <f t="shared" si="124"/>
        <v>26792.85</v>
      </c>
      <c r="N2045" s="3">
        <f t="shared" si="125"/>
        <v>19958.960000000003</v>
      </c>
      <c r="O2045" s="3">
        <f t="shared" si="126"/>
        <v>6833.8899999999958</v>
      </c>
      <c r="P2045" s="6">
        <f t="shared" si="127"/>
        <v>0.25506394429857204</v>
      </c>
    </row>
    <row r="2046" spans="1:16" x14ac:dyDescent="0.35">
      <c r="A2046" s="1" t="s">
        <v>2110</v>
      </c>
      <c r="B2046" s="2">
        <v>45963</v>
      </c>
      <c r="C2046" s="1" t="s">
        <v>16</v>
      </c>
      <c r="D2046" s="1" t="s">
        <v>48</v>
      </c>
      <c r="E2046" s="1" t="s">
        <v>18</v>
      </c>
      <c r="F2046" s="1" t="s">
        <v>68</v>
      </c>
      <c r="G2046" s="1" t="s">
        <v>20</v>
      </c>
      <c r="H2046" s="1" t="s">
        <v>34</v>
      </c>
      <c r="I2046" s="1">
        <v>4</v>
      </c>
      <c r="J2046" s="3">
        <v>431</v>
      </c>
      <c r="K2046" s="4">
        <v>341.7</v>
      </c>
      <c r="L2046" s="5">
        <v>0.15</v>
      </c>
      <c r="M2046" s="3">
        <f t="shared" si="124"/>
        <v>1465.3999999999999</v>
      </c>
      <c r="N2046" s="3">
        <f t="shared" si="125"/>
        <v>1366.8</v>
      </c>
      <c r="O2046" s="3">
        <f t="shared" si="126"/>
        <v>98.599999999999909</v>
      </c>
      <c r="P2046" s="6">
        <f t="shared" si="127"/>
        <v>6.7285382830626392E-2</v>
      </c>
    </row>
    <row r="2047" spans="1:16" x14ac:dyDescent="0.35">
      <c r="A2047" s="1" t="s">
        <v>2111</v>
      </c>
      <c r="B2047" s="2">
        <v>45963</v>
      </c>
      <c r="C2047" s="1" t="s">
        <v>41</v>
      </c>
      <c r="D2047" s="1" t="s">
        <v>55</v>
      </c>
      <c r="E2047" s="1" t="s">
        <v>79</v>
      </c>
      <c r="F2047" s="1" t="s">
        <v>96</v>
      </c>
      <c r="G2047" s="1" t="s">
        <v>43</v>
      </c>
      <c r="H2047" s="1" t="s">
        <v>34</v>
      </c>
      <c r="I2047" s="1">
        <v>1</v>
      </c>
      <c r="J2047" s="3">
        <v>6196</v>
      </c>
      <c r="K2047" s="4">
        <v>4067.52</v>
      </c>
      <c r="L2047" s="5">
        <v>0</v>
      </c>
      <c r="M2047" s="3">
        <f t="shared" si="124"/>
        <v>6196</v>
      </c>
      <c r="N2047" s="3">
        <f t="shared" si="125"/>
        <v>4067.52</v>
      </c>
      <c r="O2047" s="3">
        <f t="shared" si="126"/>
        <v>2128.48</v>
      </c>
      <c r="P2047" s="6">
        <f t="shared" si="127"/>
        <v>0.34352485474499678</v>
      </c>
    </row>
    <row r="2048" spans="1:16" x14ac:dyDescent="0.35">
      <c r="A2048" s="1" t="s">
        <v>2112</v>
      </c>
      <c r="B2048" s="2">
        <v>45963</v>
      </c>
      <c r="C2048" s="1" t="s">
        <v>36</v>
      </c>
      <c r="D2048" s="1" t="s">
        <v>76</v>
      </c>
      <c r="E2048" s="1" t="s">
        <v>24</v>
      </c>
      <c r="F2048" s="1" t="s">
        <v>25</v>
      </c>
      <c r="G2048" s="1" t="s">
        <v>69</v>
      </c>
      <c r="H2048" s="1" t="s">
        <v>21</v>
      </c>
      <c r="I2048" s="1">
        <v>4</v>
      </c>
      <c r="J2048" s="3">
        <v>604</v>
      </c>
      <c r="K2048" s="4">
        <v>290.99</v>
      </c>
      <c r="L2048" s="5">
        <v>0.1</v>
      </c>
      <c r="M2048" s="3">
        <f t="shared" si="124"/>
        <v>2174.4</v>
      </c>
      <c r="N2048" s="3">
        <f t="shared" si="125"/>
        <v>1163.96</v>
      </c>
      <c r="O2048" s="3">
        <f t="shared" si="126"/>
        <v>1010.44</v>
      </c>
      <c r="P2048" s="6">
        <f t="shared" si="127"/>
        <v>0.4646983075791023</v>
      </c>
    </row>
    <row r="2049" spans="1:16" x14ac:dyDescent="0.35">
      <c r="A2049" s="1" t="s">
        <v>2113</v>
      </c>
      <c r="B2049" s="2">
        <v>45964</v>
      </c>
      <c r="C2049" s="1" t="s">
        <v>41</v>
      </c>
      <c r="D2049" s="1" t="s">
        <v>103</v>
      </c>
      <c r="E2049" s="1" t="s">
        <v>79</v>
      </c>
      <c r="F2049" s="1" t="s">
        <v>109</v>
      </c>
      <c r="G2049" s="1" t="s">
        <v>46</v>
      </c>
      <c r="H2049" s="1" t="s">
        <v>34</v>
      </c>
      <c r="I2049" s="1">
        <v>5</v>
      </c>
      <c r="J2049" s="3">
        <v>4372</v>
      </c>
      <c r="K2049" s="4">
        <v>2856.71</v>
      </c>
      <c r="L2049" s="5">
        <v>0.05</v>
      </c>
      <c r="M2049" s="3">
        <f t="shared" si="124"/>
        <v>20767</v>
      </c>
      <c r="N2049" s="3">
        <f t="shared" si="125"/>
        <v>14283.55</v>
      </c>
      <c r="O2049" s="3">
        <f t="shared" si="126"/>
        <v>6483.4500000000007</v>
      </c>
      <c r="P2049" s="6">
        <f t="shared" si="127"/>
        <v>0.31219964366543079</v>
      </c>
    </row>
    <row r="2050" spans="1:16" x14ac:dyDescent="0.35">
      <c r="A2050" s="1" t="s">
        <v>2114</v>
      </c>
      <c r="B2050" s="2">
        <v>45964</v>
      </c>
      <c r="C2050" s="1" t="s">
        <v>36</v>
      </c>
      <c r="D2050" s="1" t="s">
        <v>37</v>
      </c>
      <c r="E2050" s="1" t="s">
        <v>79</v>
      </c>
      <c r="F2050" s="1" t="s">
        <v>109</v>
      </c>
      <c r="G2050" s="1" t="s">
        <v>39</v>
      </c>
      <c r="H2050" s="1" t="s">
        <v>34</v>
      </c>
      <c r="I2050" s="1">
        <v>4</v>
      </c>
      <c r="J2050" s="3">
        <v>4315</v>
      </c>
      <c r="K2050" s="4">
        <v>2524.13</v>
      </c>
      <c r="L2050" s="5">
        <v>0</v>
      </c>
      <c r="M2050" s="3">
        <f t="shared" ref="M2050:M2113" si="128">I2050*J2050*(1-L2050)</f>
        <v>17260</v>
      </c>
      <c r="N2050" s="3">
        <f t="shared" ref="N2050:N2113" si="129">I2050*K2050</f>
        <v>10096.52</v>
      </c>
      <c r="O2050" s="3">
        <f t="shared" ref="O2050:O2113" si="130">M2050-N2050</f>
        <v>7163.48</v>
      </c>
      <c r="P2050" s="6">
        <f t="shared" ref="P2050:P2113" si="131">O2050/M2050</f>
        <v>0.41503360370799536</v>
      </c>
    </row>
    <row r="2051" spans="1:16" x14ac:dyDescent="0.35">
      <c r="A2051" s="1" t="s">
        <v>2115</v>
      </c>
      <c r="B2051" s="2">
        <v>45964</v>
      </c>
      <c r="C2051" s="1" t="s">
        <v>36</v>
      </c>
      <c r="D2051" s="1" t="s">
        <v>76</v>
      </c>
      <c r="E2051" s="1" t="s">
        <v>31</v>
      </c>
      <c r="F2051" s="1" t="s">
        <v>45</v>
      </c>
      <c r="G2051" s="1" t="s">
        <v>39</v>
      </c>
      <c r="H2051" s="1" t="s">
        <v>34</v>
      </c>
      <c r="I2051" s="1">
        <v>2</v>
      </c>
      <c r="J2051" s="3">
        <v>3643</v>
      </c>
      <c r="K2051" s="4">
        <v>2613.09</v>
      </c>
      <c r="L2051" s="5">
        <v>0.05</v>
      </c>
      <c r="M2051" s="3">
        <f t="shared" si="128"/>
        <v>6921.7</v>
      </c>
      <c r="N2051" s="3">
        <f t="shared" si="129"/>
        <v>5226.18</v>
      </c>
      <c r="O2051" s="3">
        <f t="shared" si="130"/>
        <v>1695.5199999999995</v>
      </c>
      <c r="P2051" s="6">
        <f t="shared" si="131"/>
        <v>0.24495716370255854</v>
      </c>
    </row>
    <row r="2052" spans="1:16" x14ac:dyDescent="0.35">
      <c r="A2052" s="1" t="s">
        <v>2116</v>
      </c>
      <c r="B2052" s="2">
        <v>45964</v>
      </c>
      <c r="C2052" s="1" t="s">
        <v>36</v>
      </c>
      <c r="D2052" s="1" t="s">
        <v>78</v>
      </c>
      <c r="E2052" s="1" t="s">
        <v>31</v>
      </c>
      <c r="F2052" s="1" t="s">
        <v>45</v>
      </c>
      <c r="G2052" s="1" t="s">
        <v>39</v>
      </c>
      <c r="H2052" s="1" t="s">
        <v>27</v>
      </c>
      <c r="I2052" s="1">
        <v>2</v>
      </c>
      <c r="J2052" s="3">
        <v>3555</v>
      </c>
      <c r="K2052" s="4">
        <v>2786.47</v>
      </c>
      <c r="L2052" s="5">
        <v>0</v>
      </c>
      <c r="M2052" s="3">
        <f t="shared" si="128"/>
        <v>7110</v>
      </c>
      <c r="N2052" s="3">
        <f t="shared" si="129"/>
        <v>5572.94</v>
      </c>
      <c r="O2052" s="3">
        <f t="shared" si="130"/>
        <v>1537.0600000000004</v>
      </c>
      <c r="P2052" s="6">
        <f t="shared" si="131"/>
        <v>0.21618284106891708</v>
      </c>
    </row>
    <row r="2053" spans="1:16" x14ac:dyDescent="0.35">
      <c r="A2053" s="1" t="s">
        <v>2117</v>
      </c>
      <c r="B2053" s="2">
        <v>45964</v>
      </c>
      <c r="C2053" s="1" t="s">
        <v>16</v>
      </c>
      <c r="D2053" s="1" t="s">
        <v>48</v>
      </c>
      <c r="E2053" s="1" t="s">
        <v>18</v>
      </c>
      <c r="F2053" s="1" t="s">
        <v>51</v>
      </c>
      <c r="G2053" s="1" t="s">
        <v>26</v>
      </c>
      <c r="H2053" s="1" t="s">
        <v>27</v>
      </c>
      <c r="I2053" s="1">
        <v>3</v>
      </c>
      <c r="J2053" s="3">
        <v>769</v>
      </c>
      <c r="K2053" s="4">
        <v>588.89</v>
      </c>
      <c r="L2053" s="5">
        <v>0.1</v>
      </c>
      <c r="M2053" s="3">
        <f t="shared" si="128"/>
        <v>2076.3000000000002</v>
      </c>
      <c r="N2053" s="3">
        <f t="shared" si="129"/>
        <v>1766.67</v>
      </c>
      <c r="O2053" s="3">
        <f t="shared" si="130"/>
        <v>309.63000000000011</v>
      </c>
      <c r="P2053" s="6">
        <f t="shared" si="131"/>
        <v>0.14912584886577088</v>
      </c>
    </row>
    <row r="2054" spans="1:16" x14ac:dyDescent="0.35">
      <c r="A2054" s="1" t="s">
        <v>2118</v>
      </c>
      <c r="B2054" s="2">
        <v>45964</v>
      </c>
      <c r="C2054" s="1" t="s">
        <v>36</v>
      </c>
      <c r="D2054" s="1" t="s">
        <v>63</v>
      </c>
      <c r="E2054" s="1" t="s">
        <v>18</v>
      </c>
      <c r="F2054" s="1" t="s">
        <v>19</v>
      </c>
      <c r="G2054" s="1" t="s">
        <v>39</v>
      </c>
      <c r="H2054" s="1" t="s">
        <v>21</v>
      </c>
      <c r="I2054" s="1">
        <v>1</v>
      </c>
      <c r="J2054" s="3">
        <v>878</v>
      </c>
      <c r="K2054" s="4">
        <v>730.17</v>
      </c>
      <c r="L2054" s="5">
        <v>0</v>
      </c>
      <c r="M2054" s="3">
        <f t="shared" si="128"/>
        <v>878</v>
      </c>
      <c r="N2054" s="3">
        <f t="shared" si="129"/>
        <v>730.17</v>
      </c>
      <c r="O2054" s="3">
        <f t="shared" si="130"/>
        <v>147.83000000000004</v>
      </c>
      <c r="P2054" s="6">
        <f t="shared" si="131"/>
        <v>0.16837129840546702</v>
      </c>
    </row>
    <row r="2055" spans="1:16" x14ac:dyDescent="0.35">
      <c r="A2055" s="1" t="s">
        <v>2119</v>
      </c>
      <c r="B2055" s="2">
        <v>45964</v>
      </c>
      <c r="C2055" s="1" t="s">
        <v>41</v>
      </c>
      <c r="D2055" s="1" t="s">
        <v>50</v>
      </c>
      <c r="E2055" s="1" t="s">
        <v>79</v>
      </c>
      <c r="F2055" s="1" t="s">
        <v>96</v>
      </c>
      <c r="G2055" s="1" t="s">
        <v>43</v>
      </c>
      <c r="H2055" s="1" t="s">
        <v>34</v>
      </c>
      <c r="I2055" s="1">
        <v>2</v>
      </c>
      <c r="J2055" s="3">
        <v>6452</v>
      </c>
      <c r="K2055" s="4">
        <v>4101.08</v>
      </c>
      <c r="L2055" s="5">
        <v>0.1</v>
      </c>
      <c r="M2055" s="3">
        <f t="shared" si="128"/>
        <v>11613.6</v>
      </c>
      <c r="N2055" s="3">
        <f t="shared" si="129"/>
        <v>8202.16</v>
      </c>
      <c r="O2055" s="3">
        <f t="shared" si="130"/>
        <v>3411.4400000000005</v>
      </c>
      <c r="P2055" s="6">
        <f t="shared" si="131"/>
        <v>0.29374526417303853</v>
      </c>
    </row>
    <row r="2056" spans="1:16" x14ac:dyDescent="0.35">
      <c r="A2056" s="1" t="s">
        <v>2120</v>
      </c>
      <c r="B2056" s="2">
        <v>45964</v>
      </c>
      <c r="C2056" s="1" t="s">
        <v>41</v>
      </c>
      <c r="D2056" s="1" t="s">
        <v>50</v>
      </c>
      <c r="E2056" s="1" t="s">
        <v>18</v>
      </c>
      <c r="F2056" s="1" t="s">
        <v>68</v>
      </c>
      <c r="G2056" s="1" t="s">
        <v>46</v>
      </c>
      <c r="H2056" s="1" t="s">
        <v>27</v>
      </c>
      <c r="I2056" s="1">
        <v>2</v>
      </c>
      <c r="J2056" s="3">
        <v>430</v>
      </c>
      <c r="K2056" s="4">
        <v>337.94</v>
      </c>
      <c r="L2056" s="5">
        <v>0.05</v>
      </c>
      <c r="M2056" s="3">
        <f t="shared" si="128"/>
        <v>817</v>
      </c>
      <c r="N2056" s="3">
        <f t="shared" si="129"/>
        <v>675.88</v>
      </c>
      <c r="O2056" s="3">
        <f t="shared" si="130"/>
        <v>141.12</v>
      </c>
      <c r="P2056" s="6">
        <f t="shared" si="131"/>
        <v>0.1727294981640147</v>
      </c>
    </row>
    <row r="2057" spans="1:16" x14ac:dyDescent="0.35">
      <c r="A2057" s="1" t="s">
        <v>2121</v>
      </c>
      <c r="B2057" s="2">
        <v>45964</v>
      </c>
      <c r="C2057" s="1" t="s">
        <v>41</v>
      </c>
      <c r="D2057" s="1" t="s">
        <v>55</v>
      </c>
      <c r="E2057" s="1" t="s">
        <v>18</v>
      </c>
      <c r="F2057" s="1" t="s">
        <v>51</v>
      </c>
      <c r="G2057" s="1" t="s">
        <v>43</v>
      </c>
      <c r="H2057" s="1" t="s">
        <v>27</v>
      </c>
      <c r="I2057" s="1">
        <v>1</v>
      </c>
      <c r="J2057" s="3">
        <v>756</v>
      </c>
      <c r="K2057" s="4">
        <v>593.27</v>
      </c>
      <c r="L2057" s="5">
        <v>0</v>
      </c>
      <c r="M2057" s="3">
        <f t="shared" si="128"/>
        <v>756</v>
      </c>
      <c r="N2057" s="3">
        <f t="shared" si="129"/>
        <v>593.27</v>
      </c>
      <c r="O2057" s="3">
        <f t="shared" si="130"/>
        <v>162.73000000000002</v>
      </c>
      <c r="P2057" s="6">
        <f t="shared" si="131"/>
        <v>0.21525132275132278</v>
      </c>
    </row>
    <row r="2058" spans="1:16" x14ac:dyDescent="0.35">
      <c r="A2058" s="1" t="s">
        <v>2122</v>
      </c>
      <c r="B2058" s="2">
        <v>45964</v>
      </c>
      <c r="C2058" s="1" t="s">
        <v>41</v>
      </c>
      <c r="D2058" s="1" t="s">
        <v>103</v>
      </c>
      <c r="E2058" s="1" t="s">
        <v>18</v>
      </c>
      <c r="F2058" s="1" t="s">
        <v>51</v>
      </c>
      <c r="G2058" s="1" t="s">
        <v>43</v>
      </c>
      <c r="H2058" s="1" t="s">
        <v>27</v>
      </c>
      <c r="I2058" s="1">
        <v>3</v>
      </c>
      <c r="J2058" s="3">
        <v>734</v>
      </c>
      <c r="K2058" s="4">
        <v>564.84</v>
      </c>
      <c r="L2058" s="5">
        <v>0.1</v>
      </c>
      <c r="M2058" s="3">
        <f t="shared" si="128"/>
        <v>1981.8</v>
      </c>
      <c r="N2058" s="3">
        <f t="shared" si="129"/>
        <v>1694.52</v>
      </c>
      <c r="O2058" s="3">
        <f t="shared" si="130"/>
        <v>287.27999999999997</v>
      </c>
      <c r="P2058" s="6">
        <f t="shared" si="131"/>
        <v>0.1449591280653951</v>
      </c>
    </row>
    <row r="2059" spans="1:16" x14ac:dyDescent="0.35">
      <c r="A2059" s="1" t="s">
        <v>2123</v>
      </c>
      <c r="B2059" s="2">
        <v>45965</v>
      </c>
      <c r="C2059" s="1" t="s">
        <v>16</v>
      </c>
      <c r="D2059" s="1" t="s">
        <v>23</v>
      </c>
      <c r="E2059" s="1" t="s">
        <v>18</v>
      </c>
      <c r="F2059" s="1" t="s">
        <v>51</v>
      </c>
      <c r="G2059" s="1" t="s">
        <v>20</v>
      </c>
      <c r="H2059" s="1" t="s">
        <v>27</v>
      </c>
      <c r="I2059" s="1">
        <v>7</v>
      </c>
      <c r="J2059" s="3">
        <v>770</v>
      </c>
      <c r="K2059" s="4">
        <v>622.63</v>
      </c>
      <c r="L2059" s="5">
        <v>0.05</v>
      </c>
      <c r="M2059" s="3">
        <f t="shared" si="128"/>
        <v>5120.5</v>
      </c>
      <c r="N2059" s="3">
        <f t="shared" si="129"/>
        <v>4358.41</v>
      </c>
      <c r="O2059" s="3">
        <f t="shared" si="130"/>
        <v>762.09000000000015</v>
      </c>
      <c r="P2059" s="6">
        <f t="shared" si="131"/>
        <v>0.14883116883116887</v>
      </c>
    </row>
    <row r="2060" spans="1:16" x14ac:dyDescent="0.35">
      <c r="A2060" s="1" t="s">
        <v>2124</v>
      </c>
      <c r="B2060" s="2">
        <v>45965</v>
      </c>
      <c r="C2060" s="1" t="s">
        <v>29</v>
      </c>
      <c r="D2060" s="1" t="s">
        <v>72</v>
      </c>
      <c r="E2060" s="1" t="s">
        <v>18</v>
      </c>
      <c r="F2060" s="1" t="s">
        <v>19</v>
      </c>
      <c r="G2060" s="1" t="s">
        <v>58</v>
      </c>
      <c r="H2060" s="1" t="s">
        <v>27</v>
      </c>
      <c r="I2060" s="1">
        <v>2</v>
      </c>
      <c r="J2060" s="3">
        <v>909</v>
      </c>
      <c r="K2060" s="4">
        <v>708.21</v>
      </c>
      <c r="L2060" s="5">
        <v>0</v>
      </c>
      <c r="M2060" s="3">
        <f t="shared" si="128"/>
        <v>1818</v>
      </c>
      <c r="N2060" s="3">
        <f t="shared" si="129"/>
        <v>1416.42</v>
      </c>
      <c r="O2060" s="3">
        <f t="shared" si="130"/>
        <v>401.57999999999993</v>
      </c>
      <c r="P2060" s="6">
        <f t="shared" si="131"/>
        <v>0.22089108910891084</v>
      </c>
    </row>
    <row r="2061" spans="1:16" x14ac:dyDescent="0.35">
      <c r="A2061" s="1" t="s">
        <v>2125</v>
      </c>
      <c r="B2061" s="2">
        <v>45965</v>
      </c>
      <c r="C2061" s="1" t="s">
        <v>16</v>
      </c>
      <c r="D2061" s="1" t="s">
        <v>17</v>
      </c>
      <c r="E2061" s="1" t="s">
        <v>31</v>
      </c>
      <c r="F2061" s="1" t="s">
        <v>45</v>
      </c>
      <c r="G2061" s="1" t="s">
        <v>20</v>
      </c>
      <c r="H2061" s="1" t="s">
        <v>21</v>
      </c>
      <c r="I2061" s="1">
        <v>2</v>
      </c>
      <c r="J2061" s="3">
        <v>3384</v>
      </c>
      <c r="K2061" s="4">
        <v>2576.2800000000002</v>
      </c>
      <c r="L2061" s="5">
        <v>0</v>
      </c>
      <c r="M2061" s="3">
        <f t="shared" si="128"/>
        <v>6768</v>
      </c>
      <c r="N2061" s="3">
        <f t="shared" si="129"/>
        <v>5152.5600000000004</v>
      </c>
      <c r="O2061" s="3">
        <f t="shared" si="130"/>
        <v>1615.4399999999996</v>
      </c>
      <c r="P2061" s="6">
        <f t="shared" si="131"/>
        <v>0.2386879432624113</v>
      </c>
    </row>
    <row r="2062" spans="1:16" x14ac:dyDescent="0.35">
      <c r="A2062" s="1" t="s">
        <v>2126</v>
      </c>
      <c r="B2062" s="2">
        <v>45965</v>
      </c>
      <c r="C2062" s="1" t="s">
        <v>41</v>
      </c>
      <c r="D2062" s="1" t="s">
        <v>103</v>
      </c>
      <c r="E2062" s="1" t="s">
        <v>31</v>
      </c>
      <c r="F2062" s="1" t="s">
        <v>45</v>
      </c>
      <c r="G2062" s="1" t="s">
        <v>46</v>
      </c>
      <c r="H2062" s="1" t="s">
        <v>27</v>
      </c>
      <c r="I2062" s="1">
        <v>2</v>
      </c>
      <c r="J2062" s="3">
        <v>3401</v>
      </c>
      <c r="K2062" s="4">
        <v>2428.69</v>
      </c>
      <c r="L2062" s="5">
        <v>0.1</v>
      </c>
      <c r="M2062" s="3">
        <f t="shared" si="128"/>
        <v>6121.8</v>
      </c>
      <c r="N2062" s="3">
        <f t="shared" si="129"/>
        <v>4857.38</v>
      </c>
      <c r="O2062" s="3">
        <f t="shared" si="130"/>
        <v>1264.42</v>
      </c>
      <c r="P2062" s="6">
        <f t="shared" si="131"/>
        <v>0.20654382697899312</v>
      </c>
    </row>
    <row r="2063" spans="1:16" x14ac:dyDescent="0.35">
      <c r="A2063" s="1" t="s">
        <v>2127</v>
      </c>
      <c r="B2063" s="2">
        <v>45965</v>
      </c>
      <c r="C2063" s="1" t="s">
        <v>16</v>
      </c>
      <c r="D2063" s="1" t="s">
        <v>23</v>
      </c>
      <c r="E2063" s="1" t="s">
        <v>24</v>
      </c>
      <c r="F2063" s="1" t="s">
        <v>131</v>
      </c>
      <c r="G2063" s="1" t="s">
        <v>20</v>
      </c>
      <c r="H2063" s="1" t="s">
        <v>21</v>
      </c>
      <c r="I2063" s="1">
        <v>1</v>
      </c>
      <c r="J2063" s="3">
        <v>2754</v>
      </c>
      <c r="K2063" s="4">
        <v>1486.79</v>
      </c>
      <c r="L2063" s="5">
        <v>0</v>
      </c>
      <c r="M2063" s="3">
        <f t="shared" si="128"/>
        <v>2754</v>
      </c>
      <c r="N2063" s="3">
        <f t="shared" si="129"/>
        <v>1486.79</v>
      </c>
      <c r="O2063" s="3">
        <f t="shared" si="130"/>
        <v>1267.21</v>
      </c>
      <c r="P2063" s="6">
        <f t="shared" si="131"/>
        <v>0.46013435003631081</v>
      </c>
    </row>
    <row r="2064" spans="1:16" x14ac:dyDescent="0.35">
      <c r="A2064" s="1" t="s">
        <v>2128</v>
      </c>
      <c r="B2064" s="2">
        <v>45965</v>
      </c>
      <c r="C2064" s="1" t="s">
        <v>41</v>
      </c>
      <c r="D2064" s="1" t="s">
        <v>103</v>
      </c>
      <c r="E2064" s="1" t="s">
        <v>24</v>
      </c>
      <c r="F2064" s="1" t="s">
        <v>131</v>
      </c>
      <c r="G2064" s="1" t="s">
        <v>43</v>
      </c>
      <c r="H2064" s="1" t="s">
        <v>34</v>
      </c>
      <c r="I2064" s="1">
        <v>6</v>
      </c>
      <c r="J2064" s="3">
        <v>2796</v>
      </c>
      <c r="K2064" s="4">
        <v>1467.06</v>
      </c>
      <c r="L2064" s="5">
        <v>0.15</v>
      </c>
      <c r="M2064" s="3">
        <f t="shared" si="128"/>
        <v>14259.6</v>
      </c>
      <c r="N2064" s="3">
        <f t="shared" si="129"/>
        <v>8802.36</v>
      </c>
      <c r="O2064" s="3">
        <f t="shared" si="130"/>
        <v>5457.24</v>
      </c>
      <c r="P2064" s="6">
        <f t="shared" si="131"/>
        <v>0.38270638727594042</v>
      </c>
    </row>
    <row r="2065" spans="1:16" x14ac:dyDescent="0.35">
      <c r="A2065" s="1" t="s">
        <v>2129</v>
      </c>
      <c r="B2065" s="2">
        <v>45965</v>
      </c>
      <c r="C2065" s="1" t="s">
        <v>16</v>
      </c>
      <c r="D2065" s="1" t="s">
        <v>84</v>
      </c>
      <c r="E2065" s="1" t="s">
        <v>24</v>
      </c>
      <c r="F2065" s="1" t="s">
        <v>131</v>
      </c>
      <c r="G2065" s="1" t="s">
        <v>26</v>
      </c>
      <c r="H2065" s="1" t="s">
        <v>21</v>
      </c>
      <c r="I2065" s="1">
        <v>6</v>
      </c>
      <c r="J2065" s="3">
        <v>2802</v>
      </c>
      <c r="K2065" s="4">
        <v>1509.04</v>
      </c>
      <c r="L2065" s="5">
        <v>0.1</v>
      </c>
      <c r="M2065" s="3">
        <f t="shared" si="128"/>
        <v>15130.800000000001</v>
      </c>
      <c r="N2065" s="3">
        <f t="shared" si="129"/>
        <v>9054.24</v>
      </c>
      <c r="O2065" s="3">
        <f t="shared" si="130"/>
        <v>6076.5600000000013</v>
      </c>
      <c r="P2065" s="6">
        <f t="shared" si="131"/>
        <v>0.40160203029582048</v>
      </c>
    </row>
    <row r="2066" spans="1:16" x14ac:dyDescent="0.35">
      <c r="A2066" s="1" t="s">
        <v>2130</v>
      </c>
      <c r="B2066" s="2">
        <v>45965</v>
      </c>
      <c r="C2066" s="1" t="s">
        <v>36</v>
      </c>
      <c r="D2066" s="1" t="s">
        <v>37</v>
      </c>
      <c r="E2066" s="1" t="s">
        <v>24</v>
      </c>
      <c r="F2066" s="1" t="s">
        <v>131</v>
      </c>
      <c r="G2066" s="1" t="s">
        <v>69</v>
      </c>
      <c r="H2066" s="1" t="s">
        <v>27</v>
      </c>
      <c r="I2066" s="1">
        <v>6</v>
      </c>
      <c r="J2066" s="3">
        <v>2781</v>
      </c>
      <c r="K2066" s="4">
        <v>1356.65</v>
      </c>
      <c r="L2066" s="5">
        <v>0.15</v>
      </c>
      <c r="M2066" s="3">
        <f t="shared" si="128"/>
        <v>14183.1</v>
      </c>
      <c r="N2066" s="3">
        <f t="shared" si="129"/>
        <v>8139.9000000000005</v>
      </c>
      <c r="O2066" s="3">
        <f t="shared" si="130"/>
        <v>6043.2</v>
      </c>
      <c r="P2066" s="6">
        <f t="shared" si="131"/>
        <v>0.42608456543350887</v>
      </c>
    </row>
    <row r="2067" spans="1:16" x14ac:dyDescent="0.35">
      <c r="A2067" s="1" t="s">
        <v>2131</v>
      </c>
      <c r="B2067" s="2">
        <v>45965</v>
      </c>
      <c r="C2067" s="1" t="s">
        <v>29</v>
      </c>
      <c r="D2067" s="1" t="s">
        <v>66</v>
      </c>
      <c r="E2067" s="1" t="s">
        <v>18</v>
      </c>
      <c r="F2067" s="1" t="s">
        <v>19</v>
      </c>
      <c r="G2067" s="1" t="s">
        <v>58</v>
      </c>
      <c r="H2067" s="1" t="s">
        <v>27</v>
      </c>
      <c r="I2067" s="1">
        <v>3</v>
      </c>
      <c r="J2067" s="3">
        <v>895</v>
      </c>
      <c r="K2067" s="4">
        <v>732.07</v>
      </c>
      <c r="L2067" s="5">
        <v>0.05</v>
      </c>
      <c r="M2067" s="3">
        <f t="shared" si="128"/>
        <v>2550.75</v>
      </c>
      <c r="N2067" s="3">
        <f t="shared" si="129"/>
        <v>2196.21</v>
      </c>
      <c r="O2067" s="3">
        <f t="shared" si="130"/>
        <v>354.53999999999996</v>
      </c>
      <c r="P2067" s="6">
        <f t="shared" si="131"/>
        <v>0.1389944134078212</v>
      </c>
    </row>
    <row r="2068" spans="1:16" x14ac:dyDescent="0.35">
      <c r="A2068" s="1" t="s">
        <v>2132</v>
      </c>
      <c r="B2068" s="2">
        <v>45965</v>
      </c>
      <c r="C2068" s="1" t="s">
        <v>29</v>
      </c>
      <c r="D2068" s="1" t="s">
        <v>72</v>
      </c>
      <c r="E2068" s="1" t="s">
        <v>24</v>
      </c>
      <c r="F2068" s="1" t="s">
        <v>64</v>
      </c>
      <c r="G2068" s="1" t="s">
        <v>33</v>
      </c>
      <c r="H2068" s="1" t="s">
        <v>21</v>
      </c>
      <c r="I2068" s="1">
        <v>5</v>
      </c>
      <c r="J2068" s="3">
        <v>1464</v>
      </c>
      <c r="K2068" s="4">
        <v>775.8</v>
      </c>
      <c r="L2068" s="5">
        <v>0.05</v>
      </c>
      <c r="M2068" s="3">
        <f t="shared" si="128"/>
        <v>6954</v>
      </c>
      <c r="N2068" s="3">
        <f t="shared" si="129"/>
        <v>3879</v>
      </c>
      <c r="O2068" s="3">
        <f t="shared" si="130"/>
        <v>3075</v>
      </c>
      <c r="P2068" s="6">
        <f t="shared" si="131"/>
        <v>0.44219154443485764</v>
      </c>
    </row>
    <row r="2069" spans="1:16" x14ac:dyDescent="0.35">
      <c r="A2069" s="1" t="s">
        <v>2133</v>
      </c>
      <c r="B2069" s="2">
        <v>45965</v>
      </c>
      <c r="C2069" s="1" t="s">
        <v>29</v>
      </c>
      <c r="D2069" s="1" t="s">
        <v>30</v>
      </c>
      <c r="E2069" s="1" t="s">
        <v>31</v>
      </c>
      <c r="F2069" s="1" t="s">
        <v>85</v>
      </c>
      <c r="G2069" s="1" t="s">
        <v>33</v>
      </c>
      <c r="H2069" s="1" t="s">
        <v>27</v>
      </c>
      <c r="I2069" s="1">
        <v>1</v>
      </c>
      <c r="J2069" s="3">
        <v>1711</v>
      </c>
      <c r="K2069" s="4">
        <v>1326.83</v>
      </c>
      <c r="L2069" s="5">
        <v>0.1</v>
      </c>
      <c r="M2069" s="3">
        <f t="shared" si="128"/>
        <v>1539.9</v>
      </c>
      <c r="N2069" s="3">
        <f t="shared" si="129"/>
        <v>1326.83</v>
      </c>
      <c r="O2069" s="3">
        <f t="shared" si="130"/>
        <v>213.07000000000016</v>
      </c>
      <c r="P2069" s="6">
        <f t="shared" si="131"/>
        <v>0.13836612767062806</v>
      </c>
    </row>
    <row r="2070" spans="1:16" x14ac:dyDescent="0.35">
      <c r="A2070" s="1" t="s">
        <v>2134</v>
      </c>
      <c r="B2070" s="2">
        <v>45966</v>
      </c>
      <c r="C2070" s="1" t="s">
        <v>16</v>
      </c>
      <c r="D2070" s="1" t="s">
        <v>23</v>
      </c>
      <c r="E2070" s="1" t="s">
        <v>18</v>
      </c>
      <c r="F2070" s="1" t="s">
        <v>51</v>
      </c>
      <c r="G2070" s="1" t="s">
        <v>20</v>
      </c>
      <c r="H2070" s="1" t="s">
        <v>34</v>
      </c>
      <c r="I2070" s="1">
        <v>1</v>
      </c>
      <c r="J2070" s="3">
        <v>778</v>
      </c>
      <c r="K2070" s="4">
        <v>591.49</v>
      </c>
      <c r="L2070" s="5">
        <v>0.15</v>
      </c>
      <c r="M2070" s="3">
        <f t="shared" si="128"/>
        <v>661.3</v>
      </c>
      <c r="N2070" s="3">
        <f t="shared" si="129"/>
        <v>591.49</v>
      </c>
      <c r="O2070" s="3">
        <f t="shared" si="130"/>
        <v>69.809999999999945</v>
      </c>
      <c r="P2070" s="6">
        <f t="shared" si="131"/>
        <v>0.10556479661273242</v>
      </c>
    </row>
    <row r="2071" spans="1:16" x14ac:dyDescent="0.35">
      <c r="A2071" s="1" t="s">
        <v>2135</v>
      </c>
      <c r="B2071" s="2">
        <v>45966</v>
      </c>
      <c r="C2071" s="1" t="s">
        <v>29</v>
      </c>
      <c r="D2071" s="1" t="s">
        <v>30</v>
      </c>
      <c r="E2071" s="1" t="s">
        <v>18</v>
      </c>
      <c r="F2071" s="1" t="s">
        <v>51</v>
      </c>
      <c r="G2071" s="1" t="s">
        <v>58</v>
      </c>
      <c r="H2071" s="1" t="s">
        <v>21</v>
      </c>
      <c r="I2071" s="1">
        <v>4</v>
      </c>
      <c r="J2071" s="3">
        <v>749</v>
      </c>
      <c r="K2071" s="4">
        <v>601.38</v>
      </c>
      <c r="L2071" s="5">
        <v>0</v>
      </c>
      <c r="M2071" s="3">
        <f t="shared" si="128"/>
        <v>2996</v>
      </c>
      <c r="N2071" s="3">
        <f t="shared" si="129"/>
        <v>2405.52</v>
      </c>
      <c r="O2071" s="3">
        <f t="shared" si="130"/>
        <v>590.48</v>
      </c>
      <c r="P2071" s="6">
        <f t="shared" si="131"/>
        <v>0.1970894526034713</v>
      </c>
    </row>
    <row r="2072" spans="1:16" x14ac:dyDescent="0.35">
      <c r="A2072" s="1" t="s">
        <v>2136</v>
      </c>
      <c r="B2072" s="2">
        <v>45966</v>
      </c>
      <c r="C2072" s="1" t="s">
        <v>36</v>
      </c>
      <c r="D2072" s="1" t="s">
        <v>78</v>
      </c>
      <c r="E2072" s="1" t="s">
        <v>31</v>
      </c>
      <c r="F2072" s="1" t="s">
        <v>85</v>
      </c>
      <c r="G2072" s="1" t="s">
        <v>69</v>
      </c>
      <c r="H2072" s="1" t="s">
        <v>34</v>
      </c>
      <c r="I2072" s="1">
        <v>3</v>
      </c>
      <c r="J2072" s="3">
        <v>1735</v>
      </c>
      <c r="K2072" s="4">
        <v>1251.67</v>
      </c>
      <c r="L2072" s="5">
        <v>0</v>
      </c>
      <c r="M2072" s="3">
        <f t="shared" si="128"/>
        <v>5205</v>
      </c>
      <c r="N2072" s="3">
        <f t="shared" si="129"/>
        <v>3755.01</v>
      </c>
      <c r="O2072" s="3">
        <f t="shared" si="130"/>
        <v>1449.9899999999998</v>
      </c>
      <c r="P2072" s="6">
        <f t="shared" si="131"/>
        <v>0.27857636887608067</v>
      </c>
    </row>
    <row r="2073" spans="1:16" x14ac:dyDescent="0.35">
      <c r="A2073" s="1" t="s">
        <v>2137</v>
      </c>
      <c r="B2073" s="2">
        <v>45966</v>
      </c>
      <c r="C2073" s="1" t="s">
        <v>29</v>
      </c>
      <c r="D2073" s="1" t="s">
        <v>66</v>
      </c>
      <c r="E2073" s="1" t="s">
        <v>31</v>
      </c>
      <c r="F2073" s="1" t="s">
        <v>45</v>
      </c>
      <c r="G2073" s="1" t="s">
        <v>58</v>
      </c>
      <c r="H2073" s="1" t="s">
        <v>34</v>
      </c>
      <c r="I2073" s="1">
        <v>5</v>
      </c>
      <c r="J2073" s="3">
        <v>3490</v>
      </c>
      <c r="K2073" s="4">
        <v>2719.78</v>
      </c>
      <c r="L2073" s="5">
        <v>0.1</v>
      </c>
      <c r="M2073" s="3">
        <f t="shared" si="128"/>
        <v>15705</v>
      </c>
      <c r="N2073" s="3">
        <f t="shared" si="129"/>
        <v>13598.900000000001</v>
      </c>
      <c r="O2073" s="3">
        <f t="shared" si="130"/>
        <v>2106.0999999999985</v>
      </c>
      <c r="P2073" s="6">
        <f t="shared" si="131"/>
        <v>0.13410378860235583</v>
      </c>
    </row>
    <row r="2074" spans="1:16" x14ac:dyDescent="0.35">
      <c r="A2074" s="1" t="s">
        <v>2138</v>
      </c>
      <c r="B2074" s="2">
        <v>45966</v>
      </c>
      <c r="C2074" s="1" t="s">
        <v>36</v>
      </c>
      <c r="D2074" s="1" t="s">
        <v>37</v>
      </c>
      <c r="E2074" s="1" t="s">
        <v>31</v>
      </c>
      <c r="F2074" s="1" t="s">
        <v>53</v>
      </c>
      <c r="G2074" s="1" t="s">
        <v>69</v>
      </c>
      <c r="H2074" s="1" t="s">
        <v>21</v>
      </c>
      <c r="I2074" s="1">
        <v>6</v>
      </c>
      <c r="J2074" s="3">
        <v>14309</v>
      </c>
      <c r="K2074" s="4">
        <v>11019.43</v>
      </c>
      <c r="L2074" s="5">
        <v>0</v>
      </c>
      <c r="M2074" s="3">
        <f t="shared" si="128"/>
        <v>85854</v>
      </c>
      <c r="N2074" s="3">
        <f t="shared" si="129"/>
        <v>66116.58</v>
      </c>
      <c r="O2074" s="3">
        <f t="shared" si="130"/>
        <v>19737.419999999998</v>
      </c>
      <c r="P2074" s="6">
        <f t="shared" si="131"/>
        <v>0.22989517087147948</v>
      </c>
    </row>
    <row r="2075" spans="1:16" x14ac:dyDescent="0.35">
      <c r="A2075" s="1" t="s">
        <v>2139</v>
      </c>
      <c r="B2075" s="2">
        <v>45966</v>
      </c>
      <c r="C2075" s="1" t="s">
        <v>36</v>
      </c>
      <c r="D2075" s="1" t="s">
        <v>78</v>
      </c>
      <c r="E2075" s="1" t="s">
        <v>18</v>
      </c>
      <c r="F2075" s="1" t="s">
        <v>19</v>
      </c>
      <c r="G2075" s="1" t="s">
        <v>39</v>
      </c>
      <c r="H2075" s="1" t="s">
        <v>27</v>
      </c>
      <c r="I2075" s="1">
        <v>3</v>
      </c>
      <c r="J2075" s="3">
        <v>886</v>
      </c>
      <c r="K2075" s="4">
        <v>675.47</v>
      </c>
      <c r="L2075" s="5">
        <v>0</v>
      </c>
      <c r="M2075" s="3">
        <f t="shared" si="128"/>
        <v>2658</v>
      </c>
      <c r="N2075" s="3">
        <f t="shared" si="129"/>
        <v>2026.41</v>
      </c>
      <c r="O2075" s="3">
        <f t="shared" si="130"/>
        <v>631.58999999999992</v>
      </c>
      <c r="P2075" s="6">
        <f t="shared" si="131"/>
        <v>0.23761851015801352</v>
      </c>
    </row>
    <row r="2076" spans="1:16" x14ac:dyDescent="0.35">
      <c r="A2076" s="1" t="s">
        <v>2140</v>
      </c>
      <c r="B2076" s="2">
        <v>45966</v>
      </c>
      <c r="C2076" s="1" t="s">
        <v>41</v>
      </c>
      <c r="D2076" s="1" t="s">
        <v>42</v>
      </c>
      <c r="E2076" s="1" t="s">
        <v>18</v>
      </c>
      <c r="F2076" s="1" t="s">
        <v>19</v>
      </c>
      <c r="G2076" s="1" t="s">
        <v>46</v>
      </c>
      <c r="H2076" s="1" t="s">
        <v>34</v>
      </c>
      <c r="I2076" s="1">
        <v>6</v>
      </c>
      <c r="J2076" s="3">
        <v>938</v>
      </c>
      <c r="K2076" s="4">
        <v>713.45</v>
      </c>
      <c r="L2076" s="5">
        <v>0.05</v>
      </c>
      <c r="M2076" s="3">
        <f t="shared" si="128"/>
        <v>5346.5999999999995</v>
      </c>
      <c r="N2076" s="3">
        <f t="shared" si="129"/>
        <v>4280.7000000000007</v>
      </c>
      <c r="O2076" s="3">
        <f t="shared" si="130"/>
        <v>1065.8999999999987</v>
      </c>
      <c r="P2076" s="6">
        <f t="shared" si="131"/>
        <v>0.19936034115138571</v>
      </c>
    </row>
    <row r="2077" spans="1:16" x14ac:dyDescent="0.35">
      <c r="A2077" s="1" t="s">
        <v>2141</v>
      </c>
      <c r="B2077" s="2">
        <v>45966</v>
      </c>
      <c r="C2077" s="1" t="s">
        <v>16</v>
      </c>
      <c r="D2077" s="1" t="s">
        <v>48</v>
      </c>
      <c r="E2077" s="1" t="s">
        <v>24</v>
      </c>
      <c r="F2077" s="1" t="s">
        <v>64</v>
      </c>
      <c r="G2077" s="1" t="s">
        <v>26</v>
      </c>
      <c r="H2077" s="1" t="s">
        <v>34</v>
      </c>
      <c r="I2077" s="1">
        <v>1</v>
      </c>
      <c r="J2077" s="3">
        <v>1515</v>
      </c>
      <c r="K2077" s="4">
        <v>753.18</v>
      </c>
      <c r="L2077" s="5">
        <v>0</v>
      </c>
      <c r="M2077" s="3">
        <f t="shared" si="128"/>
        <v>1515</v>
      </c>
      <c r="N2077" s="3">
        <f t="shared" si="129"/>
        <v>753.18</v>
      </c>
      <c r="O2077" s="3">
        <f t="shared" si="130"/>
        <v>761.82</v>
      </c>
      <c r="P2077" s="6">
        <f t="shared" si="131"/>
        <v>0.50285148514851485</v>
      </c>
    </row>
    <row r="2078" spans="1:16" x14ac:dyDescent="0.35">
      <c r="A2078" s="1" t="s">
        <v>2142</v>
      </c>
      <c r="B2078" s="2">
        <v>45967</v>
      </c>
      <c r="C2078" s="1" t="s">
        <v>36</v>
      </c>
      <c r="D2078" s="1" t="s">
        <v>63</v>
      </c>
      <c r="E2078" s="1" t="s">
        <v>31</v>
      </c>
      <c r="F2078" s="1" t="s">
        <v>45</v>
      </c>
      <c r="G2078" s="1" t="s">
        <v>69</v>
      </c>
      <c r="H2078" s="1" t="s">
        <v>27</v>
      </c>
      <c r="I2078" s="1">
        <v>2</v>
      </c>
      <c r="J2078" s="3">
        <v>3361</v>
      </c>
      <c r="K2078" s="4">
        <v>2463.67</v>
      </c>
      <c r="L2078" s="5">
        <v>0.15</v>
      </c>
      <c r="M2078" s="3">
        <f t="shared" si="128"/>
        <v>5713.7</v>
      </c>
      <c r="N2078" s="3">
        <f t="shared" si="129"/>
        <v>4927.34</v>
      </c>
      <c r="O2078" s="3">
        <f t="shared" si="130"/>
        <v>786.35999999999967</v>
      </c>
      <c r="P2078" s="6">
        <f t="shared" si="131"/>
        <v>0.13762710677844472</v>
      </c>
    </row>
    <row r="2079" spans="1:16" x14ac:dyDescent="0.35">
      <c r="A2079" s="1" t="s">
        <v>2143</v>
      </c>
      <c r="B2079" s="2">
        <v>45967</v>
      </c>
      <c r="C2079" s="1" t="s">
        <v>29</v>
      </c>
      <c r="D2079" s="1" t="s">
        <v>57</v>
      </c>
      <c r="E2079" s="1" t="s">
        <v>18</v>
      </c>
      <c r="F2079" s="1" t="s">
        <v>19</v>
      </c>
      <c r="G2079" s="1" t="s">
        <v>58</v>
      </c>
      <c r="H2079" s="1" t="s">
        <v>27</v>
      </c>
      <c r="I2079" s="1">
        <v>7</v>
      </c>
      <c r="J2079" s="3">
        <v>926</v>
      </c>
      <c r="K2079" s="4">
        <v>741.58</v>
      </c>
      <c r="L2079" s="5">
        <v>0</v>
      </c>
      <c r="M2079" s="3">
        <f t="shared" si="128"/>
        <v>6482</v>
      </c>
      <c r="N2079" s="3">
        <f t="shared" si="129"/>
        <v>5191.0600000000004</v>
      </c>
      <c r="O2079" s="3">
        <f t="shared" si="130"/>
        <v>1290.9399999999996</v>
      </c>
      <c r="P2079" s="6">
        <f t="shared" si="131"/>
        <v>0.19915766738660901</v>
      </c>
    </row>
    <row r="2080" spans="1:16" x14ac:dyDescent="0.35">
      <c r="A2080" s="1" t="s">
        <v>2144</v>
      </c>
      <c r="B2080" s="2">
        <v>45967</v>
      </c>
      <c r="C2080" s="1" t="s">
        <v>16</v>
      </c>
      <c r="D2080" s="1" t="s">
        <v>84</v>
      </c>
      <c r="E2080" s="1" t="s">
        <v>79</v>
      </c>
      <c r="F2080" s="1" t="s">
        <v>80</v>
      </c>
      <c r="G2080" s="1" t="s">
        <v>26</v>
      </c>
      <c r="H2080" s="1" t="s">
        <v>27</v>
      </c>
      <c r="I2080" s="1">
        <v>4</v>
      </c>
      <c r="J2080" s="3">
        <v>8040</v>
      </c>
      <c r="K2080" s="4">
        <v>4775.9399999999996</v>
      </c>
      <c r="L2080" s="5">
        <v>0.15</v>
      </c>
      <c r="M2080" s="3">
        <f t="shared" si="128"/>
        <v>27336</v>
      </c>
      <c r="N2080" s="3">
        <f t="shared" si="129"/>
        <v>19103.759999999998</v>
      </c>
      <c r="O2080" s="3">
        <f t="shared" si="130"/>
        <v>8232.2400000000016</v>
      </c>
      <c r="P2080" s="6">
        <f t="shared" si="131"/>
        <v>0.30115013169446891</v>
      </c>
    </row>
    <row r="2081" spans="1:16" x14ac:dyDescent="0.35">
      <c r="A2081" s="1" t="s">
        <v>2145</v>
      </c>
      <c r="B2081" s="2">
        <v>45967</v>
      </c>
      <c r="C2081" s="1" t="s">
        <v>29</v>
      </c>
      <c r="D2081" s="1" t="s">
        <v>72</v>
      </c>
      <c r="E2081" s="1" t="s">
        <v>24</v>
      </c>
      <c r="F2081" s="1" t="s">
        <v>64</v>
      </c>
      <c r="G2081" s="1" t="s">
        <v>33</v>
      </c>
      <c r="H2081" s="1" t="s">
        <v>21</v>
      </c>
      <c r="I2081" s="1">
        <v>4</v>
      </c>
      <c r="J2081" s="3">
        <v>1526</v>
      </c>
      <c r="K2081" s="4">
        <v>729.71</v>
      </c>
      <c r="L2081" s="5">
        <v>0.1</v>
      </c>
      <c r="M2081" s="3">
        <f t="shared" si="128"/>
        <v>5493.6</v>
      </c>
      <c r="N2081" s="3">
        <f t="shared" si="129"/>
        <v>2918.84</v>
      </c>
      <c r="O2081" s="3">
        <f t="shared" si="130"/>
        <v>2574.7600000000002</v>
      </c>
      <c r="P2081" s="6">
        <f t="shared" si="131"/>
        <v>0.46868355905053155</v>
      </c>
    </row>
    <row r="2082" spans="1:16" x14ac:dyDescent="0.35">
      <c r="A2082" s="1" t="s">
        <v>2146</v>
      </c>
      <c r="B2082" s="2">
        <v>45967</v>
      </c>
      <c r="C2082" s="1" t="s">
        <v>16</v>
      </c>
      <c r="D2082" s="1" t="s">
        <v>48</v>
      </c>
      <c r="E2082" s="1" t="s">
        <v>79</v>
      </c>
      <c r="F2082" s="1" t="s">
        <v>80</v>
      </c>
      <c r="G2082" s="1" t="s">
        <v>20</v>
      </c>
      <c r="H2082" s="1" t="s">
        <v>27</v>
      </c>
      <c r="I2082" s="1">
        <v>6</v>
      </c>
      <c r="J2082" s="3">
        <v>8258</v>
      </c>
      <c r="K2082" s="4">
        <v>5055.55</v>
      </c>
      <c r="L2082" s="5">
        <v>0.1</v>
      </c>
      <c r="M2082" s="3">
        <f t="shared" si="128"/>
        <v>44593.200000000004</v>
      </c>
      <c r="N2082" s="3">
        <f t="shared" si="129"/>
        <v>30333.300000000003</v>
      </c>
      <c r="O2082" s="3">
        <f t="shared" si="130"/>
        <v>14259.900000000001</v>
      </c>
      <c r="P2082" s="6">
        <f t="shared" si="131"/>
        <v>0.31977745485858833</v>
      </c>
    </row>
    <row r="2083" spans="1:16" x14ac:dyDescent="0.35">
      <c r="A2083" s="1" t="s">
        <v>2147</v>
      </c>
      <c r="B2083" s="2">
        <v>45967</v>
      </c>
      <c r="C2083" s="1" t="s">
        <v>29</v>
      </c>
      <c r="D2083" s="1" t="s">
        <v>57</v>
      </c>
      <c r="E2083" s="1" t="s">
        <v>18</v>
      </c>
      <c r="F2083" s="1" t="s">
        <v>38</v>
      </c>
      <c r="G2083" s="1" t="s">
        <v>33</v>
      </c>
      <c r="H2083" s="1" t="s">
        <v>34</v>
      </c>
      <c r="I2083" s="1">
        <v>1</v>
      </c>
      <c r="J2083" s="3">
        <v>353</v>
      </c>
      <c r="K2083" s="4">
        <v>276.92</v>
      </c>
      <c r="L2083" s="5">
        <v>0</v>
      </c>
      <c r="M2083" s="3">
        <f t="shared" si="128"/>
        <v>353</v>
      </c>
      <c r="N2083" s="3">
        <f t="shared" si="129"/>
        <v>276.92</v>
      </c>
      <c r="O2083" s="3">
        <f t="shared" si="130"/>
        <v>76.079999999999984</v>
      </c>
      <c r="P2083" s="6">
        <f t="shared" si="131"/>
        <v>0.21552407932011328</v>
      </c>
    </row>
    <row r="2084" spans="1:16" x14ac:dyDescent="0.35">
      <c r="A2084" s="1" t="s">
        <v>2148</v>
      </c>
      <c r="B2084" s="2">
        <v>45967</v>
      </c>
      <c r="C2084" s="1" t="s">
        <v>16</v>
      </c>
      <c r="D2084" s="1" t="s">
        <v>17</v>
      </c>
      <c r="E2084" s="1" t="s">
        <v>24</v>
      </c>
      <c r="F2084" s="1" t="s">
        <v>61</v>
      </c>
      <c r="G2084" s="1" t="s">
        <v>26</v>
      </c>
      <c r="H2084" s="1" t="s">
        <v>34</v>
      </c>
      <c r="I2084" s="1">
        <v>7</v>
      </c>
      <c r="J2084" s="3">
        <v>2215</v>
      </c>
      <c r="K2084" s="4">
        <v>1027.55</v>
      </c>
      <c r="L2084" s="5">
        <v>0</v>
      </c>
      <c r="M2084" s="3">
        <f t="shared" si="128"/>
        <v>15505</v>
      </c>
      <c r="N2084" s="3">
        <f t="shared" si="129"/>
        <v>7192.8499999999995</v>
      </c>
      <c r="O2084" s="3">
        <f t="shared" si="130"/>
        <v>8312.1500000000015</v>
      </c>
      <c r="P2084" s="6">
        <f t="shared" si="131"/>
        <v>0.53609480812641097</v>
      </c>
    </row>
    <row r="2085" spans="1:16" x14ac:dyDescent="0.35">
      <c r="A2085" s="1" t="s">
        <v>2149</v>
      </c>
      <c r="B2085" s="2">
        <v>45967</v>
      </c>
      <c r="C2085" s="1" t="s">
        <v>36</v>
      </c>
      <c r="D2085" s="1" t="s">
        <v>78</v>
      </c>
      <c r="E2085" s="1" t="s">
        <v>24</v>
      </c>
      <c r="F2085" s="1" t="s">
        <v>64</v>
      </c>
      <c r="G2085" s="1" t="s">
        <v>39</v>
      </c>
      <c r="H2085" s="1" t="s">
        <v>27</v>
      </c>
      <c r="I2085" s="1">
        <v>6</v>
      </c>
      <c r="J2085" s="3">
        <v>1483</v>
      </c>
      <c r="K2085" s="4">
        <v>732.05</v>
      </c>
      <c r="L2085" s="5">
        <v>0</v>
      </c>
      <c r="M2085" s="3">
        <f t="shared" si="128"/>
        <v>8898</v>
      </c>
      <c r="N2085" s="3">
        <f t="shared" si="129"/>
        <v>4392.2999999999993</v>
      </c>
      <c r="O2085" s="3">
        <f t="shared" si="130"/>
        <v>4505.7000000000007</v>
      </c>
      <c r="P2085" s="6">
        <f t="shared" si="131"/>
        <v>0.50637221847606206</v>
      </c>
    </row>
    <row r="2086" spans="1:16" x14ac:dyDescent="0.35">
      <c r="A2086" s="1" t="s">
        <v>2150</v>
      </c>
      <c r="B2086" s="2">
        <v>45967</v>
      </c>
      <c r="C2086" s="1" t="s">
        <v>16</v>
      </c>
      <c r="D2086" s="1" t="s">
        <v>48</v>
      </c>
      <c r="E2086" s="1" t="s">
        <v>18</v>
      </c>
      <c r="F2086" s="1" t="s">
        <v>51</v>
      </c>
      <c r="G2086" s="1" t="s">
        <v>26</v>
      </c>
      <c r="H2086" s="1" t="s">
        <v>27</v>
      </c>
      <c r="I2086" s="1">
        <v>2</v>
      </c>
      <c r="J2086" s="3">
        <v>742</v>
      </c>
      <c r="K2086" s="4">
        <v>572.46</v>
      </c>
      <c r="L2086" s="5">
        <v>0.05</v>
      </c>
      <c r="M2086" s="3">
        <f t="shared" si="128"/>
        <v>1409.8</v>
      </c>
      <c r="N2086" s="3">
        <f t="shared" si="129"/>
        <v>1144.92</v>
      </c>
      <c r="O2086" s="3">
        <f t="shared" si="130"/>
        <v>264.87999999999988</v>
      </c>
      <c r="P2086" s="6">
        <f t="shared" si="131"/>
        <v>0.18788480635551133</v>
      </c>
    </row>
    <row r="2087" spans="1:16" x14ac:dyDescent="0.35">
      <c r="A2087" s="1" t="s">
        <v>2151</v>
      </c>
      <c r="B2087" s="2">
        <v>45967</v>
      </c>
      <c r="C2087" s="1" t="s">
        <v>29</v>
      </c>
      <c r="D2087" s="1" t="s">
        <v>57</v>
      </c>
      <c r="E2087" s="1" t="s">
        <v>24</v>
      </c>
      <c r="F2087" s="1" t="s">
        <v>64</v>
      </c>
      <c r="G2087" s="1" t="s">
        <v>33</v>
      </c>
      <c r="H2087" s="1" t="s">
        <v>27</v>
      </c>
      <c r="I2087" s="1">
        <v>7</v>
      </c>
      <c r="J2087" s="3">
        <v>1446</v>
      </c>
      <c r="K2087" s="4">
        <v>690.6</v>
      </c>
      <c r="L2087" s="5">
        <v>0</v>
      </c>
      <c r="M2087" s="3">
        <f t="shared" si="128"/>
        <v>10122</v>
      </c>
      <c r="N2087" s="3">
        <f t="shared" si="129"/>
        <v>4834.2</v>
      </c>
      <c r="O2087" s="3">
        <f t="shared" si="130"/>
        <v>5287.8</v>
      </c>
      <c r="P2087" s="6">
        <f t="shared" si="131"/>
        <v>0.52240663900414941</v>
      </c>
    </row>
    <row r="2088" spans="1:16" x14ac:dyDescent="0.35">
      <c r="A2088" s="1" t="s">
        <v>2152</v>
      </c>
      <c r="B2088" s="2">
        <v>45968</v>
      </c>
      <c r="C2088" s="1" t="s">
        <v>41</v>
      </c>
      <c r="D2088" s="1" t="s">
        <v>55</v>
      </c>
      <c r="E2088" s="1" t="s">
        <v>24</v>
      </c>
      <c r="F2088" s="1" t="s">
        <v>61</v>
      </c>
      <c r="G2088" s="1" t="s">
        <v>43</v>
      </c>
      <c r="H2088" s="1" t="s">
        <v>21</v>
      </c>
      <c r="I2088" s="1">
        <v>5</v>
      </c>
      <c r="J2088" s="3">
        <v>2155</v>
      </c>
      <c r="K2088" s="4">
        <v>1043.24</v>
      </c>
      <c r="L2088" s="5">
        <v>0.05</v>
      </c>
      <c r="M2088" s="3">
        <f t="shared" si="128"/>
        <v>10236.25</v>
      </c>
      <c r="N2088" s="3">
        <f t="shared" si="129"/>
        <v>5216.2</v>
      </c>
      <c r="O2088" s="3">
        <f t="shared" si="130"/>
        <v>5020.05</v>
      </c>
      <c r="P2088" s="6">
        <f t="shared" si="131"/>
        <v>0.49041885456099649</v>
      </c>
    </row>
    <row r="2089" spans="1:16" x14ac:dyDescent="0.35">
      <c r="A2089" s="1" t="s">
        <v>2153</v>
      </c>
      <c r="B2089" s="2">
        <v>45968</v>
      </c>
      <c r="C2089" s="1" t="s">
        <v>41</v>
      </c>
      <c r="D2089" s="1" t="s">
        <v>50</v>
      </c>
      <c r="E2089" s="1" t="s">
        <v>79</v>
      </c>
      <c r="F2089" s="1" t="s">
        <v>80</v>
      </c>
      <c r="G2089" s="1" t="s">
        <v>46</v>
      </c>
      <c r="H2089" s="1" t="s">
        <v>27</v>
      </c>
      <c r="I2089" s="1">
        <v>2</v>
      </c>
      <c r="J2089" s="3">
        <v>8321</v>
      </c>
      <c r="K2089" s="4">
        <v>4942.08</v>
      </c>
      <c r="L2089" s="5">
        <v>0</v>
      </c>
      <c r="M2089" s="3">
        <f t="shared" si="128"/>
        <v>16642</v>
      </c>
      <c r="N2089" s="3">
        <f t="shared" si="129"/>
        <v>9884.16</v>
      </c>
      <c r="O2089" s="3">
        <f t="shared" si="130"/>
        <v>6757.84</v>
      </c>
      <c r="P2089" s="6">
        <f t="shared" si="131"/>
        <v>0.40607138565076312</v>
      </c>
    </row>
    <row r="2090" spans="1:16" x14ac:dyDescent="0.35">
      <c r="A2090" s="1" t="s">
        <v>2154</v>
      </c>
      <c r="B2090" s="2">
        <v>45968</v>
      </c>
      <c r="C2090" s="1" t="s">
        <v>16</v>
      </c>
      <c r="D2090" s="1" t="s">
        <v>23</v>
      </c>
      <c r="E2090" s="1" t="s">
        <v>18</v>
      </c>
      <c r="F2090" s="1" t="s">
        <v>38</v>
      </c>
      <c r="G2090" s="1" t="s">
        <v>26</v>
      </c>
      <c r="H2090" s="1" t="s">
        <v>27</v>
      </c>
      <c r="I2090" s="1">
        <v>6</v>
      </c>
      <c r="J2090" s="3">
        <v>336</v>
      </c>
      <c r="K2090" s="4">
        <v>264.26</v>
      </c>
      <c r="L2090" s="5">
        <v>0</v>
      </c>
      <c r="M2090" s="3">
        <f t="shared" si="128"/>
        <v>2016</v>
      </c>
      <c r="N2090" s="3">
        <f t="shared" si="129"/>
        <v>1585.56</v>
      </c>
      <c r="O2090" s="3">
        <f t="shared" si="130"/>
        <v>430.44000000000005</v>
      </c>
      <c r="P2090" s="6">
        <f t="shared" si="131"/>
        <v>0.21351190476190479</v>
      </c>
    </row>
    <row r="2091" spans="1:16" x14ac:dyDescent="0.35">
      <c r="A2091" s="1" t="s">
        <v>2155</v>
      </c>
      <c r="B2091" s="2">
        <v>45968</v>
      </c>
      <c r="C2091" s="1" t="s">
        <v>29</v>
      </c>
      <c r="D2091" s="1" t="s">
        <v>30</v>
      </c>
      <c r="E2091" s="1" t="s">
        <v>24</v>
      </c>
      <c r="F2091" s="1" t="s">
        <v>64</v>
      </c>
      <c r="G2091" s="1" t="s">
        <v>33</v>
      </c>
      <c r="H2091" s="1" t="s">
        <v>21</v>
      </c>
      <c r="I2091" s="1">
        <v>5</v>
      </c>
      <c r="J2091" s="3">
        <v>1483</v>
      </c>
      <c r="K2091" s="4">
        <v>781.14</v>
      </c>
      <c r="L2091" s="5">
        <v>0.1</v>
      </c>
      <c r="M2091" s="3">
        <f t="shared" si="128"/>
        <v>6673.5</v>
      </c>
      <c r="N2091" s="3">
        <f t="shared" si="129"/>
        <v>3905.7</v>
      </c>
      <c r="O2091" s="3">
        <f t="shared" si="130"/>
        <v>2767.8</v>
      </c>
      <c r="P2091" s="6">
        <f t="shared" si="131"/>
        <v>0.41474488649134639</v>
      </c>
    </row>
    <row r="2092" spans="1:16" x14ac:dyDescent="0.35">
      <c r="A2092" s="1" t="s">
        <v>2156</v>
      </c>
      <c r="B2092" s="2">
        <v>45968</v>
      </c>
      <c r="C2092" s="1" t="s">
        <v>41</v>
      </c>
      <c r="D2092" s="1" t="s">
        <v>55</v>
      </c>
      <c r="E2092" s="1" t="s">
        <v>24</v>
      </c>
      <c r="F2092" s="1" t="s">
        <v>64</v>
      </c>
      <c r="G2092" s="1" t="s">
        <v>43</v>
      </c>
      <c r="H2092" s="1" t="s">
        <v>34</v>
      </c>
      <c r="I2092" s="1">
        <v>5</v>
      </c>
      <c r="J2092" s="3">
        <v>1461</v>
      </c>
      <c r="K2092" s="4">
        <v>761.23</v>
      </c>
      <c r="L2092" s="5">
        <v>0</v>
      </c>
      <c r="M2092" s="3">
        <f t="shared" si="128"/>
        <v>7305</v>
      </c>
      <c r="N2092" s="3">
        <f t="shared" si="129"/>
        <v>3806.15</v>
      </c>
      <c r="O2092" s="3">
        <f t="shared" si="130"/>
        <v>3498.85</v>
      </c>
      <c r="P2092" s="6">
        <f t="shared" si="131"/>
        <v>0.47896646132785764</v>
      </c>
    </row>
    <row r="2093" spans="1:16" x14ac:dyDescent="0.35">
      <c r="A2093" s="1" t="s">
        <v>2157</v>
      </c>
      <c r="B2093" s="2">
        <v>45969</v>
      </c>
      <c r="C2093" s="1" t="s">
        <v>29</v>
      </c>
      <c r="D2093" s="1" t="s">
        <v>66</v>
      </c>
      <c r="E2093" s="1" t="s">
        <v>31</v>
      </c>
      <c r="F2093" s="1" t="s">
        <v>85</v>
      </c>
      <c r="G2093" s="1" t="s">
        <v>58</v>
      </c>
      <c r="H2093" s="1" t="s">
        <v>21</v>
      </c>
      <c r="I2093" s="1">
        <v>1</v>
      </c>
      <c r="J2093" s="3">
        <v>1863</v>
      </c>
      <c r="K2093" s="4">
        <v>1370.74</v>
      </c>
      <c r="L2093" s="5">
        <v>0.1</v>
      </c>
      <c r="M2093" s="3">
        <f t="shared" si="128"/>
        <v>1676.7</v>
      </c>
      <c r="N2093" s="3">
        <f t="shared" si="129"/>
        <v>1370.74</v>
      </c>
      <c r="O2093" s="3">
        <f t="shared" si="130"/>
        <v>305.96000000000004</v>
      </c>
      <c r="P2093" s="6">
        <f t="shared" si="131"/>
        <v>0.18247748553706689</v>
      </c>
    </row>
    <row r="2094" spans="1:16" x14ac:dyDescent="0.35">
      <c r="A2094" s="1" t="s">
        <v>2158</v>
      </c>
      <c r="B2094" s="2">
        <v>45969</v>
      </c>
      <c r="C2094" s="1" t="s">
        <v>29</v>
      </c>
      <c r="D2094" s="1" t="s">
        <v>72</v>
      </c>
      <c r="E2094" s="1" t="s">
        <v>31</v>
      </c>
      <c r="F2094" s="1" t="s">
        <v>85</v>
      </c>
      <c r="G2094" s="1" t="s">
        <v>58</v>
      </c>
      <c r="H2094" s="1" t="s">
        <v>21</v>
      </c>
      <c r="I2094" s="1">
        <v>2</v>
      </c>
      <c r="J2094" s="3">
        <v>1819</v>
      </c>
      <c r="K2094" s="4">
        <v>1348.58</v>
      </c>
      <c r="L2094" s="5">
        <v>0.15</v>
      </c>
      <c r="M2094" s="3">
        <f t="shared" si="128"/>
        <v>3092.2999999999997</v>
      </c>
      <c r="N2094" s="3">
        <f t="shared" si="129"/>
        <v>2697.16</v>
      </c>
      <c r="O2094" s="3">
        <f t="shared" si="130"/>
        <v>395.13999999999987</v>
      </c>
      <c r="P2094" s="6">
        <f t="shared" si="131"/>
        <v>0.12778190990524849</v>
      </c>
    </row>
    <row r="2095" spans="1:16" x14ac:dyDescent="0.35">
      <c r="A2095" s="1" t="s">
        <v>2159</v>
      </c>
      <c r="B2095" s="2">
        <v>45969</v>
      </c>
      <c r="C2095" s="1" t="s">
        <v>16</v>
      </c>
      <c r="D2095" s="1" t="s">
        <v>17</v>
      </c>
      <c r="E2095" s="1" t="s">
        <v>79</v>
      </c>
      <c r="F2095" s="1" t="s">
        <v>80</v>
      </c>
      <c r="G2095" s="1" t="s">
        <v>26</v>
      </c>
      <c r="H2095" s="1" t="s">
        <v>27</v>
      </c>
      <c r="I2095" s="1">
        <v>8</v>
      </c>
      <c r="J2095" s="3">
        <v>8080</v>
      </c>
      <c r="K2095" s="4">
        <v>5222.41</v>
      </c>
      <c r="L2095" s="5">
        <v>0</v>
      </c>
      <c r="M2095" s="3">
        <f t="shared" si="128"/>
        <v>64640</v>
      </c>
      <c r="N2095" s="3">
        <f t="shared" si="129"/>
        <v>41779.279999999999</v>
      </c>
      <c r="O2095" s="3">
        <f t="shared" si="130"/>
        <v>22860.720000000001</v>
      </c>
      <c r="P2095" s="6">
        <f t="shared" si="131"/>
        <v>0.35366212871287128</v>
      </c>
    </row>
    <row r="2096" spans="1:16" x14ac:dyDescent="0.35">
      <c r="A2096" s="1" t="s">
        <v>2160</v>
      </c>
      <c r="B2096" s="2">
        <v>45969</v>
      </c>
      <c r="C2096" s="1" t="s">
        <v>41</v>
      </c>
      <c r="D2096" s="1" t="s">
        <v>103</v>
      </c>
      <c r="E2096" s="1" t="s">
        <v>18</v>
      </c>
      <c r="F2096" s="1" t="s">
        <v>38</v>
      </c>
      <c r="G2096" s="1" t="s">
        <v>46</v>
      </c>
      <c r="H2096" s="1" t="s">
        <v>27</v>
      </c>
      <c r="I2096" s="1">
        <v>1</v>
      </c>
      <c r="J2096" s="3">
        <v>356</v>
      </c>
      <c r="K2096" s="4">
        <v>287.37</v>
      </c>
      <c r="L2096" s="5">
        <v>0.05</v>
      </c>
      <c r="M2096" s="3">
        <f t="shared" si="128"/>
        <v>338.2</v>
      </c>
      <c r="N2096" s="3">
        <f t="shared" si="129"/>
        <v>287.37</v>
      </c>
      <c r="O2096" s="3">
        <f t="shared" si="130"/>
        <v>50.829999999999984</v>
      </c>
      <c r="P2096" s="6">
        <f t="shared" si="131"/>
        <v>0.15029568302779417</v>
      </c>
    </row>
    <row r="2097" spans="1:16" x14ac:dyDescent="0.35">
      <c r="A2097" s="1" t="s">
        <v>2161</v>
      </c>
      <c r="B2097" s="2">
        <v>45969</v>
      </c>
      <c r="C2097" s="1" t="s">
        <v>16</v>
      </c>
      <c r="D2097" s="1" t="s">
        <v>48</v>
      </c>
      <c r="E2097" s="1" t="s">
        <v>79</v>
      </c>
      <c r="F2097" s="1" t="s">
        <v>80</v>
      </c>
      <c r="G2097" s="1" t="s">
        <v>26</v>
      </c>
      <c r="H2097" s="1" t="s">
        <v>34</v>
      </c>
      <c r="I2097" s="1">
        <v>3</v>
      </c>
      <c r="J2097" s="3">
        <v>8256</v>
      </c>
      <c r="K2097" s="4">
        <v>5284.85</v>
      </c>
      <c r="L2097" s="5">
        <v>0</v>
      </c>
      <c r="M2097" s="3">
        <f t="shared" si="128"/>
        <v>24768</v>
      </c>
      <c r="N2097" s="3">
        <f t="shared" si="129"/>
        <v>15854.550000000001</v>
      </c>
      <c r="O2097" s="3">
        <f t="shared" si="130"/>
        <v>8913.4499999999989</v>
      </c>
      <c r="P2097" s="6">
        <f t="shared" si="131"/>
        <v>0.3598776647286821</v>
      </c>
    </row>
    <row r="2098" spans="1:16" x14ac:dyDescent="0.35">
      <c r="A2098" s="1" t="s">
        <v>2162</v>
      </c>
      <c r="B2098" s="2">
        <v>45969</v>
      </c>
      <c r="C2098" s="1" t="s">
        <v>36</v>
      </c>
      <c r="D2098" s="1" t="s">
        <v>76</v>
      </c>
      <c r="E2098" s="1" t="s">
        <v>79</v>
      </c>
      <c r="F2098" s="1" t="s">
        <v>109</v>
      </c>
      <c r="G2098" s="1" t="s">
        <v>69</v>
      </c>
      <c r="H2098" s="1" t="s">
        <v>21</v>
      </c>
      <c r="I2098" s="1">
        <v>4</v>
      </c>
      <c r="J2098" s="3">
        <v>4278</v>
      </c>
      <c r="K2098" s="4">
        <v>2532.9899999999998</v>
      </c>
      <c r="L2098" s="5">
        <v>0.05</v>
      </c>
      <c r="M2098" s="3">
        <f t="shared" si="128"/>
        <v>16256.4</v>
      </c>
      <c r="N2098" s="3">
        <f t="shared" si="129"/>
        <v>10131.959999999999</v>
      </c>
      <c r="O2098" s="3">
        <f t="shared" si="130"/>
        <v>6124.4400000000005</v>
      </c>
      <c r="P2098" s="6">
        <f t="shared" si="131"/>
        <v>0.37674023769100173</v>
      </c>
    </row>
    <row r="2099" spans="1:16" x14ac:dyDescent="0.35">
      <c r="A2099" s="1" t="s">
        <v>2163</v>
      </c>
      <c r="B2099" s="2">
        <v>45969</v>
      </c>
      <c r="C2099" s="1" t="s">
        <v>41</v>
      </c>
      <c r="D2099" s="1" t="s">
        <v>50</v>
      </c>
      <c r="E2099" s="1" t="s">
        <v>31</v>
      </c>
      <c r="F2099" s="1" t="s">
        <v>85</v>
      </c>
      <c r="G2099" s="1" t="s">
        <v>46</v>
      </c>
      <c r="H2099" s="1" t="s">
        <v>21</v>
      </c>
      <c r="I2099" s="1">
        <v>1</v>
      </c>
      <c r="J2099" s="3">
        <v>1798</v>
      </c>
      <c r="K2099" s="4">
        <v>1346.66</v>
      </c>
      <c r="L2099" s="5">
        <v>0.1</v>
      </c>
      <c r="M2099" s="3">
        <f t="shared" si="128"/>
        <v>1618.2</v>
      </c>
      <c r="N2099" s="3">
        <f t="shared" si="129"/>
        <v>1346.66</v>
      </c>
      <c r="O2099" s="3">
        <f t="shared" si="130"/>
        <v>271.53999999999996</v>
      </c>
      <c r="P2099" s="6">
        <f t="shared" si="131"/>
        <v>0.16780373254233097</v>
      </c>
    </row>
    <row r="2100" spans="1:16" x14ac:dyDescent="0.35">
      <c r="A2100" s="1" t="s">
        <v>2164</v>
      </c>
      <c r="B2100" s="2">
        <v>45969</v>
      </c>
      <c r="C2100" s="1" t="s">
        <v>41</v>
      </c>
      <c r="D2100" s="1" t="s">
        <v>42</v>
      </c>
      <c r="E2100" s="1" t="s">
        <v>18</v>
      </c>
      <c r="F2100" s="1" t="s">
        <v>38</v>
      </c>
      <c r="G2100" s="1" t="s">
        <v>43</v>
      </c>
      <c r="H2100" s="1" t="s">
        <v>34</v>
      </c>
      <c r="I2100" s="1">
        <v>5</v>
      </c>
      <c r="J2100" s="3">
        <v>348</v>
      </c>
      <c r="K2100" s="4">
        <v>274.97000000000003</v>
      </c>
      <c r="L2100" s="5">
        <v>0</v>
      </c>
      <c r="M2100" s="3">
        <f t="shared" si="128"/>
        <v>1740</v>
      </c>
      <c r="N2100" s="3">
        <f t="shared" si="129"/>
        <v>1374.8500000000001</v>
      </c>
      <c r="O2100" s="3">
        <f t="shared" si="130"/>
        <v>365.14999999999986</v>
      </c>
      <c r="P2100" s="6">
        <f t="shared" si="131"/>
        <v>0.20985632183908037</v>
      </c>
    </row>
    <row r="2101" spans="1:16" x14ac:dyDescent="0.35">
      <c r="A2101" s="1" t="s">
        <v>2165</v>
      </c>
      <c r="B2101" s="2">
        <v>45970</v>
      </c>
      <c r="C2101" s="1" t="s">
        <v>16</v>
      </c>
      <c r="D2101" s="1" t="s">
        <v>23</v>
      </c>
      <c r="E2101" s="1" t="s">
        <v>31</v>
      </c>
      <c r="F2101" s="1" t="s">
        <v>45</v>
      </c>
      <c r="G2101" s="1" t="s">
        <v>26</v>
      </c>
      <c r="H2101" s="1" t="s">
        <v>21</v>
      </c>
      <c r="I2101" s="1">
        <v>1</v>
      </c>
      <c r="J2101" s="3">
        <v>3449</v>
      </c>
      <c r="K2101" s="4">
        <v>2614.2600000000002</v>
      </c>
      <c r="L2101" s="5">
        <v>0</v>
      </c>
      <c r="M2101" s="3">
        <f t="shared" si="128"/>
        <v>3449</v>
      </c>
      <c r="N2101" s="3">
        <f t="shared" si="129"/>
        <v>2614.2600000000002</v>
      </c>
      <c r="O2101" s="3">
        <f t="shared" si="130"/>
        <v>834.73999999999978</v>
      </c>
      <c r="P2101" s="6">
        <f t="shared" si="131"/>
        <v>0.24202377500724842</v>
      </c>
    </row>
    <row r="2102" spans="1:16" x14ac:dyDescent="0.35">
      <c r="A2102" s="1" t="s">
        <v>2166</v>
      </c>
      <c r="B2102" s="2">
        <v>45970</v>
      </c>
      <c r="C2102" s="1" t="s">
        <v>29</v>
      </c>
      <c r="D2102" s="1" t="s">
        <v>66</v>
      </c>
      <c r="E2102" s="1" t="s">
        <v>18</v>
      </c>
      <c r="F2102" s="1" t="s">
        <v>38</v>
      </c>
      <c r="G2102" s="1" t="s">
        <v>33</v>
      </c>
      <c r="H2102" s="1" t="s">
        <v>27</v>
      </c>
      <c r="I2102" s="1">
        <v>8</v>
      </c>
      <c r="J2102" s="3">
        <v>358</v>
      </c>
      <c r="K2102" s="4">
        <v>300.07</v>
      </c>
      <c r="L2102" s="5">
        <v>0</v>
      </c>
      <c r="M2102" s="3">
        <f t="shared" si="128"/>
        <v>2864</v>
      </c>
      <c r="N2102" s="3">
        <f t="shared" si="129"/>
        <v>2400.56</v>
      </c>
      <c r="O2102" s="3">
        <f t="shared" si="130"/>
        <v>463.44000000000005</v>
      </c>
      <c r="P2102" s="6">
        <f t="shared" si="131"/>
        <v>0.16181564245810057</v>
      </c>
    </row>
    <row r="2103" spans="1:16" x14ac:dyDescent="0.35">
      <c r="A2103" s="1" t="s">
        <v>2167</v>
      </c>
      <c r="B2103" s="2">
        <v>45970</v>
      </c>
      <c r="C2103" s="1" t="s">
        <v>16</v>
      </c>
      <c r="D2103" s="1" t="s">
        <v>17</v>
      </c>
      <c r="E2103" s="1" t="s">
        <v>18</v>
      </c>
      <c r="F2103" s="1" t="s">
        <v>51</v>
      </c>
      <c r="G2103" s="1" t="s">
        <v>26</v>
      </c>
      <c r="H2103" s="1" t="s">
        <v>27</v>
      </c>
      <c r="I2103" s="1">
        <v>1</v>
      </c>
      <c r="J2103" s="3">
        <v>734</v>
      </c>
      <c r="K2103" s="4">
        <v>579.97</v>
      </c>
      <c r="L2103" s="5">
        <v>0.05</v>
      </c>
      <c r="M2103" s="3">
        <f t="shared" si="128"/>
        <v>697.3</v>
      </c>
      <c r="N2103" s="3">
        <f t="shared" si="129"/>
        <v>579.97</v>
      </c>
      <c r="O2103" s="3">
        <f t="shared" si="130"/>
        <v>117.32999999999993</v>
      </c>
      <c r="P2103" s="6">
        <f t="shared" si="131"/>
        <v>0.16826330130503361</v>
      </c>
    </row>
    <row r="2104" spans="1:16" x14ac:dyDescent="0.35">
      <c r="A2104" s="1" t="s">
        <v>2168</v>
      </c>
      <c r="B2104" s="2">
        <v>45970</v>
      </c>
      <c r="C2104" s="1" t="s">
        <v>36</v>
      </c>
      <c r="D2104" s="1" t="s">
        <v>76</v>
      </c>
      <c r="E2104" s="1" t="s">
        <v>24</v>
      </c>
      <c r="F2104" s="1" t="s">
        <v>131</v>
      </c>
      <c r="G2104" s="1" t="s">
        <v>39</v>
      </c>
      <c r="H2104" s="1" t="s">
        <v>27</v>
      </c>
      <c r="I2104" s="1">
        <v>7</v>
      </c>
      <c r="J2104" s="3">
        <v>2715</v>
      </c>
      <c r="K2104" s="4">
        <v>1382.32</v>
      </c>
      <c r="L2104" s="5">
        <v>0</v>
      </c>
      <c r="M2104" s="3">
        <f t="shared" si="128"/>
        <v>19005</v>
      </c>
      <c r="N2104" s="3">
        <f t="shared" si="129"/>
        <v>9676.24</v>
      </c>
      <c r="O2104" s="3">
        <f t="shared" si="130"/>
        <v>9328.76</v>
      </c>
      <c r="P2104" s="6">
        <f t="shared" si="131"/>
        <v>0.49085819521178636</v>
      </c>
    </row>
    <row r="2105" spans="1:16" x14ac:dyDescent="0.35">
      <c r="A2105" s="1" t="s">
        <v>2169</v>
      </c>
      <c r="B2105" s="2">
        <v>45970</v>
      </c>
      <c r="C2105" s="1" t="s">
        <v>16</v>
      </c>
      <c r="D2105" s="1" t="s">
        <v>23</v>
      </c>
      <c r="E2105" s="1" t="s">
        <v>18</v>
      </c>
      <c r="F2105" s="1" t="s">
        <v>38</v>
      </c>
      <c r="G2105" s="1" t="s">
        <v>26</v>
      </c>
      <c r="H2105" s="1" t="s">
        <v>21</v>
      </c>
      <c r="I2105" s="1">
        <v>1</v>
      </c>
      <c r="J2105" s="3">
        <v>335</v>
      </c>
      <c r="K2105" s="4">
        <v>259.33999999999997</v>
      </c>
      <c r="L2105" s="5">
        <v>0.05</v>
      </c>
      <c r="M2105" s="3">
        <f t="shared" si="128"/>
        <v>318.25</v>
      </c>
      <c r="N2105" s="3">
        <f t="shared" si="129"/>
        <v>259.33999999999997</v>
      </c>
      <c r="O2105" s="3">
        <f t="shared" si="130"/>
        <v>58.910000000000025</v>
      </c>
      <c r="P2105" s="6">
        <f t="shared" si="131"/>
        <v>0.18510604870384925</v>
      </c>
    </row>
    <row r="2106" spans="1:16" x14ac:dyDescent="0.35">
      <c r="A2106" s="1" t="s">
        <v>2170</v>
      </c>
      <c r="B2106" s="2">
        <v>45971</v>
      </c>
      <c r="C2106" s="1" t="s">
        <v>41</v>
      </c>
      <c r="D2106" s="1" t="s">
        <v>50</v>
      </c>
      <c r="E2106" s="1" t="s">
        <v>24</v>
      </c>
      <c r="F2106" s="1" t="s">
        <v>131</v>
      </c>
      <c r="G2106" s="1" t="s">
        <v>46</v>
      </c>
      <c r="H2106" s="1" t="s">
        <v>21</v>
      </c>
      <c r="I2106" s="1">
        <v>3</v>
      </c>
      <c r="J2106" s="3">
        <v>2794</v>
      </c>
      <c r="K2106" s="4">
        <v>1297.52</v>
      </c>
      <c r="L2106" s="5">
        <v>0.15</v>
      </c>
      <c r="M2106" s="3">
        <f t="shared" si="128"/>
        <v>7124.7</v>
      </c>
      <c r="N2106" s="3">
        <f t="shared" si="129"/>
        <v>3892.56</v>
      </c>
      <c r="O2106" s="3">
        <f t="shared" si="130"/>
        <v>3232.14</v>
      </c>
      <c r="P2106" s="6">
        <f t="shared" si="131"/>
        <v>0.45365278538043707</v>
      </c>
    </row>
    <row r="2107" spans="1:16" x14ac:dyDescent="0.35">
      <c r="A2107" s="1" t="s">
        <v>2171</v>
      </c>
      <c r="B2107" s="2">
        <v>45971</v>
      </c>
      <c r="C2107" s="1" t="s">
        <v>41</v>
      </c>
      <c r="D2107" s="1" t="s">
        <v>103</v>
      </c>
      <c r="E2107" s="1" t="s">
        <v>31</v>
      </c>
      <c r="F2107" s="1" t="s">
        <v>53</v>
      </c>
      <c r="G2107" s="1" t="s">
        <v>46</v>
      </c>
      <c r="H2107" s="1" t="s">
        <v>27</v>
      </c>
      <c r="I2107" s="1">
        <v>8</v>
      </c>
      <c r="J2107" s="3">
        <v>14836</v>
      </c>
      <c r="K2107" s="4">
        <v>11276.62</v>
      </c>
      <c r="L2107" s="5">
        <v>0.15</v>
      </c>
      <c r="M2107" s="3">
        <f t="shared" si="128"/>
        <v>100884.8</v>
      </c>
      <c r="N2107" s="3">
        <f t="shared" si="129"/>
        <v>90212.96</v>
      </c>
      <c r="O2107" s="3">
        <f t="shared" si="130"/>
        <v>10671.839999999997</v>
      </c>
      <c r="P2107" s="6">
        <f t="shared" si="131"/>
        <v>0.10578243699744655</v>
      </c>
    </row>
    <row r="2108" spans="1:16" x14ac:dyDescent="0.35">
      <c r="A2108" s="1" t="s">
        <v>2172</v>
      </c>
      <c r="B2108" s="2">
        <v>45971</v>
      </c>
      <c r="C2108" s="1" t="s">
        <v>16</v>
      </c>
      <c r="D2108" s="1" t="s">
        <v>48</v>
      </c>
      <c r="E2108" s="1" t="s">
        <v>31</v>
      </c>
      <c r="F2108" s="1" t="s">
        <v>85</v>
      </c>
      <c r="G2108" s="1" t="s">
        <v>20</v>
      </c>
      <c r="H2108" s="1" t="s">
        <v>34</v>
      </c>
      <c r="I2108" s="1">
        <v>3</v>
      </c>
      <c r="J2108" s="3">
        <v>1734</v>
      </c>
      <c r="K2108" s="4">
        <v>1258.67</v>
      </c>
      <c r="L2108" s="5">
        <v>0.05</v>
      </c>
      <c r="M2108" s="3">
        <f t="shared" si="128"/>
        <v>4941.8999999999996</v>
      </c>
      <c r="N2108" s="3">
        <f t="shared" si="129"/>
        <v>3776.01</v>
      </c>
      <c r="O2108" s="3">
        <f t="shared" si="130"/>
        <v>1165.8899999999994</v>
      </c>
      <c r="P2108" s="6">
        <f t="shared" si="131"/>
        <v>0.23591938323316933</v>
      </c>
    </row>
    <row r="2109" spans="1:16" x14ac:dyDescent="0.35">
      <c r="A2109" s="1" t="s">
        <v>2173</v>
      </c>
      <c r="B2109" s="2">
        <v>45971</v>
      </c>
      <c r="C2109" s="1" t="s">
        <v>36</v>
      </c>
      <c r="D2109" s="1" t="s">
        <v>63</v>
      </c>
      <c r="E2109" s="1" t="s">
        <v>18</v>
      </c>
      <c r="F2109" s="1" t="s">
        <v>68</v>
      </c>
      <c r="G2109" s="1" t="s">
        <v>39</v>
      </c>
      <c r="H2109" s="1" t="s">
        <v>21</v>
      </c>
      <c r="I2109" s="1">
        <v>8</v>
      </c>
      <c r="J2109" s="3">
        <v>464</v>
      </c>
      <c r="K2109" s="4">
        <v>371.82</v>
      </c>
      <c r="L2109" s="5">
        <v>0</v>
      </c>
      <c r="M2109" s="3">
        <f t="shared" si="128"/>
        <v>3712</v>
      </c>
      <c r="N2109" s="3">
        <f t="shared" si="129"/>
        <v>2974.56</v>
      </c>
      <c r="O2109" s="3">
        <f t="shared" si="130"/>
        <v>737.44</v>
      </c>
      <c r="P2109" s="6">
        <f t="shared" si="131"/>
        <v>0.19866379310344828</v>
      </c>
    </row>
    <row r="2110" spans="1:16" x14ac:dyDescent="0.35">
      <c r="A2110" s="1" t="s">
        <v>2174</v>
      </c>
      <c r="B2110" s="2">
        <v>45972</v>
      </c>
      <c r="C2110" s="1" t="s">
        <v>36</v>
      </c>
      <c r="D2110" s="1" t="s">
        <v>76</v>
      </c>
      <c r="E2110" s="1" t="s">
        <v>31</v>
      </c>
      <c r="F2110" s="1" t="s">
        <v>85</v>
      </c>
      <c r="G2110" s="1" t="s">
        <v>69</v>
      </c>
      <c r="H2110" s="1" t="s">
        <v>27</v>
      </c>
      <c r="I2110" s="1">
        <v>6</v>
      </c>
      <c r="J2110" s="3">
        <v>1819</v>
      </c>
      <c r="K2110" s="4">
        <v>1319.51</v>
      </c>
      <c r="L2110" s="5">
        <v>0</v>
      </c>
      <c r="M2110" s="3">
        <f t="shared" si="128"/>
        <v>10914</v>
      </c>
      <c r="N2110" s="3">
        <f t="shared" si="129"/>
        <v>7917.0599999999995</v>
      </c>
      <c r="O2110" s="3">
        <f t="shared" si="130"/>
        <v>2996.9400000000005</v>
      </c>
      <c r="P2110" s="6">
        <f t="shared" si="131"/>
        <v>0.27459593183067627</v>
      </c>
    </row>
    <row r="2111" spans="1:16" x14ac:dyDescent="0.35">
      <c r="A2111" s="1" t="s">
        <v>2175</v>
      </c>
      <c r="B2111" s="2">
        <v>45972</v>
      </c>
      <c r="C2111" s="1" t="s">
        <v>41</v>
      </c>
      <c r="D2111" s="1" t="s">
        <v>55</v>
      </c>
      <c r="E2111" s="1" t="s">
        <v>24</v>
      </c>
      <c r="F2111" s="1" t="s">
        <v>25</v>
      </c>
      <c r="G2111" s="1" t="s">
        <v>46</v>
      </c>
      <c r="H2111" s="1" t="s">
        <v>27</v>
      </c>
      <c r="I2111" s="1">
        <v>7</v>
      </c>
      <c r="J2111" s="3">
        <v>622</v>
      </c>
      <c r="K2111" s="4">
        <v>321.10000000000002</v>
      </c>
      <c r="L2111" s="5">
        <v>0</v>
      </c>
      <c r="M2111" s="3">
        <f t="shared" si="128"/>
        <v>4354</v>
      </c>
      <c r="N2111" s="3">
        <f t="shared" si="129"/>
        <v>2247.7000000000003</v>
      </c>
      <c r="O2111" s="3">
        <f t="shared" si="130"/>
        <v>2106.2999999999997</v>
      </c>
      <c r="P2111" s="6">
        <f t="shared" si="131"/>
        <v>0.48376205787781346</v>
      </c>
    </row>
    <row r="2112" spans="1:16" x14ac:dyDescent="0.35">
      <c r="A2112" s="1" t="s">
        <v>2176</v>
      </c>
      <c r="B2112" s="2">
        <v>45972</v>
      </c>
      <c r="C2112" s="1" t="s">
        <v>29</v>
      </c>
      <c r="D2112" s="1" t="s">
        <v>57</v>
      </c>
      <c r="E2112" s="1" t="s">
        <v>24</v>
      </c>
      <c r="F2112" s="1" t="s">
        <v>61</v>
      </c>
      <c r="G2112" s="1" t="s">
        <v>33</v>
      </c>
      <c r="H2112" s="1" t="s">
        <v>27</v>
      </c>
      <c r="I2112" s="1">
        <v>4</v>
      </c>
      <c r="J2112" s="3">
        <v>2174</v>
      </c>
      <c r="K2112" s="4">
        <v>1036.3399999999999</v>
      </c>
      <c r="L2112" s="5">
        <v>0.05</v>
      </c>
      <c r="M2112" s="3">
        <f t="shared" si="128"/>
        <v>8261.1999999999989</v>
      </c>
      <c r="N2112" s="3">
        <f t="shared" si="129"/>
        <v>4145.3599999999997</v>
      </c>
      <c r="O2112" s="3">
        <f t="shared" si="130"/>
        <v>4115.8399999999992</v>
      </c>
      <c r="P2112" s="6">
        <f t="shared" si="131"/>
        <v>0.49821333462450973</v>
      </c>
    </row>
    <row r="2113" spans="1:16" x14ac:dyDescent="0.35">
      <c r="A2113" s="1" t="s">
        <v>2177</v>
      </c>
      <c r="B2113" s="2">
        <v>45972</v>
      </c>
      <c r="C2113" s="1" t="s">
        <v>16</v>
      </c>
      <c r="D2113" s="1" t="s">
        <v>84</v>
      </c>
      <c r="E2113" s="1" t="s">
        <v>24</v>
      </c>
      <c r="F2113" s="1" t="s">
        <v>64</v>
      </c>
      <c r="G2113" s="1" t="s">
        <v>26</v>
      </c>
      <c r="H2113" s="1" t="s">
        <v>21</v>
      </c>
      <c r="I2113" s="1">
        <v>2</v>
      </c>
      <c r="J2113" s="3">
        <v>1557</v>
      </c>
      <c r="K2113" s="4">
        <v>758.67</v>
      </c>
      <c r="L2113" s="5">
        <v>0</v>
      </c>
      <c r="M2113" s="3">
        <f t="shared" si="128"/>
        <v>3114</v>
      </c>
      <c r="N2113" s="3">
        <f t="shared" si="129"/>
        <v>1517.34</v>
      </c>
      <c r="O2113" s="3">
        <f t="shared" si="130"/>
        <v>1596.66</v>
      </c>
      <c r="P2113" s="6">
        <f t="shared" si="131"/>
        <v>0.51273603082851638</v>
      </c>
    </row>
    <row r="2114" spans="1:16" x14ac:dyDescent="0.35">
      <c r="A2114" s="1" t="s">
        <v>2178</v>
      </c>
      <c r="B2114" s="2">
        <v>45972</v>
      </c>
      <c r="C2114" s="1" t="s">
        <v>29</v>
      </c>
      <c r="D2114" s="1" t="s">
        <v>30</v>
      </c>
      <c r="E2114" s="1" t="s">
        <v>18</v>
      </c>
      <c r="F2114" s="1" t="s">
        <v>51</v>
      </c>
      <c r="G2114" s="1" t="s">
        <v>58</v>
      </c>
      <c r="H2114" s="1" t="s">
        <v>27</v>
      </c>
      <c r="I2114" s="1">
        <v>3</v>
      </c>
      <c r="J2114" s="3">
        <v>774</v>
      </c>
      <c r="K2114" s="4">
        <v>638.01</v>
      </c>
      <c r="L2114" s="5">
        <v>0</v>
      </c>
      <c r="M2114" s="3">
        <f t="shared" ref="M2114:M2177" si="132">I2114*J2114*(1-L2114)</f>
        <v>2322</v>
      </c>
      <c r="N2114" s="3">
        <f t="shared" ref="N2114:N2177" si="133">I2114*K2114</f>
        <v>1914.03</v>
      </c>
      <c r="O2114" s="3">
        <f t="shared" ref="O2114:O2177" si="134">M2114-N2114</f>
        <v>407.97</v>
      </c>
      <c r="P2114" s="6">
        <f t="shared" ref="P2114:P2177" si="135">O2114/M2114</f>
        <v>0.17569767441860465</v>
      </c>
    </row>
    <row r="2115" spans="1:16" x14ac:dyDescent="0.35">
      <c r="A2115" s="1" t="s">
        <v>2179</v>
      </c>
      <c r="B2115" s="2">
        <v>45972</v>
      </c>
      <c r="C2115" s="1" t="s">
        <v>16</v>
      </c>
      <c r="D2115" s="1" t="s">
        <v>23</v>
      </c>
      <c r="E2115" s="1" t="s">
        <v>24</v>
      </c>
      <c r="F2115" s="1" t="s">
        <v>25</v>
      </c>
      <c r="G2115" s="1" t="s">
        <v>26</v>
      </c>
      <c r="H2115" s="1" t="s">
        <v>27</v>
      </c>
      <c r="I2115" s="1">
        <v>6</v>
      </c>
      <c r="J2115" s="3">
        <v>622</v>
      </c>
      <c r="K2115" s="4">
        <v>304.47000000000003</v>
      </c>
      <c r="L2115" s="5">
        <v>0</v>
      </c>
      <c r="M2115" s="3">
        <f t="shared" si="132"/>
        <v>3732</v>
      </c>
      <c r="N2115" s="3">
        <f t="shared" si="133"/>
        <v>1826.8200000000002</v>
      </c>
      <c r="O2115" s="3">
        <f t="shared" si="134"/>
        <v>1905.1799999999998</v>
      </c>
      <c r="P2115" s="6">
        <f t="shared" si="135"/>
        <v>0.51049839228295812</v>
      </c>
    </row>
    <row r="2116" spans="1:16" x14ac:dyDescent="0.35">
      <c r="A2116" s="1" t="s">
        <v>2180</v>
      </c>
      <c r="B2116" s="2">
        <v>45973</v>
      </c>
      <c r="C2116" s="1" t="s">
        <v>29</v>
      </c>
      <c r="D2116" s="1" t="s">
        <v>30</v>
      </c>
      <c r="E2116" s="1" t="s">
        <v>79</v>
      </c>
      <c r="F2116" s="1" t="s">
        <v>80</v>
      </c>
      <c r="G2116" s="1" t="s">
        <v>58</v>
      </c>
      <c r="H2116" s="1" t="s">
        <v>27</v>
      </c>
      <c r="I2116" s="1">
        <v>8</v>
      </c>
      <c r="J2116" s="3">
        <v>7991</v>
      </c>
      <c r="K2116" s="4">
        <v>5168.21</v>
      </c>
      <c r="L2116" s="5">
        <v>0.15</v>
      </c>
      <c r="M2116" s="3">
        <f t="shared" si="132"/>
        <v>54338.799999999996</v>
      </c>
      <c r="N2116" s="3">
        <f t="shared" si="133"/>
        <v>41345.68</v>
      </c>
      <c r="O2116" s="3">
        <f t="shared" si="134"/>
        <v>12993.119999999995</v>
      </c>
      <c r="P2116" s="6">
        <f t="shared" si="135"/>
        <v>0.23911311990695408</v>
      </c>
    </row>
    <row r="2117" spans="1:16" x14ac:dyDescent="0.35">
      <c r="A2117" s="1" t="s">
        <v>2181</v>
      </c>
      <c r="B2117" s="2">
        <v>45973</v>
      </c>
      <c r="C2117" s="1" t="s">
        <v>16</v>
      </c>
      <c r="D2117" s="1" t="s">
        <v>84</v>
      </c>
      <c r="E2117" s="1" t="s">
        <v>79</v>
      </c>
      <c r="F2117" s="1" t="s">
        <v>91</v>
      </c>
      <c r="G2117" s="1" t="s">
        <v>20</v>
      </c>
      <c r="H2117" s="1" t="s">
        <v>34</v>
      </c>
      <c r="I2117" s="1">
        <v>5</v>
      </c>
      <c r="J2117" s="3">
        <v>12014</v>
      </c>
      <c r="K2117" s="4">
        <v>7533.91</v>
      </c>
      <c r="L2117" s="5">
        <v>0</v>
      </c>
      <c r="M2117" s="3">
        <f t="shared" si="132"/>
        <v>60070</v>
      </c>
      <c r="N2117" s="3">
        <f t="shared" si="133"/>
        <v>37669.550000000003</v>
      </c>
      <c r="O2117" s="3">
        <f t="shared" si="134"/>
        <v>22400.449999999997</v>
      </c>
      <c r="P2117" s="6">
        <f t="shared" si="135"/>
        <v>0.37290577659397367</v>
      </c>
    </row>
    <row r="2118" spans="1:16" x14ac:dyDescent="0.35">
      <c r="A2118" s="1" t="s">
        <v>2182</v>
      </c>
      <c r="B2118" s="2">
        <v>45973</v>
      </c>
      <c r="C2118" s="1" t="s">
        <v>29</v>
      </c>
      <c r="D2118" s="1" t="s">
        <v>72</v>
      </c>
      <c r="E2118" s="1" t="s">
        <v>18</v>
      </c>
      <c r="F2118" s="1" t="s">
        <v>51</v>
      </c>
      <c r="G2118" s="1" t="s">
        <v>58</v>
      </c>
      <c r="H2118" s="1" t="s">
        <v>34</v>
      </c>
      <c r="I2118" s="1">
        <v>3</v>
      </c>
      <c r="J2118" s="3">
        <v>736</v>
      </c>
      <c r="K2118" s="4">
        <v>596.19000000000005</v>
      </c>
      <c r="L2118" s="5">
        <v>0</v>
      </c>
      <c r="M2118" s="3">
        <f t="shared" si="132"/>
        <v>2208</v>
      </c>
      <c r="N2118" s="3">
        <f t="shared" si="133"/>
        <v>1788.5700000000002</v>
      </c>
      <c r="O2118" s="3">
        <f t="shared" si="134"/>
        <v>419.42999999999984</v>
      </c>
      <c r="P2118" s="6">
        <f t="shared" si="135"/>
        <v>0.18995923913043472</v>
      </c>
    </row>
    <row r="2119" spans="1:16" x14ac:dyDescent="0.35">
      <c r="A2119" s="1" t="s">
        <v>2183</v>
      </c>
      <c r="B2119" s="2">
        <v>45973</v>
      </c>
      <c r="C2119" s="1" t="s">
        <v>16</v>
      </c>
      <c r="D2119" s="1" t="s">
        <v>48</v>
      </c>
      <c r="E2119" s="1" t="s">
        <v>79</v>
      </c>
      <c r="F2119" s="1" t="s">
        <v>109</v>
      </c>
      <c r="G2119" s="1" t="s">
        <v>20</v>
      </c>
      <c r="H2119" s="1" t="s">
        <v>21</v>
      </c>
      <c r="I2119" s="1">
        <v>8</v>
      </c>
      <c r="J2119" s="3">
        <v>4661</v>
      </c>
      <c r="K2119" s="4">
        <v>2756.7</v>
      </c>
      <c r="L2119" s="5">
        <v>0.15</v>
      </c>
      <c r="M2119" s="3">
        <f t="shared" si="132"/>
        <v>31694.799999999999</v>
      </c>
      <c r="N2119" s="3">
        <f t="shared" si="133"/>
        <v>22053.599999999999</v>
      </c>
      <c r="O2119" s="3">
        <f t="shared" si="134"/>
        <v>9641.2000000000007</v>
      </c>
      <c r="P2119" s="6">
        <f t="shared" si="135"/>
        <v>0.30418869972361401</v>
      </c>
    </row>
    <row r="2120" spans="1:16" x14ac:dyDescent="0.35">
      <c r="A2120" s="1" t="s">
        <v>2184</v>
      </c>
      <c r="B2120" s="2">
        <v>45973</v>
      </c>
      <c r="C2120" s="1" t="s">
        <v>16</v>
      </c>
      <c r="D2120" s="1" t="s">
        <v>48</v>
      </c>
      <c r="E2120" s="1" t="s">
        <v>18</v>
      </c>
      <c r="F2120" s="1" t="s">
        <v>19</v>
      </c>
      <c r="G2120" s="1" t="s">
        <v>20</v>
      </c>
      <c r="H2120" s="1" t="s">
        <v>34</v>
      </c>
      <c r="I2120" s="1">
        <v>4</v>
      </c>
      <c r="J2120" s="3">
        <v>909</v>
      </c>
      <c r="K2120" s="4">
        <v>707.67</v>
      </c>
      <c r="L2120" s="5">
        <v>0</v>
      </c>
      <c r="M2120" s="3">
        <f t="shared" si="132"/>
        <v>3636</v>
      </c>
      <c r="N2120" s="3">
        <f t="shared" si="133"/>
        <v>2830.68</v>
      </c>
      <c r="O2120" s="3">
        <f t="shared" si="134"/>
        <v>805.32000000000016</v>
      </c>
      <c r="P2120" s="6">
        <f t="shared" si="135"/>
        <v>0.22148514851485154</v>
      </c>
    </row>
    <row r="2121" spans="1:16" x14ac:dyDescent="0.35">
      <c r="A2121" s="1" t="s">
        <v>2185</v>
      </c>
      <c r="B2121" s="2">
        <v>45973</v>
      </c>
      <c r="C2121" s="1" t="s">
        <v>29</v>
      </c>
      <c r="D2121" s="1" t="s">
        <v>72</v>
      </c>
      <c r="E2121" s="1" t="s">
        <v>18</v>
      </c>
      <c r="F2121" s="1" t="s">
        <v>38</v>
      </c>
      <c r="G2121" s="1" t="s">
        <v>58</v>
      </c>
      <c r="H2121" s="1" t="s">
        <v>27</v>
      </c>
      <c r="I2121" s="1">
        <v>6</v>
      </c>
      <c r="J2121" s="3">
        <v>363</v>
      </c>
      <c r="K2121" s="4">
        <v>278</v>
      </c>
      <c r="L2121" s="5">
        <v>0.1</v>
      </c>
      <c r="M2121" s="3">
        <f t="shared" si="132"/>
        <v>1960.2</v>
      </c>
      <c r="N2121" s="3">
        <f t="shared" si="133"/>
        <v>1668</v>
      </c>
      <c r="O2121" s="3">
        <f t="shared" si="134"/>
        <v>292.20000000000005</v>
      </c>
      <c r="P2121" s="6">
        <f t="shared" si="135"/>
        <v>0.14906642179369453</v>
      </c>
    </row>
    <row r="2122" spans="1:16" x14ac:dyDescent="0.35">
      <c r="A2122" s="1" t="s">
        <v>2186</v>
      </c>
      <c r="B2122" s="2">
        <v>45973</v>
      </c>
      <c r="C2122" s="1" t="s">
        <v>36</v>
      </c>
      <c r="D2122" s="1" t="s">
        <v>76</v>
      </c>
      <c r="E2122" s="1" t="s">
        <v>31</v>
      </c>
      <c r="F2122" s="1" t="s">
        <v>85</v>
      </c>
      <c r="G2122" s="1" t="s">
        <v>39</v>
      </c>
      <c r="H2122" s="1" t="s">
        <v>27</v>
      </c>
      <c r="I2122" s="1">
        <v>8</v>
      </c>
      <c r="J2122" s="3">
        <v>1763</v>
      </c>
      <c r="K2122" s="4">
        <v>1321.32</v>
      </c>
      <c r="L2122" s="5">
        <v>0.1</v>
      </c>
      <c r="M2122" s="3">
        <f t="shared" si="132"/>
        <v>12693.6</v>
      </c>
      <c r="N2122" s="3">
        <f t="shared" si="133"/>
        <v>10570.56</v>
      </c>
      <c r="O2122" s="3">
        <f t="shared" si="134"/>
        <v>2123.0400000000009</v>
      </c>
      <c r="P2122" s="6">
        <f t="shared" si="135"/>
        <v>0.1672527888069579</v>
      </c>
    </row>
    <row r="2123" spans="1:16" x14ac:dyDescent="0.35">
      <c r="A2123" s="1" t="s">
        <v>2187</v>
      </c>
      <c r="B2123" s="2">
        <v>45973</v>
      </c>
      <c r="C2123" s="1" t="s">
        <v>16</v>
      </c>
      <c r="D2123" s="1" t="s">
        <v>48</v>
      </c>
      <c r="E2123" s="1" t="s">
        <v>18</v>
      </c>
      <c r="F2123" s="1" t="s">
        <v>19</v>
      </c>
      <c r="G2123" s="1" t="s">
        <v>20</v>
      </c>
      <c r="H2123" s="1" t="s">
        <v>21</v>
      </c>
      <c r="I2123" s="1">
        <v>4</v>
      </c>
      <c r="J2123" s="3">
        <v>889</v>
      </c>
      <c r="K2123" s="4">
        <v>737.09</v>
      </c>
      <c r="L2123" s="5">
        <v>0</v>
      </c>
      <c r="M2123" s="3">
        <f t="shared" si="132"/>
        <v>3556</v>
      </c>
      <c r="N2123" s="3">
        <f t="shared" si="133"/>
        <v>2948.36</v>
      </c>
      <c r="O2123" s="3">
        <f t="shared" si="134"/>
        <v>607.63999999999987</v>
      </c>
      <c r="P2123" s="6">
        <f t="shared" si="135"/>
        <v>0.17087739032620919</v>
      </c>
    </row>
    <row r="2124" spans="1:16" x14ac:dyDescent="0.35">
      <c r="A2124" s="1" t="s">
        <v>2188</v>
      </c>
      <c r="B2124" s="2">
        <v>45973</v>
      </c>
      <c r="C2124" s="1" t="s">
        <v>41</v>
      </c>
      <c r="D2124" s="1" t="s">
        <v>55</v>
      </c>
      <c r="E2124" s="1" t="s">
        <v>18</v>
      </c>
      <c r="F2124" s="1" t="s">
        <v>19</v>
      </c>
      <c r="G2124" s="1" t="s">
        <v>46</v>
      </c>
      <c r="H2124" s="1" t="s">
        <v>21</v>
      </c>
      <c r="I2124" s="1">
        <v>8</v>
      </c>
      <c r="J2124" s="3">
        <v>863</v>
      </c>
      <c r="K2124" s="4">
        <v>687.14</v>
      </c>
      <c r="L2124" s="5">
        <v>0.15</v>
      </c>
      <c r="M2124" s="3">
        <f t="shared" si="132"/>
        <v>5868.4</v>
      </c>
      <c r="N2124" s="3">
        <f t="shared" si="133"/>
        <v>5497.12</v>
      </c>
      <c r="O2124" s="3">
        <f t="shared" si="134"/>
        <v>371.27999999999975</v>
      </c>
      <c r="P2124" s="6">
        <f t="shared" si="135"/>
        <v>6.3267670915411314E-2</v>
      </c>
    </row>
    <row r="2125" spans="1:16" x14ac:dyDescent="0.35">
      <c r="A2125" s="1" t="s">
        <v>2189</v>
      </c>
      <c r="B2125" s="2">
        <v>45974</v>
      </c>
      <c r="C2125" s="1" t="s">
        <v>41</v>
      </c>
      <c r="D2125" s="1" t="s">
        <v>103</v>
      </c>
      <c r="E2125" s="1" t="s">
        <v>18</v>
      </c>
      <c r="F2125" s="1" t="s">
        <v>38</v>
      </c>
      <c r="G2125" s="1" t="s">
        <v>43</v>
      </c>
      <c r="H2125" s="1" t="s">
        <v>34</v>
      </c>
      <c r="I2125" s="1">
        <v>8</v>
      </c>
      <c r="J2125" s="3">
        <v>344</v>
      </c>
      <c r="K2125" s="4">
        <v>281.19</v>
      </c>
      <c r="L2125" s="5">
        <v>0.05</v>
      </c>
      <c r="M2125" s="3">
        <f t="shared" si="132"/>
        <v>2614.4</v>
      </c>
      <c r="N2125" s="3">
        <f t="shared" si="133"/>
        <v>2249.52</v>
      </c>
      <c r="O2125" s="3">
        <f t="shared" si="134"/>
        <v>364.88000000000011</v>
      </c>
      <c r="P2125" s="6">
        <f t="shared" si="135"/>
        <v>0.13956548347613223</v>
      </c>
    </row>
    <row r="2126" spans="1:16" x14ac:dyDescent="0.35">
      <c r="A2126" s="1" t="s">
        <v>2190</v>
      </c>
      <c r="B2126" s="2">
        <v>45974</v>
      </c>
      <c r="C2126" s="1" t="s">
        <v>36</v>
      </c>
      <c r="D2126" s="1" t="s">
        <v>37</v>
      </c>
      <c r="E2126" s="1" t="s">
        <v>24</v>
      </c>
      <c r="F2126" s="1" t="s">
        <v>61</v>
      </c>
      <c r="G2126" s="1" t="s">
        <v>69</v>
      </c>
      <c r="H2126" s="1" t="s">
        <v>21</v>
      </c>
      <c r="I2126" s="1">
        <v>2</v>
      </c>
      <c r="J2126" s="3">
        <v>2229</v>
      </c>
      <c r="K2126" s="4">
        <v>1144.98</v>
      </c>
      <c r="L2126" s="5">
        <v>0.1</v>
      </c>
      <c r="M2126" s="3">
        <f t="shared" si="132"/>
        <v>4012.2000000000003</v>
      </c>
      <c r="N2126" s="3">
        <f t="shared" si="133"/>
        <v>2289.96</v>
      </c>
      <c r="O2126" s="3">
        <f t="shared" si="134"/>
        <v>1722.2400000000002</v>
      </c>
      <c r="P2126" s="6">
        <f t="shared" si="135"/>
        <v>0.42925078510542847</v>
      </c>
    </row>
    <row r="2127" spans="1:16" x14ac:dyDescent="0.35">
      <c r="A2127" s="1" t="s">
        <v>2191</v>
      </c>
      <c r="B2127" s="2">
        <v>45974</v>
      </c>
      <c r="C2127" s="1" t="s">
        <v>36</v>
      </c>
      <c r="D2127" s="1" t="s">
        <v>63</v>
      </c>
      <c r="E2127" s="1" t="s">
        <v>18</v>
      </c>
      <c r="F2127" s="1" t="s">
        <v>19</v>
      </c>
      <c r="G2127" s="1" t="s">
        <v>39</v>
      </c>
      <c r="H2127" s="1" t="s">
        <v>21</v>
      </c>
      <c r="I2127" s="1">
        <v>7</v>
      </c>
      <c r="J2127" s="3">
        <v>857</v>
      </c>
      <c r="K2127" s="4">
        <v>716.39</v>
      </c>
      <c r="L2127" s="5">
        <v>0</v>
      </c>
      <c r="M2127" s="3">
        <f t="shared" si="132"/>
        <v>5999</v>
      </c>
      <c r="N2127" s="3">
        <f t="shared" si="133"/>
        <v>5014.7299999999996</v>
      </c>
      <c r="O2127" s="3">
        <f t="shared" si="134"/>
        <v>984.27000000000044</v>
      </c>
      <c r="P2127" s="6">
        <f t="shared" si="135"/>
        <v>0.16407234539089854</v>
      </c>
    </row>
    <row r="2128" spans="1:16" x14ac:dyDescent="0.35">
      <c r="A2128" s="1" t="s">
        <v>2192</v>
      </c>
      <c r="B2128" s="2">
        <v>45974</v>
      </c>
      <c r="C2128" s="1" t="s">
        <v>29</v>
      </c>
      <c r="D2128" s="1" t="s">
        <v>30</v>
      </c>
      <c r="E2128" s="1" t="s">
        <v>18</v>
      </c>
      <c r="F2128" s="1" t="s">
        <v>19</v>
      </c>
      <c r="G2128" s="1" t="s">
        <v>58</v>
      </c>
      <c r="H2128" s="1" t="s">
        <v>21</v>
      </c>
      <c r="I2128" s="1">
        <v>3</v>
      </c>
      <c r="J2128" s="3">
        <v>873</v>
      </c>
      <c r="K2128" s="4">
        <v>716.05</v>
      </c>
      <c r="L2128" s="5">
        <v>0.05</v>
      </c>
      <c r="M2128" s="3">
        <f t="shared" si="132"/>
        <v>2488.0499999999997</v>
      </c>
      <c r="N2128" s="3">
        <f t="shared" si="133"/>
        <v>2148.1499999999996</v>
      </c>
      <c r="O2128" s="3">
        <f t="shared" si="134"/>
        <v>339.90000000000009</v>
      </c>
      <c r="P2128" s="6">
        <f t="shared" si="135"/>
        <v>0.13661301018870206</v>
      </c>
    </row>
    <row r="2129" spans="1:16" x14ac:dyDescent="0.35">
      <c r="A2129" s="1" t="s">
        <v>2193</v>
      </c>
      <c r="B2129" s="2">
        <v>45974</v>
      </c>
      <c r="C2129" s="1" t="s">
        <v>16</v>
      </c>
      <c r="D2129" s="1" t="s">
        <v>17</v>
      </c>
      <c r="E2129" s="1" t="s">
        <v>24</v>
      </c>
      <c r="F2129" s="1" t="s">
        <v>64</v>
      </c>
      <c r="G2129" s="1" t="s">
        <v>20</v>
      </c>
      <c r="H2129" s="1" t="s">
        <v>27</v>
      </c>
      <c r="I2129" s="1">
        <v>3</v>
      </c>
      <c r="J2129" s="3">
        <v>1530</v>
      </c>
      <c r="K2129" s="4">
        <v>750.46</v>
      </c>
      <c r="L2129" s="5">
        <v>0</v>
      </c>
      <c r="M2129" s="3">
        <f t="shared" si="132"/>
        <v>4590</v>
      </c>
      <c r="N2129" s="3">
        <f t="shared" si="133"/>
        <v>2251.38</v>
      </c>
      <c r="O2129" s="3">
        <f t="shared" si="134"/>
        <v>2338.62</v>
      </c>
      <c r="P2129" s="6">
        <f t="shared" si="135"/>
        <v>0.50950326797385614</v>
      </c>
    </row>
    <row r="2130" spans="1:16" x14ac:dyDescent="0.35">
      <c r="A2130" s="1" t="s">
        <v>2194</v>
      </c>
      <c r="B2130" s="2">
        <v>45974</v>
      </c>
      <c r="C2130" s="1" t="s">
        <v>36</v>
      </c>
      <c r="D2130" s="1" t="s">
        <v>76</v>
      </c>
      <c r="E2130" s="1" t="s">
        <v>24</v>
      </c>
      <c r="F2130" s="1" t="s">
        <v>131</v>
      </c>
      <c r="G2130" s="1" t="s">
        <v>69</v>
      </c>
      <c r="H2130" s="1" t="s">
        <v>21</v>
      </c>
      <c r="I2130" s="1">
        <v>3</v>
      </c>
      <c r="J2130" s="3">
        <v>2917</v>
      </c>
      <c r="K2130" s="4">
        <v>1407.14</v>
      </c>
      <c r="L2130" s="5">
        <v>0.15</v>
      </c>
      <c r="M2130" s="3">
        <f t="shared" si="132"/>
        <v>7438.3499999999995</v>
      </c>
      <c r="N2130" s="3">
        <f t="shared" si="133"/>
        <v>4221.42</v>
      </c>
      <c r="O2130" s="3">
        <f t="shared" si="134"/>
        <v>3216.9299999999994</v>
      </c>
      <c r="P2130" s="6">
        <f t="shared" si="135"/>
        <v>0.43247897719252248</v>
      </c>
    </row>
    <row r="2131" spans="1:16" x14ac:dyDescent="0.35">
      <c r="A2131" s="1" t="s">
        <v>2195</v>
      </c>
      <c r="B2131" s="2">
        <v>45974</v>
      </c>
      <c r="C2131" s="1" t="s">
        <v>29</v>
      </c>
      <c r="D2131" s="1" t="s">
        <v>72</v>
      </c>
      <c r="E2131" s="1" t="s">
        <v>24</v>
      </c>
      <c r="F2131" s="1" t="s">
        <v>64</v>
      </c>
      <c r="G2131" s="1" t="s">
        <v>33</v>
      </c>
      <c r="H2131" s="1" t="s">
        <v>21</v>
      </c>
      <c r="I2131" s="1">
        <v>2</v>
      </c>
      <c r="J2131" s="3">
        <v>1561</v>
      </c>
      <c r="K2131" s="4">
        <v>834.26</v>
      </c>
      <c r="L2131" s="5">
        <v>0</v>
      </c>
      <c r="M2131" s="3">
        <f t="shared" si="132"/>
        <v>3122</v>
      </c>
      <c r="N2131" s="3">
        <f t="shared" si="133"/>
        <v>1668.52</v>
      </c>
      <c r="O2131" s="3">
        <f t="shared" si="134"/>
        <v>1453.48</v>
      </c>
      <c r="P2131" s="6">
        <f t="shared" si="135"/>
        <v>0.46556053811659193</v>
      </c>
    </row>
    <row r="2132" spans="1:16" x14ac:dyDescent="0.35">
      <c r="A2132" s="1" t="s">
        <v>2196</v>
      </c>
      <c r="B2132" s="2">
        <v>45974</v>
      </c>
      <c r="C2132" s="1" t="s">
        <v>29</v>
      </c>
      <c r="D2132" s="1" t="s">
        <v>72</v>
      </c>
      <c r="E2132" s="1" t="s">
        <v>79</v>
      </c>
      <c r="F2132" s="1" t="s">
        <v>96</v>
      </c>
      <c r="G2132" s="1" t="s">
        <v>33</v>
      </c>
      <c r="H2132" s="1" t="s">
        <v>21</v>
      </c>
      <c r="I2132" s="1">
        <v>1</v>
      </c>
      <c r="J2132" s="3">
        <v>6484</v>
      </c>
      <c r="K2132" s="4">
        <v>4169</v>
      </c>
      <c r="L2132" s="5">
        <v>0.1</v>
      </c>
      <c r="M2132" s="3">
        <f t="shared" si="132"/>
        <v>5835.6</v>
      </c>
      <c r="N2132" s="3">
        <f t="shared" si="133"/>
        <v>4169</v>
      </c>
      <c r="O2132" s="3">
        <f t="shared" si="134"/>
        <v>1666.6000000000004</v>
      </c>
      <c r="P2132" s="6">
        <f t="shared" si="135"/>
        <v>0.28559188429638771</v>
      </c>
    </row>
    <row r="2133" spans="1:16" x14ac:dyDescent="0.35">
      <c r="A2133" s="1" t="s">
        <v>2197</v>
      </c>
      <c r="B2133" s="2">
        <v>45975</v>
      </c>
      <c r="C2133" s="1" t="s">
        <v>29</v>
      </c>
      <c r="D2133" s="1" t="s">
        <v>72</v>
      </c>
      <c r="E2133" s="1" t="s">
        <v>79</v>
      </c>
      <c r="F2133" s="1" t="s">
        <v>96</v>
      </c>
      <c r="G2133" s="1" t="s">
        <v>58</v>
      </c>
      <c r="H2133" s="1" t="s">
        <v>27</v>
      </c>
      <c r="I2133" s="1">
        <v>7</v>
      </c>
      <c r="J2133" s="3">
        <v>6215</v>
      </c>
      <c r="K2133" s="4">
        <v>3635.25</v>
      </c>
      <c r="L2133" s="5">
        <v>0</v>
      </c>
      <c r="M2133" s="3">
        <f t="shared" si="132"/>
        <v>43505</v>
      </c>
      <c r="N2133" s="3">
        <f t="shared" si="133"/>
        <v>25446.75</v>
      </c>
      <c r="O2133" s="3">
        <f t="shared" si="134"/>
        <v>18058.25</v>
      </c>
      <c r="P2133" s="6">
        <f t="shared" si="135"/>
        <v>0.41508447304907481</v>
      </c>
    </row>
    <row r="2134" spans="1:16" x14ac:dyDescent="0.35">
      <c r="A2134" s="1" t="s">
        <v>2198</v>
      </c>
      <c r="B2134" s="2">
        <v>45975</v>
      </c>
      <c r="C2134" s="1" t="s">
        <v>29</v>
      </c>
      <c r="D2134" s="1" t="s">
        <v>72</v>
      </c>
      <c r="E2134" s="1" t="s">
        <v>31</v>
      </c>
      <c r="F2134" s="1" t="s">
        <v>85</v>
      </c>
      <c r="G2134" s="1" t="s">
        <v>58</v>
      </c>
      <c r="H2134" s="1" t="s">
        <v>34</v>
      </c>
      <c r="I2134" s="1">
        <v>4</v>
      </c>
      <c r="J2134" s="3">
        <v>1860</v>
      </c>
      <c r="K2134" s="4">
        <v>1349.01</v>
      </c>
      <c r="L2134" s="5">
        <v>0.15</v>
      </c>
      <c r="M2134" s="3">
        <f t="shared" si="132"/>
        <v>6324</v>
      </c>
      <c r="N2134" s="3">
        <f t="shared" si="133"/>
        <v>5396.04</v>
      </c>
      <c r="O2134" s="3">
        <f t="shared" si="134"/>
        <v>927.96</v>
      </c>
      <c r="P2134" s="6">
        <f t="shared" si="135"/>
        <v>0.14673624288425047</v>
      </c>
    </row>
    <row r="2135" spans="1:16" x14ac:dyDescent="0.35">
      <c r="A2135" s="1" t="s">
        <v>2199</v>
      </c>
      <c r="B2135" s="2">
        <v>45975</v>
      </c>
      <c r="C2135" s="1" t="s">
        <v>16</v>
      </c>
      <c r="D2135" s="1" t="s">
        <v>48</v>
      </c>
      <c r="E2135" s="1" t="s">
        <v>79</v>
      </c>
      <c r="F2135" s="1" t="s">
        <v>109</v>
      </c>
      <c r="G2135" s="1" t="s">
        <v>26</v>
      </c>
      <c r="H2135" s="1" t="s">
        <v>27</v>
      </c>
      <c r="I2135" s="1">
        <v>6</v>
      </c>
      <c r="J2135" s="3">
        <v>4434</v>
      </c>
      <c r="K2135" s="4">
        <v>2589.4299999999998</v>
      </c>
      <c r="L2135" s="5">
        <v>0</v>
      </c>
      <c r="M2135" s="3">
        <f t="shared" si="132"/>
        <v>26604</v>
      </c>
      <c r="N2135" s="3">
        <f t="shared" si="133"/>
        <v>15536.579999999998</v>
      </c>
      <c r="O2135" s="3">
        <f t="shared" si="134"/>
        <v>11067.420000000002</v>
      </c>
      <c r="P2135" s="6">
        <f t="shared" si="135"/>
        <v>0.4160058637798828</v>
      </c>
    </row>
    <row r="2136" spans="1:16" x14ac:dyDescent="0.35">
      <c r="A2136" s="1" t="s">
        <v>2200</v>
      </c>
      <c r="B2136" s="2">
        <v>45975</v>
      </c>
      <c r="C2136" s="1" t="s">
        <v>16</v>
      </c>
      <c r="D2136" s="1" t="s">
        <v>17</v>
      </c>
      <c r="E2136" s="1" t="s">
        <v>79</v>
      </c>
      <c r="F2136" s="1" t="s">
        <v>96</v>
      </c>
      <c r="G2136" s="1" t="s">
        <v>26</v>
      </c>
      <c r="H2136" s="1" t="s">
        <v>21</v>
      </c>
      <c r="I2136" s="1">
        <v>1</v>
      </c>
      <c r="J2136" s="3">
        <v>6492</v>
      </c>
      <c r="K2136" s="4">
        <v>4188.97</v>
      </c>
      <c r="L2136" s="5">
        <v>0.1</v>
      </c>
      <c r="M2136" s="3">
        <f t="shared" si="132"/>
        <v>5842.8</v>
      </c>
      <c r="N2136" s="3">
        <f t="shared" si="133"/>
        <v>4188.97</v>
      </c>
      <c r="O2136" s="3">
        <f t="shared" si="134"/>
        <v>1653.83</v>
      </c>
      <c r="P2136" s="6">
        <f t="shared" si="135"/>
        <v>0.28305435749982882</v>
      </c>
    </row>
    <row r="2137" spans="1:16" x14ac:dyDescent="0.35">
      <c r="A2137" s="1" t="s">
        <v>2201</v>
      </c>
      <c r="B2137" s="2">
        <v>45975</v>
      </c>
      <c r="C2137" s="1" t="s">
        <v>41</v>
      </c>
      <c r="D2137" s="1" t="s">
        <v>55</v>
      </c>
      <c r="E2137" s="1" t="s">
        <v>18</v>
      </c>
      <c r="F2137" s="1" t="s">
        <v>51</v>
      </c>
      <c r="G2137" s="1" t="s">
        <v>43</v>
      </c>
      <c r="H2137" s="1" t="s">
        <v>34</v>
      </c>
      <c r="I2137" s="1">
        <v>2</v>
      </c>
      <c r="J2137" s="3">
        <v>743</v>
      </c>
      <c r="K2137" s="4">
        <v>600.72</v>
      </c>
      <c r="L2137" s="5">
        <v>0.15</v>
      </c>
      <c r="M2137" s="3">
        <f t="shared" si="132"/>
        <v>1263.0999999999999</v>
      </c>
      <c r="N2137" s="3">
        <f t="shared" si="133"/>
        <v>1201.44</v>
      </c>
      <c r="O2137" s="3">
        <f t="shared" si="134"/>
        <v>61.659999999999854</v>
      </c>
      <c r="P2137" s="6">
        <f t="shared" si="135"/>
        <v>4.8816404085187129E-2</v>
      </c>
    </row>
    <row r="2138" spans="1:16" x14ac:dyDescent="0.35">
      <c r="A2138" s="1" t="s">
        <v>2202</v>
      </c>
      <c r="B2138" s="2">
        <v>45975</v>
      </c>
      <c r="C2138" s="1" t="s">
        <v>16</v>
      </c>
      <c r="D2138" s="1" t="s">
        <v>23</v>
      </c>
      <c r="E2138" s="1" t="s">
        <v>31</v>
      </c>
      <c r="F2138" s="1" t="s">
        <v>45</v>
      </c>
      <c r="G2138" s="1" t="s">
        <v>26</v>
      </c>
      <c r="H2138" s="1" t="s">
        <v>21</v>
      </c>
      <c r="I2138" s="1">
        <v>8</v>
      </c>
      <c r="J2138" s="3">
        <v>3506</v>
      </c>
      <c r="K2138" s="4">
        <v>2598.44</v>
      </c>
      <c r="L2138" s="5">
        <v>0.1</v>
      </c>
      <c r="M2138" s="3">
        <f t="shared" si="132"/>
        <v>25243.200000000001</v>
      </c>
      <c r="N2138" s="3">
        <f t="shared" si="133"/>
        <v>20787.52</v>
      </c>
      <c r="O2138" s="3">
        <f t="shared" si="134"/>
        <v>4455.68</v>
      </c>
      <c r="P2138" s="6">
        <f t="shared" si="135"/>
        <v>0.17651010965329278</v>
      </c>
    </row>
    <row r="2139" spans="1:16" x14ac:dyDescent="0.35">
      <c r="A2139" s="1" t="s">
        <v>2203</v>
      </c>
      <c r="B2139" s="2">
        <v>45975</v>
      </c>
      <c r="C2139" s="1" t="s">
        <v>16</v>
      </c>
      <c r="D2139" s="1" t="s">
        <v>23</v>
      </c>
      <c r="E2139" s="1" t="s">
        <v>24</v>
      </c>
      <c r="F2139" s="1" t="s">
        <v>25</v>
      </c>
      <c r="G2139" s="1" t="s">
        <v>26</v>
      </c>
      <c r="H2139" s="1" t="s">
        <v>34</v>
      </c>
      <c r="I2139" s="1">
        <v>6</v>
      </c>
      <c r="J2139" s="3">
        <v>610</v>
      </c>
      <c r="K2139" s="4">
        <v>288.39999999999998</v>
      </c>
      <c r="L2139" s="5">
        <v>0</v>
      </c>
      <c r="M2139" s="3">
        <f t="shared" si="132"/>
        <v>3660</v>
      </c>
      <c r="N2139" s="3">
        <f t="shared" si="133"/>
        <v>1730.3999999999999</v>
      </c>
      <c r="O2139" s="3">
        <f t="shared" si="134"/>
        <v>1929.6000000000001</v>
      </c>
      <c r="P2139" s="6">
        <f t="shared" si="135"/>
        <v>0.52721311475409838</v>
      </c>
    </row>
    <row r="2140" spans="1:16" x14ac:dyDescent="0.35">
      <c r="A2140" s="1" t="s">
        <v>2204</v>
      </c>
      <c r="B2140" s="2">
        <v>45975</v>
      </c>
      <c r="C2140" s="1" t="s">
        <v>36</v>
      </c>
      <c r="D2140" s="1" t="s">
        <v>76</v>
      </c>
      <c r="E2140" s="1" t="s">
        <v>79</v>
      </c>
      <c r="F2140" s="1" t="s">
        <v>80</v>
      </c>
      <c r="G2140" s="1" t="s">
        <v>39</v>
      </c>
      <c r="H2140" s="1" t="s">
        <v>27</v>
      </c>
      <c r="I2140" s="1">
        <v>6</v>
      </c>
      <c r="J2140" s="3">
        <v>7900</v>
      </c>
      <c r="K2140" s="4">
        <v>4743.53</v>
      </c>
      <c r="L2140" s="5">
        <v>0.15</v>
      </c>
      <c r="M2140" s="3">
        <f t="shared" si="132"/>
        <v>40290</v>
      </c>
      <c r="N2140" s="3">
        <f t="shared" si="133"/>
        <v>28461.18</v>
      </c>
      <c r="O2140" s="3">
        <f t="shared" si="134"/>
        <v>11828.82</v>
      </c>
      <c r="P2140" s="6">
        <f t="shared" si="135"/>
        <v>0.29359195830230828</v>
      </c>
    </row>
    <row r="2141" spans="1:16" x14ac:dyDescent="0.35">
      <c r="A2141" s="1" t="s">
        <v>2205</v>
      </c>
      <c r="B2141" s="2">
        <v>45976</v>
      </c>
      <c r="C2141" s="1" t="s">
        <v>16</v>
      </c>
      <c r="D2141" s="1" t="s">
        <v>84</v>
      </c>
      <c r="E2141" s="1" t="s">
        <v>18</v>
      </c>
      <c r="F2141" s="1" t="s">
        <v>38</v>
      </c>
      <c r="G2141" s="1" t="s">
        <v>20</v>
      </c>
      <c r="H2141" s="1" t="s">
        <v>21</v>
      </c>
      <c r="I2141" s="1">
        <v>7</v>
      </c>
      <c r="J2141" s="3">
        <v>341</v>
      </c>
      <c r="K2141" s="4">
        <v>285.13</v>
      </c>
      <c r="L2141" s="5">
        <v>0</v>
      </c>
      <c r="M2141" s="3">
        <f t="shared" si="132"/>
        <v>2387</v>
      </c>
      <c r="N2141" s="3">
        <f t="shared" si="133"/>
        <v>1995.9099999999999</v>
      </c>
      <c r="O2141" s="3">
        <f t="shared" si="134"/>
        <v>391.09000000000015</v>
      </c>
      <c r="P2141" s="6">
        <f t="shared" si="135"/>
        <v>0.16384164222873907</v>
      </c>
    </row>
    <row r="2142" spans="1:16" x14ac:dyDescent="0.35">
      <c r="A2142" s="1" t="s">
        <v>2206</v>
      </c>
      <c r="B2142" s="2">
        <v>45976</v>
      </c>
      <c r="C2142" s="1" t="s">
        <v>16</v>
      </c>
      <c r="D2142" s="1" t="s">
        <v>17</v>
      </c>
      <c r="E2142" s="1" t="s">
        <v>18</v>
      </c>
      <c r="F2142" s="1" t="s">
        <v>51</v>
      </c>
      <c r="G2142" s="1" t="s">
        <v>26</v>
      </c>
      <c r="H2142" s="1" t="s">
        <v>21</v>
      </c>
      <c r="I2142" s="1">
        <v>6</v>
      </c>
      <c r="J2142" s="3">
        <v>748</v>
      </c>
      <c r="K2142" s="4">
        <v>614.96</v>
      </c>
      <c r="L2142" s="5">
        <v>0.05</v>
      </c>
      <c r="M2142" s="3">
        <f t="shared" si="132"/>
        <v>4263.5999999999995</v>
      </c>
      <c r="N2142" s="3">
        <f t="shared" si="133"/>
        <v>3689.76</v>
      </c>
      <c r="O2142" s="3">
        <f t="shared" si="134"/>
        <v>573.83999999999924</v>
      </c>
      <c r="P2142" s="6">
        <f t="shared" si="135"/>
        <v>0.13459048691246817</v>
      </c>
    </row>
    <row r="2143" spans="1:16" x14ac:dyDescent="0.35">
      <c r="A2143" s="1" t="s">
        <v>2207</v>
      </c>
      <c r="B2143" s="2">
        <v>45976</v>
      </c>
      <c r="C2143" s="1" t="s">
        <v>29</v>
      </c>
      <c r="D2143" s="1" t="s">
        <v>72</v>
      </c>
      <c r="E2143" s="1" t="s">
        <v>18</v>
      </c>
      <c r="F2143" s="1" t="s">
        <v>68</v>
      </c>
      <c r="G2143" s="1" t="s">
        <v>33</v>
      </c>
      <c r="H2143" s="1" t="s">
        <v>21</v>
      </c>
      <c r="I2143" s="1">
        <v>3</v>
      </c>
      <c r="J2143" s="3">
        <v>452</v>
      </c>
      <c r="K2143" s="4">
        <v>365.39</v>
      </c>
      <c r="L2143" s="5">
        <v>0</v>
      </c>
      <c r="M2143" s="3">
        <f t="shared" si="132"/>
        <v>1356</v>
      </c>
      <c r="N2143" s="3">
        <f t="shared" si="133"/>
        <v>1096.17</v>
      </c>
      <c r="O2143" s="3">
        <f t="shared" si="134"/>
        <v>259.82999999999993</v>
      </c>
      <c r="P2143" s="6">
        <f t="shared" si="135"/>
        <v>0.19161504424778755</v>
      </c>
    </row>
    <row r="2144" spans="1:16" x14ac:dyDescent="0.35">
      <c r="A2144" s="1" t="s">
        <v>2208</v>
      </c>
      <c r="B2144" s="2">
        <v>45976</v>
      </c>
      <c r="C2144" s="1" t="s">
        <v>29</v>
      </c>
      <c r="D2144" s="1" t="s">
        <v>66</v>
      </c>
      <c r="E2144" s="1" t="s">
        <v>31</v>
      </c>
      <c r="F2144" s="1" t="s">
        <v>32</v>
      </c>
      <c r="G2144" s="1" t="s">
        <v>58</v>
      </c>
      <c r="H2144" s="1" t="s">
        <v>27</v>
      </c>
      <c r="I2144" s="1">
        <v>2</v>
      </c>
      <c r="J2144" s="3">
        <v>1161</v>
      </c>
      <c r="K2144" s="4">
        <v>894.34</v>
      </c>
      <c r="L2144" s="5">
        <v>0.05</v>
      </c>
      <c r="M2144" s="3">
        <f t="shared" si="132"/>
        <v>2205.9</v>
      </c>
      <c r="N2144" s="3">
        <f t="shared" si="133"/>
        <v>1788.68</v>
      </c>
      <c r="O2144" s="3">
        <f t="shared" si="134"/>
        <v>417.22</v>
      </c>
      <c r="P2144" s="6">
        <f t="shared" si="135"/>
        <v>0.18913822022757151</v>
      </c>
    </row>
    <row r="2145" spans="1:16" x14ac:dyDescent="0.35">
      <c r="A2145" s="1" t="s">
        <v>2209</v>
      </c>
      <c r="B2145" s="2">
        <v>45976</v>
      </c>
      <c r="C2145" s="1" t="s">
        <v>29</v>
      </c>
      <c r="D2145" s="1" t="s">
        <v>57</v>
      </c>
      <c r="E2145" s="1" t="s">
        <v>18</v>
      </c>
      <c r="F2145" s="1" t="s">
        <v>51</v>
      </c>
      <c r="G2145" s="1" t="s">
        <v>58</v>
      </c>
      <c r="H2145" s="1" t="s">
        <v>27</v>
      </c>
      <c r="I2145" s="1">
        <v>2</v>
      </c>
      <c r="J2145" s="3">
        <v>725</v>
      </c>
      <c r="K2145" s="4">
        <v>558.29999999999995</v>
      </c>
      <c r="L2145" s="5">
        <v>0.1</v>
      </c>
      <c r="M2145" s="3">
        <f t="shared" si="132"/>
        <v>1305</v>
      </c>
      <c r="N2145" s="3">
        <f t="shared" si="133"/>
        <v>1116.5999999999999</v>
      </c>
      <c r="O2145" s="3">
        <f t="shared" si="134"/>
        <v>188.40000000000009</v>
      </c>
      <c r="P2145" s="6">
        <f t="shared" si="135"/>
        <v>0.14436781609195409</v>
      </c>
    </row>
    <row r="2146" spans="1:16" x14ac:dyDescent="0.35">
      <c r="A2146" s="1" t="s">
        <v>2210</v>
      </c>
      <c r="B2146" s="2">
        <v>45976</v>
      </c>
      <c r="C2146" s="1" t="s">
        <v>41</v>
      </c>
      <c r="D2146" s="1" t="s">
        <v>103</v>
      </c>
      <c r="E2146" s="1" t="s">
        <v>31</v>
      </c>
      <c r="F2146" s="1" t="s">
        <v>32</v>
      </c>
      <c r="G2146" s="1" t="s">
        <v>46</v>
      </c>
      <c r="H2146" s="1" t="s">
        <v>34</v>
      </c>
      <c r="I2146" s="1">
        <v>1</v>
      </c>
      <c r="J2146" s="3">
        <v>1238</v>
      </c>
      <c r="K2146" s="4">
        <v>972.21</v>
      </c>
      <c r="L2146" s="5">
        <v>0</v>
      </c>
      <c r="M2146" s="3">
        <f t="shared" si="132"/>
        <v>1238</v>
      </c>
      <c r="N2146" s="3">
        <f t="shared" si="133"/>
        <v>972.21</v>
      </c>
      <c r="O2146" s="3">
        <f t="shared" si="134"/>
        <v>265.78999999999996</v>
      </c>
      <c r="P2146" s="6">
        <f t="shared" si="135"/>
        <v>0.2146930533117932</v>
      </c>
    </row>
    <row r="2147" spans="1:16" x14ac:dyDescent="0.35">
      <c r="A2147" s="1" t="s">
        <v>2211</v>
      </c>
      <c r="B2147" s="2">
        <v>45977</v>
      </c>
      <c r="C2147" s="1" t="s">
        <v>16</v>
      </c>
      <c r="D2147" s="1" t="s">
        <v>23</v>
      </c>
      <c r="E2147" s="1" t="s">
        <v>18</v>
      </c>
      <c r="F2147" s="1" t="s">
        <v>19</v>
      </c>
      <c r="G2147" s="1" t="s">
        <v>20</v>
      </c>
      <c r="H2147" s="1" t="s">
        <v>27</v>
      </c>
      <c r="I2147" s="1">
        <v>8</v>
      </c>
      <c r="J2147" s="3">
        <v>905</v>
      </c>
      <c r="K2147" s="4">
        <v>739.57</v>
      </c>
      <c r="L2147" s="5">
        <v>0</v>
      </c>
      <c r="M2147" s="3">
        <f t="shared" si="132"/>
        <v>7240</v>
      </c>
      <c r="N2147" s="3">
        <f t="shared" si="133"/>
        <v>5916.56</v>
      </c>
      <c r="O2147" s="3">
        <f t="shared" si="134"/>
        <v>1323.4399999999996</v>
      </c>
      <c r="P2147" s="6">
        <f t="shared" si="135"/>
        <v>0.18279558011049718</v>
      </c>
    </row>
    <row r="2148" spans="1:16" x14ac:dyDescent="0.35">
      <c r="A2148" s="1" t="s">
        <v>2212</v>
      </c>
      <c r="B2148" s="2">
        <v>45977</v>
      </c>
      <c r="C2148" s="1" t="s">
        <v>36</v>
      </c>
      <c r="D2148" s="1" t="s">
        <v>37</v>
      </c>
      <c r="E2148" s="1" t="s">
        <v>31</v>
      </c>
      <c r="F2148" s="1" t="s">
        <v>45</v>
      </c>
      <c r="G2148" s="1" t="s">
        <v>39</v>
      </c>
      <c r="H2148" s="1" t="s">
        <v>21</v>
      </c>
      <c r="I2148" s="1">
        <v>1</v>
      </c>
      <c r="J2148" s="3">
        <v>3374</v>
      </c>
      <c r="K2148" s="4">
        <v>2430.16</v>
      </c>
      <c r="L2148" s="5">
        <v>0.15</v>
      </c>
      <c r="M2148" s="3">
        <f t="shared" si="132"/>
        <v>2867.9</v>
      </c>
      <c r="N2148" s="3">
        <f t="shared" si="133"/>
        <v>2430.16</v>
      </c>
      <c r="O2148" s="3">
        <f t="shared" si="134"/>
        <v>437.74000000000024</v>
      </c>
      <c r="P2148" s="6">
        <f t="shared" si="135"/>
        <v>0.15263433174099522</v>
      </c>
    </row>
    <row r="2149" spans="1:16" x14ac:dyDescent="0.35">
      <c r="A2149" s="1" t="s">
        <v>2213</v>
      </c>
      <c r="B2149" s="2">
        <v>45977</v>
      </c>
      <c r="C2149" s="1" t="s">
        <v>36</v>
      </c>
      <c r="D2149" s="1" t="s">
        <v>63</v>
      </c>
      <c r="E2149" s="1" t="s">
        <v>31</v>
      </c>
      <c r="F2149" s="1" t="s">
        <v>53</v>
      </c>
      <c r="G2149" s="1" t="s">
        <v>69</v>
      </c>
      <c r="H2149" s="1" t="s">
        <v>21</v>
      </c>
      <c r="I2149" s="1">
        <v>5</v>
      </c>
      <c r="J2149" s="3">
        <v>14470</v>
      </c>
      <c r="K2149" s="4">
        <v>10329.32</v>
      </c>
      <c r="L2149" s="5">
        <v>0</v>
      </c>
      <c r="M2149" s="3">
        <f t="shared" si="132"/>
        <v>72350</v>
      </c>
      <c r="N2149" s="3">
        <f t="shared" si="133"/>
        <v>51646.6</v>
      </c>
      <c r="O2149" s="3">
        <f t="shared" si="134"/>
        <v>20703.400000000001</v>
      </c>
      <c r="P2149" s="6">
        <f t="shared" si="135"/>
        <v>0.28615618521078096</v>
      </c>
    </row>
    <row r="2150" spans="1:16" x14ac:dyDescent="0.35">
      <c r="A2150" s="1" t="s">
        <v>2214</v>
      </c>
      <c r="B2150" s="2">
        <v>45977</v>
      </c>
      <c r="C2150" s="1" t="s">
        <v>29</v>
      </c>
      <c r="D2150" s="1" t="s">
        <v>30</v>
      </c>
      <c r="E2150" s="1" t="s">
        <v>24</v>
      </c>
      <c r="F2150" s="1" t="s">
        <v>64</v>
      </c>
      <c r="G2150" s="1" t="s">
        <v>58</v>
      </c>
      <c r="H2150" s="1" t="s">
        <v>21</v>
      </c>
      <c r="I2150" s="1">
        <v>7</v>
      </c>
      <c r="J2150" s="3">
        <v>1477</v>
      </c>
      <c r="K2150" s="4">
        <v>757.25</v>
      </c>
      <c r="L2150" s="5">
        <v>0.15</v>
      </c>
      <c r="M2150" s="3">
        <f t="shared" si="132"/>
        <v>8788.15</v>
      </c>
      <c r="N2150" s="3">
        <f t="shared" si="133"/>
        <v>5300.75</v>
      </c>
      <c r="O2150" s="3">
        <f t="shared" si="134"/>
        <v>3487.3999999999996</v>
      </c>
      <c r="P2150" s="6">
        <f t="shared" si="135"/>
        <v>0.39682982197618383</v>
      </c>
    </row>
    <row r="2151" spans="1:16" x14ac:dyDescent="0.35">
      <c r="A2151" s="1" t="s">
        <v>2215</v>
      </c>
      <c r="B2151" s="2">
        <v>45977</v>
      </c>
      <c r="C2151" s="1" t="s">
        <v>36</v>
      </c>
      <c r="D2151" s="1" t="s">
        <v>37</v>
      </c>
      <c r="E2151" s="1" t="s">
        <v>18</v>
      </c>
      <c r="F2151" s="1" t="s">
        <v>68</v>
      </c>
      <c r="G2151" s="1" t="s">
        <v>39</v>
      </c>
      <c r="H2151" s="1" t="s">
        <v>27</v>
      </c>
      <c r="I2151" s="1">
        <v>7</v>
      </c>
      <c r="J2151" s="3">
        <v>432</v>
      </c>
      <c r="K2151" s="4">
        <v>340.93</v>
      </c>
      <c r="L2151" s="5">
        <v>0.1</v>
      </c>
      <c r="M2151" s="3">
        <f t="shared" si="132"/>
        <v>2721.6</v>
      </c>
      <c r="N2151" s="3">
        <f t="shared" si="133"/>
        <v>2386.5100000000002</v>
      </c>
      <c r="O2151" s="3">
        <f t="shared" si="134"/>
        <v>335.08999999999969</v>
      </c>
      <c r="P2151" s="6">
        <f t="shared" si="135"/>
        <v>0.12312242798353898</v>
      </c>
    </row>
    <row r="2152" spans="1:16" x14ac:dyDescent="0.35">
      <c r="A2152" s="1" t="s">
        <v>2216</v>
      </c>
      <c r="B2152" s="2">
        <v>45977</v>
      </c>
      <c r="C2152" s="1" t="s">
        <v>16</v>
      </c>
      <c r="D2152" s="1" t="s">
        <v>84</v>
      </c>
      <c r="E2152" s="1" t="s">
        <v>24</v>
      </c>
      <c r="F2152" s="1" t="s">
        <v>64</v>
      </c>
      <c r="G2152" s="1" t="s">
        <v>26</v>
      </c>
      <c r="H2152" s="1" t="s">
        <v>27</v>
      </c>
      <c r="I2152" s="1">
        <v>5</v>
      </c>
      <c r="J2152" s="3">
        <v>1516</v>
      </c>
      <c r="K2152" s="4">
        <v>785.1</v>
      </c>
      <c r="L2152" s="5">
        <v>0.05</v>
      </c>
      <c r="M2152" s="3">
        <f t="shared" si="132"/>
        <v>7201</v>
      </c>
      <c r="N2152" s="3">
        <f t="shared" si="133"/>
        <v>3925.5</v>
      </c>
      <c r="O2152" s="3">
        <f t="shared" si="134"/>
        <v>3275.5</v>
      </c>
      <c r="P2152" s="6">
        <f t="shared" si="135"/>
        <v>0.45486737953062073</v>
      </c>
    </row>
    <row r="2153" spans="1:16" x14ac:dyDescent="0.35">
      <c r="A2153" s="1" t="s">
        <v>2217</v>
      </c>
      <c r="B2153" s="2">
        <v>45978</v>
      </c>
      <c r="C2153" s="1" t="s">
        <v>36</v>
      </c>
      <c r="D2153" s="1" t="s">
        <v>78</v>
      </c>
      <c r="E2153" s="1" t="s">
        <v>31</v>
      </c>
      <c r="F2153" s="1" t="s">
        <v>45</v>
      </c>
      <c r="G2153" s="1" t="s">
        <v>39</v>
      </c>
      <c r="H2153" s="1" t="s">
        <v>34</v>
      </c>
      <c r="I2153" s="1">
        <v>6</v>
      </c>
      <c r="J2153" s="3">
        <v>3378</v>
      </c>
      <c r="K2153" s="4">
        <v>2651.37</v>
      </c>
      <c r="L2153" s="5">
        <v>0</v>
      </c>
      <c r="M2153" s="3">
        <f t="shared" si="132"/>
        <v>20268</v>
      </c>
      <c r="N2153" s="3">
        <f t="shared" si="133"/>
        <v>15908.22</v>
      </c>
      <c r="O2153" s="3">
        <f t="shared" si="134"/>
        <v>4359.7800000000007</v>
      </c>
      <c r="P2153" s="6">
        <f t="shared" si="135"/>
        <v>0.21510657193605687</v>
      </c>
    </row>
    <row r="2154" spans="1:16" x14ac:dyDescent="0.35">
      <c r="A2154" s="1" t="s">
        <v>2218</v>
      </c>
      <c r="B2154" s="2">
        <v>45978</v>
      </c>
      <c r="C2154" s="1" t="s">
        <v>41</v>
      </c>
      <c r="D2154" s="1" t="s">
        <v>50</v>
      </c>
      <c r="E2154" s="1" t="s">
        <v>18</v>
      </c>
      <c r="F2154" s="1" t="s">
        <v>19</v>
      </c>
      <c r="G2154" s="1" t="s">
        <v>43</v>
      </c>
      <c r="H2154" s="1" t="s">
        <v>21</v>
      </c>
      <c r="I2154" s="1">
        <v>1</v>
      </c>
      <c r="J2154" s="3">
        <v>941</v>
      </c>
      <c r="K2154" s="4">
        <v>728.88</v>
      </c>
      <c r="L2154" s="5">
        <v>0</v>
      </c>
      <c r="M2154" s="3">
        <f t="shared" si="132"/>
        <v>941</v>
      </c>
      <c r="N2154" s="3">
        <f t="shared" si="133"/>
        <v>728.88</v>
      </c>
      <c r="O2154" s="3">
        <f t="shared" si="134"/>
        <v>212.12</v>
      </c>
      <c r="P2154" s="6">
        <f t="shared" si="135"/>
        <v>0.22541976620616366</v>
      </c>
    </row>
    <row r="2155" spans="1:16" x14ac:dyDescent="0.35">
      <c r="A2155" s="1" t="s">
        <v>2219</v>
      </c>
      <c r="B2155" s="2">
        <v>45978</v>
      </c>
      <c r="C2155" s="1" t="s">
        <v>16</v>
      </c>
      <c r="D2155" s="1" t="s">
        <v>48</v>
      </c>
      <c r="E2155" s="1" t="s">
        <v>31</v>
      </c>
      <c r="F2155" s="1" t="s">
        <v>45</v>
      </c>
      <c r="G2155" s="1" t="s">
        <v>20</v>
      </c>
      <c r="H2155" s="1" t="s">
        <v>27</v>
      </c>
      <c r="I2155" s="1">
        <v>2</v>
      </c>
      <c r="J2155" s="3">
        <v>3492</v>
      </c>
      <c r="K2155" s="4">
        <v>2547.27</v>
      </c>
      <c r="L2155" s="5">
        <v>0</v>
      </c>
      <c r="M2155" s="3">
        <f t="shared" si="132"/>
        <v>6984</v>
      </c>
      <c r="N2155" s="3">
        <f t="shared" si="133"/>
        <v>5094.54</v>
      </c>
      <c r="O2155" s="3">
        <f t="shared" si="134"/>
        <v>1889.46</v>
      </c>
      <c r="P2155" s="6">
        <f t="shared" si="135"/>
        <v>0.27054123711340206</v>
      </c>
    </row>
    <row r="2156" spans="1:16" x14ac:dyDescent="0.35">
      <c r="A2156" s="1" t="s">
        <v>2220</v>
      </c>
      <c r="B2156" s="2">
        <v>45978</v>
      </c>
      <c r="C2156" s="1" t="s">
        <v>36</v>
      </c>
      <c r="D2156" s="1" t="s">
        <v>76</v>
      </c>
      <c r="E2156" s="1" t="s">
        <v>18</v>
      </c>
      <c r="F2156" s="1" t="s">
        <v>38</v>
      </c>
      <c r="G2156" s="1" t="s">
        <v>39</v>
      </c>
      <c r="H2156" s="1" t="s">
        <v>34</v>
      </c>
      <c r="I2156" s="1">
        <v>3</v>
      </c>
      <c r="J2156" s="3">
        <v>334</v>
      </c>
      <c r="K2156" s="4">
        <v>272.60000000000002</v>
      </c>
      <c r="L2156" s="5">
        <v>0</v>
      </c>
      <c r="M2156" s="3">
        <f t="shared" si="132"/>
        <v>1002</v>
      </c>
      <c r="N2156" s="3">
        <f t="shared" si="133"/>
        <v>817.80000000000007</v>
      </c>
      <c r="O2156" s="3">
        <f t="shared" si="134"/>
        <v>184.19999999999993</v>
      </c>
      <c r="P2156" s="6">
        <f t="shared" si="135"/>
        <v>0.18383233532934126</v>
      </c>
    </row>
    <row r="2157" spans="1:16" x14ac:dyDescent="0.35">
      <c r="A2157" s="1" t="s">
        <v>2221</v>
      </c>
      <c r="B2157" s="2">
        <v>45978</v>
      </c>
      <c r="C2157" s="1" t="s">
        <v>16</v>
      </c>
      <c r="D2157" s="1" t="s">
        <v>84</v>
      </c>
      <c r="E2157" s="1" t="s">
        <v>31</v>
      </c>
      <c r="F2157" s="1" t="s">
        <v>53</v>
      </c>
      <c r="G2157" s="1" t="s">
        <v>20</v>
      </c>
      <c r="H2157" s="1" t="s">
        <v>27</v>
      </c>
      <c r="I2157" s="1">
        <v>6</v>
      </c>
      <c r="J2157" s="3">
        <v>14452</v>
      </c>
      <c r="K2157" s="4">
        <v>10664.01</v>
      </c>
      <c r="L2157" s="5">
        <v>0.1</v>
      </c>
      <c r="M2157" s="3">
        <f t="shared" si="132"/>
        <v>78040.800000000003</v>
      </c>
      <c r="N2157" s="3">
        <f t="shared" si="133"/>
        <v>63984.06</v>
      </c>
      <c r="O2157" s="3">
        <f t="shared" si="134"/>
        <v>14056.740000000005</v>
      </c>
      <c r="P2157" s="6">
        <f t="shared" si="135"/>
        <v>0.1801203985607529</v>
      </c>
    </row>
    <row r="2158" spans="1:16" x14ac:dyDescent="0.35">
      <c r="A2158" s="1" t="s">
        <v>2222</v>
      </c>
      <c r="B2158" s="2">
        <v>45978</v>
      </c>
      <c r="C2158" s="1" t="s">
        <v>16</v>
      </c>
      <c r="D2158" s="1" t="s">
        <v>84</v>
      </c>
      <c r="E2158" s="1" t="s">
        <v>18</v>
      </c>
      <c r="F2158" s="1" t="s">
        <v>19</v>
      </c>
      <c r="G2158" s="1" t="s">
        <v>20</v>
      </c>
      <c r="H2158" s="1" t="s">
        <v>27</v>
      </c>
      <c r="I2158" s="1">
        <v>2</v>
      </c>
      <c r="J2158" s="3">
        <v>875</v>
      </c>
      <c r="K2158" s="4">
        <v>685.23</v>
      </c>
      <c r="L2158" s="5">
        <v>0.1</v>
      </c>
      <c r="M2158" s="3">
        <f t="shared" si="132"/>
        <v>1575</v>
      </c>
      <c r="N2158" s="3">
        <f t="shared" si="133"/>
        <v>1370.46</v>
      </c>
      <c r="O2158" s="3">
        <f t="shared" si="134"/>
        <v>204.53999999999996</v>
      </c>
      <c r="P2158" s="6">
        <f t="shared" si="135"/>
        <v>0.12986666666666663</v>
      </c>
    </row>
    <row r="2159" spans="1:16" x14ac:dyDescent="0.35">
      <c r="A2159" s="1" t="s">
        <v>2223</v>
      </c>
      <c r="B2159" s="2">
        <v>45978</v>
      </c>
      <c r="C2159" s="1" t="s">
        <v>41</v>
      </c>
      <c r="D2159" s="1" t="s">
        <v>103</v>
      </c>
      <c r="E2159" s="1" t="s">
        <v>31</v>
      </c>
      <c r="F2159" s="1" t="s">
        <v>32</v>
      </c>
      <c r="G2159" s="1" t="s">
        <v>46</v>
      </c>
      <c r="H2159" s="1" t="s">
        <v>34</v>
      </c>
      <c r="I2159" s="1">
        <v>7</v>
      </c>
      <c r="J2159" s="3">
        <v>1197</v>
      </c>
      <c r="K2159" s="4">
        <v>858.61</v>
      </c>
      <c r="L2159" s="5">
        <v>0</v>
      </c>
      <c r="M2159" s="3">
        <f t="shared" si="132"/>
        <v>8379</v>
      </c>
      <c r="N2159" s="3">
        <f t="shared" si="133"/>
        <v>6010.27</v>
      </c>
      <c r="O2159" s="3">
        <f t="shared" si="134"/>
        <v>2368.7299999999996</v>
      </c>
      <c r="P2159" s="6">
        <f t="shared" si="135"/>
        <v>0.28269841269841267</v>
      </c>
    </row>
    <row r="2160" spans="1:16" x14ac:dyDescent="0.35">
      <c r="A2160" s="1" t="s">
        <v>2224</v>
      </c>
      <c r="B2160" s="2">
        <v>45978</v>
      </c>
      <c r="C2160" s="1" t="s">
        <v>16</v>
      </c>
      <c r="D2160" s="1" t="s">
        <v>48</v>
      </c>
      <c r="E2160" s="1" t="s">
        <v>18</v>
      </c>
      <c r="F2160" s="1" t="s">
        <v>19</v>
      </c>
      <c r="G2160" s="1" t="s">
        <v>20</v>
      </c>
      <c r="H2160" s="1" t="s">
        <v>34</v>
      </c>
      <c r="I2160" s="1">
        <v>3</v>
      </c>
      <c r="J2160" s="3">
        <v>928</v>
      </c>
      <c r="K2160" s="4">
        <v>706.98</v>
      </c>
      <c r="L2160" s="5">
        <v>0</v>
      </c>
      <c r="M2160" s="3">
        <f t="shared" si="132"/>
        <v>2784</v>
      </c>
      <c r="N2160" s="3">
        <f t="shared" si="133"/>
        <v>2120.94</v>
      </c>
      <c r="O2160" s="3">
        <f t="shared" si="134"/>
        <v>663.06</v>
      </c>
      <c r="P2160" s="6">
        <f t="shared" si="135"/>
        <v>0.23816810344827585</v>
      </c>
    </row>
    <row r="2161" spans="1:16" x14ac:dyDescent="0.35">
      <c r="A2161" s="1" t="s">
        <v>2225</v>
      </c>
      <c r="B2161" s="2">
        <v>45978</v>
      </c>
      <c r="C2161" s="1" t="s">
        <v>16</v>
      </c>
      <c r="D2161" s="1" t="s">
        <v>17</v>
      </c>
      <c r="E2161" s="1" t="s">
        <v>24</v>
      </c>
      <c r="F2161" s="1" t="s">
        <v>25</v>
      </c>
      <c r="G2161" s="1" t="s">
        <v>20</v>
      </c>
      <c r="H2161" s="1" t="s">
        <v>34</v>
      </c>
      <c r="I2161" s="1">
        <v>3</v>
      </c>
      <c r="J2161" s="3">
        <v>617</v>
      </c>
      <c r="K2161" s="4">
        <v>290.83</v>
      </c>
      <c r="L2161" s="5">
        <v>0.05</v>
      </c>
      <c r="M2161" s="3">
        <f t="shared" si="132"/>
        <v>1758.4499999999998</v>
      </c>
      <c r="N2161" s="3">
        <f t="shared" si="133"/>
        <v>872.49</v>
      </c>
      <c r="O2161" s="3">
        <f t="shared" si="134"/>
        <v>885.95999999999981</v>
      </c>
      <c r="P2161" s="6">
        <f t="shared" si="135"/>
        <v>0.50383007762518117</v>
      </c>
    </row>
    <row r="2162" spans="1:16" x14ac:dyDescent="0.35">
      <c r="A2162" s="1" t="s">
        <v>2226</v>
      </c>
      <c r="B2162" s="2">
        <v>45978</v>
      </c>
      <c r="C2162" s="1" t="s">
        <v>16</v>
      </c>
      <c r="D2162" s="1" t="s">
        <v>84</v>
      </c>
      <c r="E2162" s="1" t="s">
        <v>18</v>
      </c>
      <c r="F2162" s="1" t="s">
        <v>38</v>
      </c>
      <c r="G2162" s="1" t="s">
        <v>26</v>
      </c>
      <c r="H2162" s="1" t="s">
        <v>34</v>
      </c>
      <c r="I2162" s="1">
        <v>7</v>
      </c>
      <c r="J2162" s="3">
        <v>333</v>
      </c>
      <c r="K2162" s="4">
        <v>274.68</v>
      </c>
      <c r="L2162" s="5">
        <v>0.15</v>
      </c>
      <c r="M2162" s="3">
        <f t="shared" si="132"/>
        <v>1981.35</v>
      </c>
      <c r="N2162" s="3">
        <f t="shared" si="133"/>
        <v>1922.76</v>
      </c>
      <c r="O2162" s="3">
        <f t="shared" si="134"/>
        <v>58.589999999999918</v>
      </c>
      <c r="P2162" s="6">
        <f t="shared" si="135"/>
        <v>2.9570747217806E-2</v>
      </c>
    </row>
    <row r="2163" spans="1:16" x14ac:dyDescent="0.35">
      <c r="A2163" s="1" t="s">
        <v>2227</v>
      </c>
      <c r="B2163" s="2">
        <v>45978</v>
      </c>
      <c r="C2163" s="1" t="s">
        <v>36</v>
      </c>
      <c r="D2163" s="1" t="s">
        <v>76</v>
      </c>
      <c r="E2163" s="1" t="s">
        <v>31</v>
      </c>
      <c r="F2163" s="1" t="s">
        <v>32</v>
      </c>
      <c r="G2163" s="1" t="s">
        <v>39</v>
      </c>
      <c r="H2163" s="1" t="s">
        <v>27</v>
      </c>
      <c r="I2163" s="1">
        <v>4</v>
      </c>
      <c r="J2163" s="3">
        <v>1235</v>
      </c>
      <c r="K2163" s="4">
        <v>908.43</v>
      </c>
      <c r="L2163" s="5">
        <v>0.1</v>
      </c>
      <c r="M2163" s="3">
        <f t="shared" si="132"/>
        <v>4446</v>
      </c>
      <c r="N2163" s="3">
        <f t="shared" si="133"/>
        <v>3633.72</v>
      </c>
      <c r="O2163" s="3">
        <f t="shared" si="134"/>
        <v>812.2800000000002</v>
      </c>
      <c r="P2163" s="6">
        <f t="shared" si="135"/>
        <v>0.18269905533063432</v>
      </c>
    </row>
    <row r="2164" spans="1:16" x14ac:dyDescent="0.35">
      <c r="A2164" s="1" t="s">
        <v>2228</v>
      </c>
      <c r="B2164" s="2">
        <v>45979</v>
      </c>
      <c r="C2164" s="1" t="s">
        <v>41</v>
      </c>
      <c r="D2164" s="1" t="s">
        <v>50</v>
      </c>
      <c r="E2164" s="1" t="s">
        <v>24</v>
      </c>
      <c r="F2164" s="1" t="s">
        <v>64</v>
      </c>
      <c r="G2164" s="1" t="s">
        <v>46</v>
      </c>
      <c r="H2164" s="1" t="s">
        <v>21</v>
      </c>
      <c r="I2164" s="1">
        <v>6</v>
      </c>
      <c r="J2164" s="3">
        <v>1485</v>
      </c>
      <c r="K2164" s="4">
        <v>760.52</v>
      </c>
      <c r="L2164" s="5">
        <v>0.15</v>
      </c>
      <c r="M2164" s="3">
        <f t="shared" si="132"/>
        <v>7573.5</v>
      </c>
      <c r="N2164" s="3">
        <f t="shared" si="133"/>
        <v>4563.12</v>
      </c>
      <c r="O2164" s="3">
        <f t="shared" si="134"/>
        <v>3010.38</v>
      </c>
      <c r="P2164" s="6">
        <f t="shared" si="135"/>
        <v>0.3974886116062587</v>
      </c>
    </row>
    <row r="2165" spans="1:16" x14ac:dyDescent="0.35">
      <c r="A2165" s="1" t="s">
        <v>2229</v>
      </c>
      <c r="B2165" s="2">
        <v>45979</v>
      </c>
      <c r="C2165" s="1" t="s">
        <v>16</v>
      </c>
      <c r="D2165" s="1" t="s">
        <v>48</v>
      </c>
      <c r="E2165" s="1" t="s">
        <v>18</v>
      </c>
      <c r="F2165" s="1" t="s">
        <v>19</v>
      </c>
      <c r="G2165" s="1" t="s">
        <v>26</v>
      </c>
      <c r="H2165" s="1" t="s">
        <v>21</v>
      </c>
      <c r="I2165" s="1">
        <v>1</v>
      </c>
      <c r="J2165" s="3">
        <v>889</v>
      </c>
      <c r="K2165" s="4">
        <v>726.33</v>
      </c>
      <c r="L2165" s="5">
        <v>0</v>
      </c>
      <c r="M2165" s="3">
        <f t="shared" si="132"/>
        <v>889</v>
      </c>
      <c r="N2165" s="3">
        <f t="shared" si="133"/>
        <v>726.33</v>
      </c>
      <c r="O2165" s="3">
        <f t="shared" si="134"/>
        <v>162.66999999999996</v>
      </c>
      <c r="P2165" s="6">
        <f t="shared" si="135"/>
        <v>0.18298087739032617</v>
      </c>
    </row>
    <row r="2166" spans="1:16" x14ac:dyDescent="0.35">
      <c r="A2166" s="1" t="s">
        <v>2230</v>
      </c>
      <c r="B2166" s="2">
        <v>45979</v>
      </c>
      <c r="C2166" s="1" t="s">
        <v>36</v>
      </c>
      <c r="D2166" s="1" t="s">
        <v>76</v>
      </c>
      <c r="E2166" s="1" t="s">
        <v>24</v>
      </c>
      <c r="F2166" s="1" t="s">
        <v>25</v>
      </c>
      <c r="G2166" s="1" t="s">
        <v>39</v>
      </c>
      <c r="H2166" s="1" t="s">
        <v>34</v>
      </c>
      <c r="I2166" s="1">
        <v>1</v>
      </c>
      <c r="J2166" s="3">
        <v>574</v>
      </c>
      <c r="K2166" s="4">
        <v>284.39999999999998</v>
      </c>
      <c r="L2166" s="5">
        <v>0</v>
      </c>
      <c r="M2166" s="3">
        <f t="shared" si="132"/>
        <v>574</v>
      </c>
      <c r="N2166" s="3">
        <f t="shared" si="133"/>
        <v>284.39999999999998</v>
      </c>
      <c r="O2166" s="3">
        <f t="shared" si="134"/>
        <v>289.60000000000002</v>
      </c>
      <c r="P2166" s="6">
        <f t="shared" si="135"/>
        <v>0.50452961672473873</v>
      </c>
    </row>
    <row r="2167" spans="1:16" x14ac:dyDescent="0.35">
      <c r="A2167" s="1" t="s">
        <v>2231</v>
      </c>
      <c r="B2167" s="2">
        <v>45979</v>
      </c>
      <c r="C2167" s="1" t="s">
        <v>41</v>
      </c>
      <c r="D2167" s="1" t="s">
        <v>42</v>
      </c>
      <c r="E2167" s="1" t="s">
        <v>24</v>
      </c>
      <c r="F2167" s="1" t="s">
        <v>25</v>
      </c>
      <c r="G2167" s="1" t="s">
        <v>46</v>
      </c>
      <c r="H2167" s="1" t="s">
        <v>34</v>
      </c>
      <c r="I2167" s="1">
        <v>1</v>
      </c>
      <c r="J2167" s="3">
        <v>590</v>
      </c>
      <c r="K2167" s="4">
        <v>316.33</v>
      </c>
      <c r="L2167" s="5">
        <v>0</v>
      </c>
      <c r="M2167" s="3">
        <f t="shared" si="132"/>
        <v>590</v>
      </c>
      <c r="N2167" s="3">
        <f t="shared" si="133"/>
        <v>316.33</v>
      </c>
      <c r="O2167" s="3">
        <f t="shared" si="134"/>
        <v>273.67</v>
      </c>
      <c r="P2167" s="6">
        <f t="shared" si="135"/>
        <v>0.46384745762711865</v>
      </c>
    </row>
    <row r="2168" spans="1:16" x14ac:dyDescent="0.35">
      <c r="A2168" s="1" t="s">
        <v>2232</v>
      </c>
      <c r="B2168" s="2">
        <v>45979</v>
      </c>
      <c r="C2168" s="1" t="s">
        <v>41</v>
      </c>
      <c r="D2168" s="1" t="s">
        <v>103</v>
      </c>
      <c r="E2168" s="1" t="s">
        <v>31</v>
      </c>
      <c r="F2168" s="1" t="s">
        <v>45</v>
      </c>
      <c r="G2168" s="1" t="s">
        <v>46</v>
      </c>
      <c r="H2168" s="1" t="s">
        <v>21</v>
      </c>
      <c r="I2168" s="1">
        <v>7</v>
      </c>
      <c r="J2168" s="3">
        <v>3572</v>
      </c>
      <c r="K2168" s="4">
        <v>2717.11</v>
      </c>
      <c r="L2168" s="5">
        <v>0.05</v>
      </c>
      <c r="M2168" s="3">
        <f t="shared" si="132"/>
        <v>23753.8</v>
      </c>
      <c r="N2168" s="3">
        <f t="shared" si="133"/>
        <v>19019.77</v>
      </c>
      <c r="O2168" s="3">
        <f t="shared" si="134"/>
        <v>4734.0299999999988</v>
      </c>
      <c r="P2168" s="6">
        <f t="shared" si="135"/>
        <v>0.19929569163670652</v>
      </c>
    </row>
    <row r="2169" spans="1:16" x14ac:dyDescent="0.35">
      <c r="A2169" s="1" t="s">
        <v>2233</v>
      </c>
      <c r="B2169" s="2">
        <v>45979</v>
      </c>
      <c r="C2169" s="1" t="s">
        <v>16</v>
      </c>
      <c r="D2169" s="1" t="s">
        <v>84</v>
      </c>
      <c r="E2169" s="1" t="s">
        <v>31</v>
      </c>
      <c r="F2169" s="1" t="s">
        <v>53</v>
      </c>
      <c r="G2169" s="1" t="s">
        <v>20</v>
      </c>
      <c r="H2169" s="1" t="s">
        <v>34</v>
      </c>
      <c r="I2169" s="1">
        <v>2</v>
      </c>
      <c r="J2169" s="3">
        <v>15018</v>
      </c>
      <c r="K2169" s="4">
        <v>11636.88</v>
      </c>
      <c r="L2169" s="5">
        <v>0</v>
      </c>
      <c r="M2169" s="3">
        <f t="shared" si="132"/>
        <v>30036</v>
      </c>
      <c r="N2169" s="3">
        <f t="shared" si="133"/>
        <v>23273.759999999998</v>
      </c>
      <c r="O2169" s="3">
        <f t="shared" si="134"/>
        <v>6762.2400000000016</v>
      </c>
      <c r="P2169" s="6">
        <f t="shared" si="135"/>
        <v>0.22513783459848188</v>
      </c>
    </row>
    <row r="2170" spans="1:16" x14ac:dyDescent="0.35">
      <c r="A2170" s="1" t="s">
        <v>2234</v>
      </c>
      <c r="B2170" s="2">
        <v>45979</v>
      </c>
      <c r="C2170" s="1" t="s">
        <v>29</v>
      </c>
      <c r="D2170" s="1" t="s">
        <v>30</v>
      </c>
      <c r="E2170" s="1" t="s">
        <v>18</v>
      </c>
      <c r="F2170" s="1" t="s">
        <v>38</v>
      </c>
      <c r="G2170" s="1" t="s">
        <v>33</v>
      </c>
      <c r="H2170" s="1" t="s">
        <v>27</v>
      </c>
      <c r="I2170" s="1">
        <v>4</v>
      </c>
      <c r="J2170" s="3">
        <v>360</v>
      </c>
      <c r="K2170" s="4">
        <v>299.35000000000002</v>
      </c>
      <c r="L2170" s="5">
        <v>0</v>
      </c>
      <c r="M2170" s="3">
        <f t="shared" si="132"/>
        <v>1440</v>
      </c>
      <c r="N2170" s="3">
        <f t="shared" si="133"/>
        <v>1197.4000000000001</v>
      </c>
      <c r="O2170" s="3">
        <f t="shared" si="134"/>
        <v>242.59999999999991</v>
      </c>
      <c r="P2170" s="6">
        <f t="shared" si="135"/>
        <v>0.16847222222222216</v>
      </c>
    </row>
    <row r="2171" spans="1:16" x14ac:dyDescent="0.35">
      <c r="A2171" s="1" t="s">
        <v>2235</v>
      </c>
      <c r="B2171" s="2">
        <v>45979</v>
      </c>
      <c r="C2171" s="1" t="s">
        <v>36</v>
      </c>
      <c r="D2171" s="1" t="s">
        <v>78</v>
      </c>
      <c r="E2171" s="1" t="s">
        <v>18</v>
      </c>
      <c r="F2171" s="1" t="s">
        <v>51</v>
      </c>
      <c r="G2171" s="1" t="s">
        <v>69</v>
      </c>
      <c r="H2171" s="1" t="s">
        <v>21</v>
      </c>
      <c r="I2171" s="1">
        <v>7</v>
      </c>
      <c r="J2171" s="3">
        <v>715</v>
      </c>
      <c r="K2171" s="4">
        <v>563.35</v>
      </c>
      <c r="L2171" s="5">
        <v>0.1</v>
      </c>
      <c r="M2171" s="3">
        <f t="shared" si="132"/>
        <v>4504.5</v>
      </c>
      <c r="N2171" s="3">
        <f t="shared" si="133"/>
        <v>3943.4500000000003</v>
      </c>
      <c r="O2171" s="3">
        <f t="shared" si="134"/>
        <v>561.04999999999973</v>
      </c>
      <c r="P2171" s="6">
        <f t="shared" si="135"/>
        <v>0.1245532245532245</v>
      </c>
    </row>
    <row r="2172" spans="1:16" x14ac:dyDescent="0.35">
      <c r="A2172" s="1" t="s">
        <v>2236</v>
      </c>
      <c r="B2172" s="2">
        <v>45979</v>
      </c>
      <c r="C2172" s="1" t="s">
        <v>16</v>
      </c>
      <c r="D2172" s="1" t="s">
        <v>48</v>
      </c>
      <c r="E2172" s="1" t="s">
        <v>18</v>
      </c>
      <c r="F2172" s="1" t="s">
        <v>68</v>
      </c>
      <c r="G2172" s="1" t="s">
        <v>26</v>
      </c>
      <c r="H2172" s="1" t="s">
        <v>34</v>
      </c>
      <c r="I2172" s="1">
        <v>5</v>
      </c>
      <c r="J2172" s="3">
        <v>455</v>
      </c>
      <c r="K2172" s="4">
        <v>356.36</v>
      </c>
      <c r="L2172" s="5">
        <v>0</v>
      </c>
      <c r="M2172" s="3">
        <f t="shared" si="132"/>
        <v>2275</v>
      </c>
      <c r="N2172" s="3">
        <f t="shared" si="133"/>
        <v>1781.8000000000002</v>
      </c>
      <c r="O2172" s="3">
        <f t="shared" si="134"/>
        <v>493.19999999999982</v>
      </c>
      <c r="P2172" s="6">
        <f t="shared" si="135"/>
        <v>0.21679120879120872</v>
      </c>
    </row>
    <row r="2173" spans="1:16" x14ac:dyDescent="0.35">
      <c r="A2173" s="1" t="s">
        <v>2237</v>
      </c>
      <c r="B2173" s="2">
        <v>45979</v>
      </c>
      <c r="C2173" s="1" t="s">
        <v>41</v>
      </c>
      <c r="D2173" s="1" t="s">
        <v>50</v>
      </c>
      <c r="E2173" s="1" t="s">
        <v>18</v>
      </c>
      <c r="F2173" s="1" t="s">
        <v>19</v>
      </c>
      <c r="G2173" s="1" t="s">
        <v>46</v>
      </c>
      <c r="H2173" s="1" t="s">
        <v>27</v>
      </c>
      <c r="I2173" s="1">
        <v>8</v>
      </c>
      <c r="J2173" s="3">
        <v>898</v>
      </c>
      <c r="K2173" s="4">
        <v>711.8</v>
      </c>
      <c r="L2173" s="5">
        <v>0</v>
      </c>
      <c r="M2173" s="3">
        <f t="shared" si="132"/>
        <v>7184</v>
      </c>
      <c r="N2173" s="3">
        <f t="shared" si="133"/>
        <v>5694.4</v>
      </c>
      <c r="O2173" s="3">
        <f t="shared" si="134"/>
        <v>1489.6000000000004</v>
      </c>
      <c r="P2173" s="6">
        <f t="shared" si="135"/>
        <v>0.20734966592427623</v>
      </c>
    </row>
    <row r="2174" spans="1:16" x14ac:dyDescent="0.35">
      <c r="A2174" s="1" t="s">
        <v>2238</v>
      </c>
      <c r="B2174" s="2">
        <v>45980</v>
      </c>
      <c r="C2174" s="1" t="s">
        <v>16</v>
      </c>
      <c r="D2174" s="1" t="s">
        <v>84</v>
      </c>
      <c r="E2174" s="1" t="s">
        <v>24</v>
      </c>
      <c r="F2174" s="1" t="s">
        <v>64</v>
      </c>
      <c r="G2174" s="1" t="s">
        <v>20</v>
      </c>
      <c r="H2174" s="1" t="s">
        <v>21</v>
      </c>
      <c r="I2174" s="1">
        <v>7</v>
      </c>
      <c r="J2174" s="3">
        <v>1501</v>
      </c>
      <c r="K2174" s="4">
        <v>747.94</v>
      </c>
      <c r="L2174" s="5">
        <v>0</v>
      </c>
      <c r="M2174" s="3">
        <f t="shared" si="132"/>
        <v>10507</v>
      </c>
      <c r="N2174" s="3">
        <f t="shared" si="133"/>
        <v>5235.58</v>
      </c>
      <c r="O2174" s="3">
        <f t="shared" si="134"/>
        <v>5271.42</v>
      </c>
      <c r="P2174" s="6">
        <f t="shared" si="135"/>
        <v>0.50170552964690207</v>
      </c>
    </row>
    <row r="2175" spans="1:16" x14ac:dyDescent="0.35">
      <c r="A2175" s="1" t="s">
        <v>2239</v>
      </c>
      <c r="B2175" s="2">
        <v>45980</v>
      </c>
      <c r="C2175" s="1" t="s">
        <v>29</v>
      </c>
      <c r="D2175" s="1" t="s">
        <v>30</v>
      </c>
      <c r="E2175" s="1" t="s">
        <v>31</v>
      </c>
      <c r="F2175" s="1" t="s">
        <v>32</v>
      </c>
      <c r="G2175" s="1" t="s">
        <v>58</v>
      </c>
      <c r="H2175" s="1" t="s">
        <v>21</v>
      </c>
      <c r="I2175" s="1">
        <v>3</v>
      </c>
      <c r="J2175" s="3">
        <v>1245</v>
      </c>
      <c r="K2175" s="4">
        <v>961.87</v>
      </c>
      <c r="L2175" s="5">
        <v>0</v>
      </c>
      <c r="M2175" s="3">
        <f t="shared" si="132"/>
        <v>3735</v>
      </c>
      <c r="N2175" s="3">
        <f t="shared" si="133"/>
        <v>2885.61</v>
      </c>
      <c r="O2175" s="3">
        <f t="shared" si="134"/>
        <v>849.38999999999987</v>
      </c>
      <c r="P2175" s="6">
        <f t="shared" si="135"/>
        <v>0.22741365461847385</v>
      </c>
    </row>
    <row r="2176" spans="1:16" x14ac:dyDescent="0.35">
      <c r="A2176" s="1" t="s">
        <v>2240</v>
      </c>
      <c r="B2176" s="2">
        <v>45980</v>
      </c>
      <c r="C2176" s="1" t="s">
        <v>41</v>
      </c>
      <c r="D2176" s="1" t="s">
        <v>50</v>
      </c>
      <c r="E2176" s="1" t="s">
        <v>24</v>
      </c>
      <c r="F2176" s="1" t="s">
        <v>61</v>
      </c>
      <c r="G2176" s="1" t="s">
        <v>46</v>
      </c>
      <c r="H2176" s="1" t="s">
        <v>27</v>
      </c>
      <c r="I2176" s="1">
        <v>7</v>
      </c>
      <c r="J2176" s="3">
        <v>2188</v>
      </c>
      <c r="K2176" s="4">
        <v>1151.9000000000001</v>
      </c>
      <c r="L2176" s="5">
        <v>0.1</v>
      </c>
      <c r="M2176" s="3">
        <f t="shared" si="132"/>
        <v>13784.4</v>
      </c>
      <c r="N2176" s="3">
        <f t="shared" si="133"/>
        <v>8063.3000000000011</v>
      </c>
      <c r="O2176" s="3">
        <f t="shared" si="134"/>
        <v>5721.0999999999985</v>
      </c>
      <c r="P2176" s="6">
        <f t="shared" si="135"/>
        <v>0.41504164127564486</v>
      </c>
    </row>
    <row r="2177" spans="1:16" x14ac:dyDescent="0.35">
      <c r="A2177" s="1" t="s">
        <v>2241</v>
      </c>
      <c r="B2177" s="2">
        <v>45980</v>
      </c>
      <c r="C2177" s="1" t="s">
        <v>36</v>
      </c>
      <c r="D2177" s="1" t="s">
        <v>76</v>
      </c>
      <c r="E2177" s="1" t="s">
        <v>18</v>
      </c>
      <c r="F2177" s="1" t="s">
        <v>38</v>
      </c>
      <c r="G2177" s="1" t="s">
        <v>39</v>
      </c>
      <c r="H2177" s="1" t="s">
        <v>27</v>
      </c>
      <c r="I2177" s="1">
        <v>4</v>
      </c>
      <c r="J2177" s="3">
        <v>338</v>
      </c>
      <c r="K2177" s="4">
        <v>271.76</v>
      </c>
      <c r="L2177" s="5">
        <v>0.15</v>
      </c>
      <c r="M2177" s="3">
        <f t="shared" si="132"/>
        <v>1149.2</v>
      </c>
      <c r="N2177" s="3">
        <f t="shared" si="133"/>
        <v>1087.04</v>
      </c>
      <c r="O2177" s="3">
        <f t="shared" si="134"/>
        <v>62.160000000000082</v>
      </c>
      <c r="P2177" s="6">
        <f t="shared" si="135"/>
        <v>5.4089801601113888E-2</v>
      </c>
    </row>
    <row r="2178" spans="1:16" x14ac:dyDescent="0.35">
      <c r="A2178" s="1" t="s">
        <v>2242</v>
      </c>
      <c r="B2178" s="2">
        <v>45980</v>
      </c>
      <c r="C2178" s="1" t="s">
        <v>29</v>
      </c>
      <c r="D2178" s="1" t="s">
        <v>30</v>
      </c>
      <c r="E2178" s="1" t="s">
        <v>24</v>
      </c>
      <c r="F2178" s="1" t="s">
        <v>64</v>
      </c>
      <c r="G2178" s="1" t="s">
        <v>58</v>
      </c>
      <c r="H2178" s="1" t="s">
        <v>21</v>
      </c>
      <c r="I2178" s="1">
        <v>7</v>
      </c>
      <c r="J2178" s="3">
        <v>1445</v>
      </c>
      <c r="K2178" s="4">
        <v>704.17</v>
      </c>
      <c r="L2178" s="5">
        <v>0.05</v>
      </c>
      <c r="M2178" s="3">
        <f t="shared" ref="M2178:M2241" si="136">I2178*J2178*(1-L2178)</f>
        <v>9609.25</v>
      </c>
      <c r="N2178" s="3">
        <f t="shared" ref="N2178:N2241" si="137">I2178*K2178</f>
        <v>4929.1899999999996</v>
      </c>
      <c r="O2178" s="3">
        <f t="shared" ref="O2178:O2241" si="138">M2178-N2178</f>
        <v>4680.0600000000004</v>
      </c>
      <c r="P2178" s="6">
        <f t="shared" ref="P2178:P2241" si="139">O2178/M2178</f>
        <v>0.48703696958659631</v>
      </c>
    </row>
    <row r="2179" spans="1:16" x14ac:dyDescent="0.35">
      <c r="A2179" s="1" t="s">
        <v>2243</v>
      </c>
      <c r="B2179" s="2">
        <v>45980</v>
      </c>
      <c r="C2179" s="1" t="s">
        <v>29</v>
      </c>
      <c r="D2179" s="1" t="s">
        <v>57</v>
      </c>
      <c r="E2179" s="1" t="s">
        <v>18</v>
      </c>
      <c r="F2179" s="1" t="s">
        <v>68</v>
      </c>
      <c r="G2179" s="1" t="s">
        <v>33</v>
      </c>
      <c r="H2179" s="1" t="s">
        <v>27</v>
      </c>
      <c r="I2179" s="1">
        <v>1</v>
      </c>
      <c r="J2179" s="3">
        <v>445</v>
      </c>
      <c r="K2179" s="4">
        <v>339.09</v>
      </c>
      <c r="L2179" s="5">
        <v>0</v>
      </c>
      <c r="M2179" s="3">
        <f t="shared" si="136"/>
        <v>445</v>
      </c>
      <c r="N2179" s="3">
        <f t="shared" si="137"/>
        <v>339.09</v>
      </c>
      <c r="O2179" s="3">
        <f t="shared" si="138"/>
        <v>105.91000000000003</v>
      </c>
      <c r="P2179" s="6">
        <f t="shared" si="139"/>
        <v>0.23800000000000004</v>
      </c>
    </row>
    <row r="2180" spans="1:16" x14ac:dyDescent="0.35">
      <c r="A2180" s="1" t="s">
        <v>2244</v>
      </c>
      <c r="B2180" s="2">
        <v>45981</v>
      </c>
      <c r="C2180" s="1" t="s">
        <v>36</v>
      </c>
      <c r="D2180" s="1" t="s">
        <v>63</v>
      </c>
      <c r="E2180" s="1" t="s">
        <v>18</v>
      </c>
      <c r="F2180" s="1" t="s">
        <v>38</v>
      </c>
      <c r="G2180" s="1" t="s">
        <v>39</v>
      </c>
      <c r="H2180" s="1" t="s">
        <v>34</v>
      </c>
      <c r="I2180" s="1">
        <v>4</v>
      </c>
      <c r="J2180" s="3">
        <v>337</v>
      </c>
      <c r="K2180" s="4">
        <v>268</v>
      </c>
      <c r="L2180" s="5">
        <v>0.05</v>
      </c>
      <c r="M2180" s="3">
        <f t="shared" si="136"/>
        <v>1280.5999999999999</v>
      </c>
      <c r="N2180" s="3">
        <f t="shared" si="137"/>
        <v>1072</v>
      </c>
      <c r="O2180" s="3">
        <f t="shared" si="138"/>
        <v>208.59999999999991</v>
      </c>
      <c r="P2180" s="6">
        <f t="shared" si="139"/>
        <v>0.16289239419022328</v>
      </c>
    </row>
    <row r="2181" spans="1:16" x14ac:dyDescent="0.35">
      <c r="A2181" s="1" t="s">
        <v>2245</v>
      </c>
      <c r="B2181" s="2">
        <v>45981</v>
      </c>
      <c r="C2181" s="1" t="s">
        <v>36</v>
      </c>
      <c r="D2181" s="1" t="s">
        <v>37</v>
      </c>
      <c r="E2181" s="1" t="s">
        <v>18</v>
      </c>
      <c r="F2181" s="1" t="s">
        <v>19</v>
      </c>
      <c r="G2181" s="1" t="s">
        <v>39</v>
      </c>
      <c r="H2181" s="1" t="s">
        <v>21</v>
      </c>
      <c r="I2181" s="1">
        <v>8</v>
      </c>
      <c r="J2181" s="3">
        <v>908</v>
      </c>
      <c r="K2181" s="4">
        <v>759.02</v>
      </c>
      <c r="L2181" s="5">
        <v>0</v>
      </c>
      <c r="M2181" s="3">
        <f t="shared" si="136"/>
        <v>7264</v>
      </c>
      <c r="N2181" s="3">
        <f t="shared" si="137"/>
        <v>6072.16</v>
      </c>
      <c r="O2181" s="3">
        <f t="shared" si="138"/>
        <v>1191.8400000000001</v>
      </c>
      <c r="P2181" s="6">
        <f t="shared" si="139"/>
        <v>0.16407488986784144</v>
      </c>
    </row>
    <row r="2182" spans="1:16" x14ac:dyDescent="0.35">
      <c r="A2182" s="1" t="s">
        <v>2246</v>
      </c>
      <c r="B2182" s="2">
        <v>45981</v>
      </c>
      <c r="C2182" s="1" t="s">
        <v>36</v>
      </c>
      <c r="D2182" s="1" t="s">
        <v>63</v>
      </c>
      <c r="E2182" s="1" t="s">
        <v>18</v>
      </c>
      <c r="F2182" s="1" t="s">
        <v>38</v>
      </c>
      <c r="G2182" s="1" t="s">
        <v>69</v>
      </c>
      <c r="H2182" s="1" t="s">
        <v>21</v>
      </c>
      <c r="I2182" s="1">
        <v>3</v>
      </c>
      <c r="J2182" s="3">
        <v>351</v>
      </c>
      <c r="K2182" s="4">
        <v>267.87</v>
      </c>
      <c r="L2182" s="5">
        <v>0.15</v>
      </c>
      <c r="M2182" s="3">
        <f t="shared" si="136"/>
        <v>895.05</v>
      </c>
      <c r="N2182" s="3">
        <f t="shared" si="137"/>
        <v>803.61</v>
      </c>
      <c r="O2182" s="3">
        <f t="shared" si="138"/>
        <v>91.439999999999941</v>
      </c>
      <c r="P2182" s="6">
        <f t="shared" si="139"/>
        <v>0.10216189039718446</v>
      </c>
    </row>
    <row r="2183" spans="1:16" x14ac:dyDescent="0.35">
      <c r="A2183" s="1" t="s">
        <v>2247</v>
      </c>
      <c r="B2183" s="2">
        <v>45981</v>
      </c>
      <c r="C2183" s="1" t="s">
        <v>29</v>
      </c>
      <c r="D2183" s="1" t="s">
        <v>57</v>
      </c>
      <c r="E2183" s="1" t="s">
        <v>79</v>
      </c>
      <c r="F2183" s="1" t="s">
        <v>80</v>
      </c>
      <c r="G2183" s="1" t="s">
        <v>58</v>
      </c>
      <c r="H2183" s="1" t="s">
        <v>21</v>
      </c>
      <c r="I2183" s="1">
        <v>4</v>
      </c>
      <c r="J2183" s="3">
        <v>8018</v>
      </c>
      <c r="K2183" s="4">
        <v>4937.3</v>
      </c>
      <c r="L2183" s="5">
        <v>0.05</v>
      </c>
      <c r="M2183" s="3">
        <f t="shared" si="136"/>
        <v>30468.399999999998</v>
      </c>
      <c r="N2183" s="3">
        <f t="shared" si="137"/>
        <v>19749.2</v>
      </c>
      <c r="O2183" s="3">
        <f t="shared" si="138"/>
        <v>10719.199999999997</v>
      </c>
      <c r="P2183" s="6">
        <f t="shared" si="139"/>
        <v>0.35181368237255639</v>
      </c>
    </row>
    <row r="2184" spans="1:16" x14ac:dyDescent="0.35">
      <c r="A2184" s="1" t="s">
        <v>2248</v>
      </c>
      <c r="B2184" s="2">
        <v>45981</v>
      </c>
      <c r="C2184" s="1" t="s">
        <v>36</v>
      </c>
      <c r="D2184" s="1" t="s">
        <v>63</v>
      </c>
      <c r="E2184" s="1" t="s">
        <v>18</v>
      </c>
      <c r="F2184" s="1" t="s">
        <v>19</v>
      </c>
      <c r="G2184" s="1" t="s">
        <v>69</v>
      </c>
      <c r="H2184" s="1" t="s">
        <v>21</v>
      </c>
      <c r="I2184" s="1">
        <v>7</v>
      </c>
      <c r="J2184" s="3">
        <v>857</v>
      </c>
      <c r="K2184" s="4">
        <v>658.29</v>
      </c>
      <c r="L2184" s="5">
        <v>0</v>
      </c>
      <c r="M2184" s="3">
        <f t="shared" si="136"/>
        <v>5999</v>
      </c>
      <c r="N2184" s="3">
        <f t="shared" si="137"/>
        <v>4608.03</v>
      </c>
      <c r="O2184" s="3">
        <f t="shared" si="138"/>
        <v>1390.9700000000003</v>
      </c>
      <c r="P2184" s="6">
        <f t="shared" si="139"/>
        <v>0.2318669778296383</v>
      </c>
    </row>
    <row r="2185" spans="1:16" x14ac:dyDescent="0.35">
      <c r="A2185" s="1" t="s">
        <v>2249</v>
      </c>
      <c r="B2185" s="2">
        <v>45981</v>
      </c>
      <c r="C2185" s="1" t="s">
        <v>36</v>
      </c>
      <c r="D2185" s="1" t="s">
        <v>63</v>
      </c>
      <c r="E2185" s="1" t="s">
        <v>24</v>
      </c>
      <c r="F2185" s="1" t="s">
        <v>25</v>
      </c>
      <c r="G2185" s="1" t="s">
        <v>69</v>
      </c>
      <c r="H2185" s="1" t="s">
        <v>21</v>
      </c>
      <c r="I2185" s="1">
        <v>3</v>
      </c>
      <c r="J2185" s="3">
        <v>604</v>
      </c>
      <c r="K2185" s="4">
        <v>324.66000000000003</v>
      </c>
      <c r="L2185" s="5">
        <v>0.05</v>
      </c>
      <c r="M2185" s="3">
        <f t="shared" si="136"/>
        <v>1721.3999999999999</v>
      </c>
      <c r="N2185" s="3">
        <f t="shared" si="137"/>
        <v>973.98</v>
      </c>
      <c r="O2185" s="3">
        <f t="shared" si="138"/>
        <v>747.41999999999985</v>
      </c>
      <c r="P2185" s="6">
        <f t="shared" si="139"/>
        <v>0.43419309864064126</v>
      </c>
    </row>
    <row r="2186" spans="1:16" x14ac:dyDescent="0.35">
      <c r="A2186" s="1" t="s">
        <v>2250</v>
      </c>
      <c r="B2186" s="2">
        <v>45981</v>
      </c>
      <c r="C2186" s="1" t="s">
        <v>41</v>
      </c>
      <c r="D2186" s="1" t="s">
        <v>50</v>
      </c>
      <c r="E2186" s="1" t="s">
        <v>18</v>
      </c>
      <c r="F2186" s="1" t="s">
        <v>68</v>
      </c>
      <c r="G2186" s="1" t="s">
        <v>43</v>
      </c>
      <c r="H2186" s="1" t="s">
        <v>21</v>
      </c>
      <c r="I2186" s="1">
        <v>1</v>
      </c>
      <c r="J2186" s="3">
        <v>455</v>
      </c>
      <c r="K2186" s="4">
        <v>375.68</v>
      </c>
      <c r="L2186" s="5">
        <v>0.15</v>
      </c>
      <c r="M2186" s="3">
        <f t="shared" si="136"/>
        <v>386.75</v>
      </c>
      <c r="N2186" s="3">
        <f t="shared" si="137"/>
        <v>375.68</v>
      </c>
      <c r="O2186" s="3">
        <f t="shared" si="138"/>
        <v>11.069999999999993</v>
      </c>
      <c r="P2186" s="6">
        <f t="shared" si="139"/>
        <v>2.8623141564318017E-2</v>
      </c>
    </row>
    <row r="2187" spans="1:16" x14ac:dyDescent="0.35">
      <c r="A2187" s="1" t="s">
        <v>2251</v>
      </c>
      <c r="B2187" s="2">
        <v>45982</v>
      </c>
      <c r="C2187" s="1" t="s">
        <v>36</v>
      </c>
      <c r="D2187" s="1" t="s">
        <v>63</v>
      </c>
      <c r="E2187" s="1" t="s">
        <v>18</v>
      </c>
      <c r="F2187" s="1" t="s">
        <v>68</v>
      </c>
      <c r="G2187" s="1" t="s">
        <v>69</v>
      </c>
      <c r="H2187" s="1" t="s">
        <v>27</v>
      </c>
      <c r="I2187" s="1">
        <v>7</v>
      </c>
      <c r="J2187" s="3">
        <v>456</v>
      </c>
      <c r="K2187" s="4">
        <v>347.28</v>
      </c>
      <c r="L2187" s="5">
        <v>0</v>
      </c>
      <c r="M2187" s="3">
        <f t="shared" si="136"/>
        <v>3192</v>
      </c>
      <c r="N2187" s="3">
        <f t="shared" si="137"/>
        <v>2430.96</v>
      </c>
      <c r="O2187" s="3">
        <f t="shared" si="138"/>
        <v>761.04</v>
      </c>
      <c r="P2187" s="6">
        <f t="shared" si="139"/>
        <v>0.23842105263157892</v>
      </c>
    </row>
    <row r="2188" spans="1:16" x14ac:dyDescent="0.35">
      <c r="A2188" s="1" t="s">
        <v>2252</v>
      </c>
      <c r="B2188" s="2">
        <v>45982</v>
      </c>
      <c r="C2188" s="1" t="s">
        <v>41</v>
      </c>
      <c r="D2188" s="1" t="s">
        <v>42</v>
      </c>
      <c r="E2188" s="1" t="s">
        <v>79</v>
      </c>
      <c r="F2188" s="1" t="s">
        <v>91</v>
      </c>
      <c r="G2188" s="1" t="s">
        <v>46</v>
      </c>
      <c r="H2188" s="1" t="s">
        <v>34</v>
      </c>
      <c r="I2188" s="1">
        <v>6</v>
      </c>
      <c r="J2188" s="3">
        <v>11836</v>
      </c>
      <c r="K2188" s="4">
        <v>7309.51</v>
      </c>
      <c r="L2188" s="5">
        <v>0.15</v>
      </c>
      <c r="M2188" s="3">
        <f t="shared" si="136"/>
        <v>60363.6</v>
      </c>
      <c r="N2188" s="3">
        <f t="shared" si="137"/>
        <v>43857.06</v>
      </c>
      <c r="O2188" s="3">
        <f t="shared" si="138"/>
        <v>16506.54</v>
      </c>
      <c r="P2188" s="6">
        <f t="shared" si="139"/>
        <v>0.27345188159751904</v>
      </c>
    </row>
    <row r="2189" spans="1:16" x14ac:dyDescent="0.35">
      <c r="A2189" s="1" t="s">
        <v>2253</v>
      </c>
      <c r="B2189" s="2">
        <v>45982</v>
      </c>
      <c r="C2189" s="1" t="s">
        <v>16</v>
      </c>
      <c r="D2189" s="1" t="s">
        <v>23</v>
      </c>
      <c r="E2189" s="1" t="s">
        <v>18</v>
      </c>
      <c r="F2189" s="1" t="s">
        <v>51</v>
      </c>
      <c r="G2189" s="1" t="s">
        <v>20</v>
      </c>
      <c r="H2189" s="1" t="s">
        <v>27</v>
      </c>
      <c r="I2189" s="1">
        <v>8</v>
      </c>
      <c r="J2189" s="3">
        <v>773</v>
      </c>
      <c r="K2189" s="4">
        <v>634.64</v>
      </c>
      <c r="L2189" s="5">
        <v>0</v>
      </c>
      <c r="M2189" s="3">
        <f t="shared" si="136"/>
        <v>6184</v>
      </c>
      <c r="N2189" s="3">
        <f t="shared" si="137"/>
        <v>5077.12</v>
      </c>
      <c r="O2189" s="3">
        <f t="shared" si="138"/>
        <v>1106.8800000000001</v>
      </c>
      <c r="P2189" s="6">
        <f t="shared" si="139"/>
        <v>0.1789909443725744</v>
      </c>
    </row>
    <row r="2190" spans="1:16" x14ac:dyDescent="0.35">
      <c r="A2190" s="1" t="s">
        <v>2254</v>
      </c>
      <c r="B2190" s="2">
        <v>45982</v>
      </c>
      <c r="C2190" s="1" t="s">
        <v>29</v>
      </c>
      <c r="D2190" s="1" t="s">
        <v>57</v>
      </c>
      <c r="E2190" s="1" t="s">
        <v>31</v>
      </c>
      <c r="F2190" s="1" t="s">
        <v>32</v>
      </c>
      <c r="G2190" s="1" t="s">
        <v>58</v>
      </c>
      <c r="H2190" s="1" t="s">
        <v>27</v>
      </c>
      <c r="I2190" s="1">
        <v>6</v>
      </c>
      <c r="J2190" s="3">
        <v>1205</v>
      </c>
      <c r="K2190" s="4">
        <v>903.07</v>
      </c>
      <c r="L2190" s="5">
        <v>0</v>
      </c>
      <c r="M2190" s="3">
        <f t="shared" si="136"/>
        <v>7230</v>
      </c>
      <c r="N2190" s="3">
        <f t="shared" si="137"/>
        <v>5418.42</v>
      </c>
      <c r="O2190" s="3">
        <f t="shared" si="138"/>
        <v>1811.58</v>
      </c>
      <c r="P2190" s="6">
        <f t="shared" si="139"/>
        <v>0.25056431535269708</v>
      </c>
    </row>
    <row r="2191" spans="1:16" x14ac:dyDescent="0.35">
      <c r="A2191" s="1" t="s">
        <v>2255</v>
      </c>
      <c r="B2191" s="2">
        <v>45982</v>
      </c>
      <c r="C2191" s="1" t="s">
        <v>41</v>
      </c>
      <c r="D2191" s="1" t="s">
        <v>103</v>
      </c>
      <c r="E2191" s="1" t="s">
        <v>79</v>
      </c>
      <c r="F2191" s="1" t="s">
        <v>96</v>
      </c>
      <c r="G2191" s="1" t="s">
        <v>43</v>
      </c>
      <c r="H2191" s="1" t="s">
        <v>34</v>
      </c>
      <c r="I2191" s="1">
        <v>4</v>
      </c>
      <c r="J2191" s="3">
        <v>6357</v>
      </c>
      <c r="K2191" s="4">
        <v>4020.33</v>
      </c>
      <c r="L2191" s="5">
        <v>0.1</v>
      </c>
      <c r="M2191" s="3">
        <f t="shared" si="136"/>
        <v>22885.200000000001</v>
      </c>
      <c r="N2191" s="3">
        <f t="shared" si="137"/>
        <v>16081.32</v>
      </c>
      <c r="O2191" s="3">
        <f t="shared" si="138"/>
        <v>6803.880000000001</v>
      </c>
      <c r="P2191" s="6">
        <f t="shared" si="139"/>
        <v>0.29730480834775319</v>
      </c>
    </row>
    <row r="2192" spans="1:16" x14ac:dyDescent="0.35">
      <c r="A2192" s="1" t="s">
        <v>2256</v>
      </c>
      <c r="B2192" s="2">
        <v>45982</v>
      </c>
      <c r="C2192" s="1" t="s">
        <v>29</v>
      </c>
      <c r="D2192" s="1" t="s">
        <v>57</v>
      </c>
      <c r="E2192" s="1" t="s">
        <v>24</v>
      </c>
      <c r="F2192" s="1" t="s">
        <v>131</v>
      </c>
      <c r="G2192" s="1" t="s">
        <v>58</v>
      </c>
      <c r="H2192" s="1" t="s">
        <v>34</v>
      </c>
      <c r="I2192" s="1">
        <v>3</v>
      </c>
      <c r="J2192" s="3">
        <v>2817</v>
      </c>
      <c r="K2192" s="4">
        <v>1488.76</v>
      </c>
      <c r="L2192" s="5">
        <v>0.15</v>
      </c>
      <c r="M2192" s="3">
        <f t="shared" si="136"/>
        <v>7183.3499999999995</v>
      </c>
      <c r="N2192" s="3">
        <f t="shared" si="137"/>
        <v>4466.28</v>
      </c>
      <c r="O2192" s="3">
        <f t="shared" si="138"/>
        <v>2717.0699999999997</v>
      </c>
      <c r="P2192" s="6">
        <f t="shared" si="139"/>
        <v>0.37824552611246842</v>
      </c>
    </row>
    <row r="2193" spans="1:16" x14ac:dyDescent="0.35">
      <c r="A2193" s="1" t="s">
        <v>2257</v>
      </c>
      <c r="B2193" s="2">
        <v>45982</v>
      </c>
      <c r="C2193" s="1" t="s">
        <v>16</v>
      </c>
      <c r="D2193" s="1" t="s">
        <v>17</v>
      </c>
      <c r="E2193" s="1" t="s">
        <v>18</v>
      </c>
      <c r="F2193" s="1" t="s">
        <v>19</v>
      </c>
      <c r="G2193" s="1" t="s">
        <v>26</v>
      </c>
      <c r="H2193" s="1" t="s">
        <v>21</v>
      </c>
      <c r="I2193" s="1">
        <v>1</v>
      </c>
      <c r="J2193" s="3">
        <v>894</v>
      </c>
      <c r="K2193" s="4">
        <v>707.45</v>
      </c>
      <c r="L2193" s="5">
        <v>0</v>
      </c>
      <c r="M2193" s="3">
        <f t="shared" si="136"/>
        <v>894</v>
      </c>
      <c r="N2193" s="3">
        <f t="shared" si="137"/>
        <v>707.45</v>
      </c>
      <c r="O2193" s="3">
        <f t="shared" si="138"/>
        <v>186.54999999999995</v>
      </c>
      <c r="P2193" s="6">
        <f t="shared" si="139"/>
        <v>0.20866890380313194</v>
      </c>
    </row>
    <row r="2194" spans="1:16" x14ac:dyDescent="0.35">
      <c r="A2194" s="1" t="s">
        <v>2258</v>
      </c>
      <c r="B2194" s="2">
        <v>45983</v>
      </c>
      <c r="C2194" s="1" t="s">
        <v>16</v>
      </c>
      <c r="D2194" s="1" t="s">
        <v>17</v>
      </c>
      <c r="E2194" s="1" t="s">
        <v>24</v>
      </c>
      <c r="F2194" s="1" t="s">
        <v>61</v>
      </c>
      <c r="G2194" s="1" t="s">
        <v>26</v>
      </c>
      <c r="H2194" s="1" t="s">
        <v>21</v>
      </c>
      <c r="I2194" s="1">
        <v>7</v>
      </c>
      <c r="J2194" s="3">
        <v>2091</v>
      </c>
      <c r="K2194" s="4">
        <v>1046.82</v>
      </c>
      <c r="L2194" s="5">
        <v>0.1</v>
      </c>
      <c r="M2194" s="3">
        <f t="shared" si="136"/>
        <v>13173.300000000001</v>
      </c>
      <c r="N2194" s="3">
        <f t="shared" si="137"/>
        <v>7327.74</v>
      </c>
      <c r="O2194" s="3">
        <f t="shared" si="138"/>
        <v>5845.5600000000013</v>
      </c>
      <c r="P2194" s="6">
        <f t="shared" si="139"/>
        <v>0.44374302566555085</v>
      </c>
    </row>
    <row r="2195" spans="1:16" x14ac:dyDescent="0.35">
      <c r="A2195" s="1" t="s">
        <v>2259</v>
      </c>
      <c r="B2195" s="2">
        <v>45983</v>
      </c>
      <c r="C2195" s="1" t="s">
        <v>41</v>
      </c>
      <c r="D2195" s="1" t="s">
        <v>103</v>
      </c>
      <c r="E2195" s="1" t="s">
        <v>18</v>
      </c>
      <c r="F2195" s="1" t="s">
        <v>38</v>
      </c>
      <c r="G2195" s="1" t="s">
        <v>43</v>
      </c>
      <c r="H2195" s="1" t="s">
        <v>34</v>
      </c>
      <c r="I2195" s="1">
        <v>1</v>
      </c>
      <c r="J2195" s="3">
        <v>343</v>
      </c>
      <c r="K2195" s="4">
        <v>284.58999999999997</v>
      </c>
      <c r="L2195" s="5">
        <v>0.15</v>
      </c>
      <c r="M2195" s="3">
        <f t="shared" si="136"/>
        <v>291.55</v>
      </c>
      <c r="N2195" s="3">
        <f t="shared" si="137"/>
        <v>284.58999999999997</v>
      </c>
      <c r="O2195" s="3">
        <f t="shared" si="138"/>
        <v>6.9600000000000364</v>
      </c>
      <c r="P2195" s="6">
        <f t="shared" si="139"/>
        <v>2.3872406105299386E-2</v>
      </c>
    </row>
    <row r="2196" spans="1:16" x14ac:dyDescent="0.35">
      <c r="A2196" s="1" t="s">
        <v>2260</v>
      </c>
      <c r="B2196" s="2">
        <v>45983</v>
      </c>
      <c r="C2196" s="1" t="s">
        <v>29</v>
      </c>
      <c r="D2196" s="1" t="s">
        <v>72</v>
      </c>
      <c r="E2196" s="1" t="s">
        <v>31</v>
      </c>
      <c r="F2196" s="1" t="s">
        <v>45</v>
      </c>
      <c r="G2196" s="1" t="s">
        <v>33</v>
      </c>
      <c r="H2196" s="1" t="s">
        <v>34</v>
      </c>
      <c r="I2196" s="1">
        <v>5</v>
      </c>
      <c r="J2196" s="3">
        <v>3437</v>
      </c>
      <c r="K2196" s="4">
        <v>2456.65</v>
      </c>
      <c r="L2196" s="5">
        <v>0.15</v>
      </c>
      <c r="M2196" s="3">
        <f t="shared" si="136"/>
        <v>14607.25</v>
      </c>
      <c r="N2196" s="3">
        <f t="shared" si="137"/>
        <v>12283.25</v>
      </c>
      <c r="O2196" s="3">
        <f t="shared" si="138"/>
        <v>2324</v>
      </c>
      <c r="P2196" s="6">
        <f t="shared" si="139"/>
        <v>0.15909907751287888</v>
      </c>
    </row>
    <row r="2197" spans="1:16" x14ac:dyDescent="0.35">
      <c r="A2197" s="1" t="s">
        <v>2261</v>
      </c>
      <c r="B2197" s="2">
        <v>45983</v>
      </c>
      <c r="C2197" s="1" t="s">
        <v>16</v>
      </c>
      <c r="D2197" s="1" t="s">
        <v>84</v>
      </c>
      <c r="E2197" s="1" t="s">
        <v>24</v>
      </c>
      <c r="F2197" s="1" t="s">
        <v>64</v>
      </c>
      <c r="G2197" s="1" t="s">
        <v>26</v>
      </c>
      <c r="H2197" s="1" t="s">
        <v>34</v>
      </c>
      <c r="I2197" s="1">
        <v>8</v>
      </c>
      <c r="J2197" s="3">
        <v>1433</v>
      </c>
      <c r="K2197" s="4">
        <v>681.77</v>
      </c>
      <c r="L2197" s="5">
        <v>0</v>
      </c>
      <c r="M2197" s="3">
        <f t="shared" si="136"/>
        <v>11464</v>
      </c>
      <c r="N2197" s="3">
        <f t="shared" si="137"/>
        <v>5454.16</v>
      </c>
      <c r="O2197" s="3">
        <f t="shared" si="138"/>
        <v>6009.84</v>
      </c>
      <c r="P2197" s="6">
        <f t="shared" si="139"/>
        <v>0.52423586880669926</v>
      </c>
    </row>
    <row r="2198" spans="1:16" x14ac:dyDescent="0.35">
      <c r="A2198" s="1" t="s">
        <v>2262</v>
      </c>
      <c r="B2198" s="2">
        <v>45984</v>
      </c>
      <c r="C2198" s="1" t="s">
        <v>16</v>
      </c>
      <c r="D2198" s="1" t="s">
        <v>17</v>
      </c>
      <c r="E2198" s="1" t="s">
        <v>79</v>
      </c>
      <c r="F2198" s="1" t="s">
        <v>91</v>
      </c>
      <c r="G2198" s="1" t="s">
        <v>20</v>
      </c>
      <c r="H2198" s="1" t="s">
        <v>34</v>
      </c>
      <c r="I2198" s="1">
        <v>6</v>
      </c>
      <c r="J2198" s="3">
        <v>12488</v>
      </c>
      <c r="K2198" s="4">
        <v>8086.77</v>
      </c>
      <c r="L2198" s="5">
        <v>0.1</v>
      </c>
      <c r="M2198" s="3">
        <f t="shared" si="136"/>
        <v>67435.199999999997</v>
      </c>
      <c r="N2198" s="3">
        <f t="shared" si="137"/>
        <v>48520.62</v>
      </c>
      <c r="O2198" s="3">
        <f t="shared" si="138"/>
        <v>18914.579999999994</v>
      </c>
      <c r="P2198" s="6">
        <f t="shared" si="139"/>
        <v>0.28048526585522093</v>
      </c>
    </row>
    <row r="2199" spans="1:16" x14ac:dyDescent="0.35">
      <c r="A2199" s="1" t="s">
        <v>2263</v>
      </c>
      <c r="B2199" s="2">
        <v>45984</v>
      </c>
      <c r="C2199" s="1" t="s">
        <v>36</v>
      </c>
      <c r="D2199" s="1" t="s">
        <v>63</v>
      </c>
      <c r="E2199" s="1" t="s">
        <v>79</v>
      </c>
      <c r="F2199" s="1" t="s">
        <v>96</v>
      </c>
      <c r="G2199" s="1" t="s">
        <v>69</v>
      </c>
      <c r="H2199" s="1" t="s">
        <v>27</v>
      </c>
      <c r="I2199" s="1">
        <v>1</v>
      </c>
      <c r="J2199" s="3">
        <v>6216</v>
      </c>
      <c r="K2199" s="4">
        <v>3673.76</v>
      </c>
      <c r="L2199" s="5">
        <v>0.1</v>
      </c>
      <c r="M2199" s="3">
        <f t="shared" si="136"/>
        <v>5594.4000000000005</v>
      </c>
      <c r="N2199" s="3">
        <f t="shared" si="137"/>
        <v>3673.76</v>
      </c>
      <c r="O2199" s="3">
        <f t="shared" si="138"/>
        <v>1920.6400000000003</v>
      </c>
      <c r="P2199" s="6">
        <f t="shared" si="139"/>
        <v>0.34331474331474332</v>
      </c>
    </row>
    <row r="2200" spans="1:16" x14ac:dyDescent="0.35">
      <c r="A2200" s="1" t="s">
        <v>2264</v>
      </c>
      <c r="B2200" s="2">
        <v>45984</v>
      </c>
      <c r="C2200" s="1" t="s">
        <v>41</v>
      </c>
      <c r="D2200" s="1" t="s">
        <v>55</v>
      </c>
      <c r="E2200" s="1" t="s">
        <v>18</v>
      </c>
      <c r="F2200" s="1" t="s">
        <v>51</v>
      </c>
      <c r="G2200" s="1" t="s">
        <v>46</v>
      </c>
      <c r="H2200" s="1" t="s">
        <v>27</v>
      </c>
      <c r="I2200" s="1">
        <v>4</v>
      </c>
      <c r="J2200" s="3">
        <v>735</v>
      </c>
      <c r="K2200" s="4">
        <v>578.79999999999995</v>
      </c>
      <c r="L2200" s="5">
        <v>0.15</v>
      </c>
      <c r="M2200" s="3">
        <f t="shared" si="136"/>
        <v>2499</v>
      </c>
      <c r="N2200" s="3">
        <f t="shared" si="137"/>
        <v>2315.1999999999998</v>
      </c>
      <c r="O2200" s="3">
        <f t="shared" si="138"/>
        <v>183.80000000000018</v>
      </c>
      <c r="P2200" s="6">
        <f t="shared" si="139"/>
        <v>7.3549419767907243E-2</v>
      </c>
    </row>
    <row r="2201" spans="1:16" x14ac:dyDescent="0.35">
      <c r="A2201" s="1" t="s">
        <v>2265</v>
      </c>
      <c r="B2201" s="2">
        <v>45984</v>
      </c>
      <c r="C2201" s="1" t="s">
        <v>29</v>
      </c>
      <c r="D2201" s="1" t="s">
        <v>66</v>
      </c>
      <c r="E2201" s="1" t="s">
        <v>79</v>
      </c>
      <c r="F2201" s="1" t="s">
        <v>96</v>
      </c>
      <c r="G2201" s="1" t="s">
        <v>33</v>
      </c>
      <c r="H2201" s="1" t="s">
        <v>27</v>
      </c>
      <c r="I2201" s="1">
        <v>6</v>
      </c>
      <c r="J2201" s="3">
        <v>6266</v>
      </c>
      <c r="K2201" s="4">
        <v>3866.87</v>
      </c>
      <c r="L2201" s="5">
        <v>0</v>
      </c>
      <c r="M2201" s="3">
        <f t="shared" si="136"/>
        <v>37596</v>
      </c>
      <c r="N2201" s="3">
        <f t="shared" si="137"/>
        <v>23201.22</v>
      </c>
      <c r="O2201" s="3">
        <f t="shared" si="138"/>
        <v>14394.779999999999</v>
      </c>
      <c r="P2201" s="6">
        <f t="shared" si="139"/>
        <v>0.38288062559846792</v>
      </c>
    </row>
    <row r="2202" spans="1:16" x14ac:dyDescent="0.35">
      <c r="A2202" s="1" t="s">
        <v>2266</v>
      </c>
      <c r="B2202" s="2">
        <v>45984</v>
      </c>
      <c r="C2202" s="1" t="s">
        <v>41</v>
      </c>
      <c r="D2202" s="1" t="s">
        <v>50</v>
      </c>
      <c r="E2202" s="1" t="s">
        <v>31</v>
      </c>
      <c r="F2202" s="1" t="s">
        <v>53</v>
      </c>
      <c r="G2202" s="1" t="s">
        <v>43</v>
      </c>
      <c r="H2202" s="1" t="s">
        <v>21</v>
      </c>
      <c r="I2202" s="1">
        <v>7</v>
      </c>
      <c r="J2202" s="3">
        <v>14418</v>
      </c>
      <c r="K2202" s="4">
        <v>10512.45</v>
      </c>
      <c r="L2202" s="5">
        <v>0</v>
      </c>
      <c r="M2202" s="3">
        <f t="shared" si="136"/>
        <v>100926</v>
      </c>
      <c r="N2202" s="3">
        <f t="shared" si="137"/>
        <v>73587.150000000009</v>
      </c>
      <c r="O2202" s="3">
        <f t="shared" si="138"/>
        <v>27338.849999999991</v>
      </c>
      <c r="P2202" s="6">
        <f t="shared" si="139"/>
        <v>0.27088014981273401</v>
      </c>
    </row>
    <row r="2203" spans="1:16" x14ac:dyDescent="0.35">
      <c r="A2203" s="1" t="s">
        <v>2267</v>
      </c>
      <c r="B2203" s="2">
        <v>45984</v>
      </c>
      <c r="C2203" s="1" t="s">
        <v>29</v>
      </c>
      <c r="D2203" s="1" t="s">
        <v>30</v>
      </c>
      <c r="E2203" s="1" t="s">
        <v>31</v>
      </c>
      <c r="F2203" s="1" t="s">
        <v>32</v>
      </c>
      <c r="G2203" s="1" t="s">
        <v>33</v>
      </c>
      <c r="H2203" s="1" t="s">
        <v>34</v>
      </c>
      <c r="I2203" s="1">
        <v>6</v>
      </c>
      <c r="J2203" s="3">
        <v>1238</v>
      </c>
      <c r="K2203" s="4">
        <v>893.74</v>
      </c>
      <c r="L2203" s="5">
        <v>0.05</v>
      </c>
      <c r="M2203" s="3">
        <f t="shared" si="136"/>
        <v>7056.5999999999995</v>
      </c>
      <c r="N2203" s="3">
        <f t="shared" si="137"/>
        <v>5362.4400000000005</v>
      </c>
      <c r="O2203" s="3">
        <f t="shared" si="138"/>
        <v>1694.1599999999989</v>
      </c>
      <c r="P2203" s="6">
        <f t="shared" si="139"/>
        <v>0.24008162571209918</v>
      </c>
    </row>
    <row r="2204" spans="1:16" x14ac:dyDescent="0.35">
      <c r="A2204" s="1" t="s">
        <v>2268</v>
      </c>
      <c r="B2204" s="2">
        <v>45984</v>
      </c>
      <c r="C2204" s="1" t="s">
        <v>36</v>
      </c>
      <c r="D2204" s="1" t="s">
        <v>63</v>
      </c>
      <c r="E2204" s="1" t="s">
        <v>18</v>
      </c>
      <c r="F2204" s="1" t="s">
        <v>38</v>
      </c>
      <c r="G2204" s="1" t="s">
        <v>39</v>
      </c>
      <c r="H2204" s="1" t="s">
        <v>27</v>
      </c>
      <c r="I2204" s="1">
        <v>6</v>
      </c>
      <c r="J2204" s="3">
        <v>350</v>
      </c>
      <c r="K2204" s="4">
        <v>280.8</v>
      </c>
      <c r="L2204" s="5">
        <v>0.1</v>
      </c>
      <c r="M2204" s="3">
        <f t="shared" si="136"/>
        <v>1890</v>
      </c>
      <c r="N2204" s="3">
        <f t="shared" si="137"/>
        <v>1684.8000000000002</v>
      </c>
      <c r="O2204" s="3">
        <f t="shared" si="138"/>
        <v>205.19999999999982</v>
      </c>
      <c r="P2204" s="6">
        <f t="shared" si="139"/>
        <v>0.10857142857142847</v>
      </c>
    </row>
    <row r="2205" spans="1:16" x14ac:dyDescent="0.35">
      <c r="A2205" s="1" t="s">
        <v>2269</v>
      </c>
      <c r="B2205" s="2">
        <v>45984</v>
      </c>
      <c r="C2205" s="1" t="s">
        <v>36</v>
      </c>
      <c r="D2205" s="1" t="s">
        <v>76</v>
      </c>
      <c r="E2205" s="1" t="s">
        <v>79</v>
      </c>
      <c r="F2205" s="1" t="s">
        <v>91</v>
      </c>
      <c r="G2205" s="1" t="s">
        <v>69</v>
      </c>
      <c r="H2205" s="1" t="s">
        <v>27</v>
      </c>
      <c r="I2205" s="1">
        <v>2</v>
      </c>
      <c r="J2205" s="3">
        <v>12572</v>
      </c>
      <c r="K2205" s="4">
        <v>8094.54</v>
      </c>
      <c r="L2205" s="5">
        <v>0.15</v>
      </c>
      <c r="M2205" s="3">
        <f t="shared" si="136"/>
        <v>21372.399999999998</v>
      </c>
      <c r="N2205" s="3">
        <f t="shared" si="137"/>
        <v>16189.08</v>
      </c>
      <c r="O2205" s="3">
        <f t="shared" si="138"/>
        <v>5183.3199999999979</v>
      </c>
      <c r="P2205" s="6">
        <f t="shared" si="139"/>
        <v>0.24252400291965331</v>
      </c>
    </row>
    <row r="2206" spans="1:16" x14ac:dyDescent="0.35">
      <c r="A2206" s="1" t="s">
        <v>2270</v>
      </c>
      <c r="B2206" s="2">
        <v>45984</v>
      </c>
      <c r="C2206" s="1" t="s">
        <v>36</v>
      </c>
      <c r="D2206" s="1" t="s">
        <v>78</v>
      </c>
      <c r="E2206" s="1" t="s">
        <v>24</v>
      </c>
      <c r="F2206" s="1" t="s">
        <v>131</v>
      </c>
      <c r="G2206" s="1" t="s">
        <v>39</v>
      </c>
      <c r="H2206" s="1" t="s">
        <v>34</v>
      </c>
      <c r="I2206" s="1">
        <v>1</v>
      </c>
      <c r="J2206" s="3">
        <v>2756</v>
      </c>
      <c r="K2206" s="4">
        <v>1346.58</v>
      </c>
      <c r="L2206" s="5">
        <v>0.15</v>
      </c>
      <c r="M2206" s="3">
        <f t="shared" si="136"/>
        <v>2342.6</v>
      </c>
      <c r="N2206" s="3">
        <f t="shared" si="137"/>
        <v>1346.58</v>
      </c>
      <c r="O2206" s="3">
        <f t="shared" si="138"/>
        <v>996.02</v>
      </c>
      <c r="P2206" s="6">
        <f t="shared" si="139"/>
        <v>0.42517715359002817</v>
      </c>
    </row>
    <row r="2207" spans="1:16" x14ac:dyDescent="0.35">
      <c r="A2207" s="1" t="s">
        <v>2271</v>
      </c>
      <c r="B2207" s="2">
        <v>45984</v>
      </c>
      <c r="C2207" s="1" t="s">
        <v>16</v>
      </c>
      <c r="D2207" s="1" t="s">
        <v>84</v>
      </c>
      <c r="E2207" s="1" t="s">
        <v>31</v>
      </c>
      <c r="F2207" s="1" t="s">
        <v>85</v>
      </c>
      <c r="G2207" s="1" t="s">
        <v>26</v>
      </c>
      <c r="H2207" s="1" t="s">
        <v>27</v>
      </c>
      <c r="I2207" s="1">
        <v>5</v>
      </c>
      <c r="J2207" s="3">
        <v>1808</v>
      </c>
      <c r="K2207" s="4">
        <v>1299.25</v>
      </c>
      <c r="L2207" s="5">
        <v>0.05</v>
      </c>
      <c r="M2207" s="3">
        <f t="shared" si="136"/>
        <v>8588</v>
      </c>
      <c r="N2207" s="3">
        <f t="shared" si="137"/>
        <v>6496.25</v>
      </c>
      <c r="O2207" s="3">
        <f t="shared" si="138"/>
        <v>2091.75</v>
      </c>
      <c r="P2207" s="6">
        <f t="shared" si="139"/>
        <v>0.24356660456450863</v>
      </c>
    </row>
    <row r="2208" spans="1:16" x14ac:dyDescent="0.35">
      <c r="A2208" s="1" t="s">
        <v>2272</v>
      </c>
      <c r="B2208" s="2">
        <v>45985</v>
      </c>
      <c r="C2208" s="1" t="s">
        <v>16</v>
      </c>
      <c r="D2208" s="1" t="s">
        <v>17</v>
      </c>
      <c r="E2208" s="1" t="s">
        <v>31</v>
      </c>
      <c r="F2208" s="1" t="s">
        <v>85</v>
      </c>
      <c r="G2208" s="1" t="s">
        <v>20</v>
      </c>
      <c r="H2208" s="1" t="s">
        <v>34</v>
      </c>
      <c r="I2208" s="1">
        <v>3</v>
      </c>
      <c r="J2208" s="3">
        <v>1862</v>
      </c>
      <c r="K2208" s="4">
        <v>1421.5</v>
      </c>
      <c r="L2208" s="5">
        <v>0.05</v>
      </c>
      <c r="M2208" s="3">
        <f t="shared" si="136"/>
        <v>5306.7</v>
      </c>
      <c r="N2208" s="3">
        <f t="shared" si="137"/>
        <v>4264.5</v>
      </c>
      <c r="O2208" s="3">
        <f t="shared" si="138"/>
        <v>1042.1999999999998</v>
      </c>
      <c r="P2208" s="6">
        <f t="shared" si="139"/>
        <v>0.19639323873593756</v>
      </c>
    </row>
    <row r="2209" spans="1:16" x14ac:dyDescent="0.35">
      <c r="A2209" s="1" t="s">
        <v>2273</v>
      </c>
      <c r="B2209" s="2">
        <v>45985</v>
      </c>
      <c r="C2209" s="1" t="s">
        <v>16</v>
      </c>
      <c r="D2209" s="1" t="s">
        <v>17</v>
      </c>
      <c r="E2209" s="1" t="s">
        <v>79</v>
      </c>
      <c r="F2209" s="1" t="s">
        <v>96</v>
      </c>
      <c r="G2209" s="1" t="s">
        <v>26</v>
      </c>
      <c r="H2209" s="1" t="s">
        <v>34</v>
      </c>
      <c r="I2209" s="1">
        <v>8</v>
      </c>
      <c r="J2209" s="3">
        <v>6288</v>
      </c>
      <c r="K2209" s="4">
        <v>3860.49</v>
      </c>
      <c r="L2209" s="5">
        <v>0.1</v>
      </c>
      <c r="M2209" s="3">
        <f t="shared" si="136"/>
        <v>45273.599999999999</v>
      </c>
      <c r="N2209" s="3">
        <f t="shared" si="137"/>
        <v>30883.919999999998</v>
      </c>
      <c r="O2209" s="3">
        <f t="shared" si="138"/>
        <v>14389.68</v>
      </c>
      <c r="P2209" s="6">
        <f t="shared" si="139"/>
        <v>0.31783821034775234</v>
      </c>
    </row>
    <row r="2210" spans="1:16" x14ac:dyDescent="0.35">
      <c r="A2210" s="1" t="s">
        <v>2274</v>
      </c>
      <c r="B2210" s="2">
        <v>45985</v>
      </c>
      <c r="C2210" s="1" t="s">
        <v>16</v>
      </c>
      <c r="D2210" s="1" t="s">
        <v>23</v>
      </c>
      <c r="E2210" s="1" t="s">
        <v>31</v>
      </c>
      <c r="F2210" s="1" t="s">
        <v>53</v>
      </c>
      <c r="G2210" s="1" t="s">
        <v>26</v>
      </c>
      <c r="H2210" s="1" t="s">
        <v>21</v>
      </c>
      <c r="I2210" s="1">
        <v>4</v>
      </c>
      <c r="J2210" s="3">
        <v>14886</v>
      </c>
      <c r="K2210" s="4">
        <v>10847.78</v>
      </c>
      <c r="L2210" s="5">
        <v>0.1</v>
      </c>
      <c r="M2210" s="3">
        <f t="shared" si="136"/>
        <v>53589.599999999999</v>
      </c>
      <c r="N2210" s="3">
        <f t="shared" si="137"/>
        <v>43391.12</v>
      </c>
      <c r="O2210" s="3">
        <f t="shared" si="138"/>
        <v>10198.479999999996</v>
      </c>
      <c r="P2210" s="6">
        <f t="shared" si="139"/>
        <v>0.19030707450699383</v>
      </c>
    </row>
    <row r="2211" spans="1:16" x14ac:dyDescent="0.35">
      <c r="A2211" s="1" t="s">
        <v>2275</v>
      </c>
      <c r="B2211" s="2">
        <v>45985</v>
      </c>
      <c r="C2211" s="1" t="s">
        <v>29</v>
      </c>
      <c r="D2211" s="1" t="s">
        <v>57</v>
      </c>
      <c r="E2211" s="1" t="s">
        <v>18</v>
      </c>
      <c r="F2211" s="1" t="s">
        <v>68</v>
      </c>
      <c r="G2211" s="1" t="s">
        <v>33</v>
      </c>
      <c r="H2211" s="1" t="s">
        <v>34</v>
      </c>
      <c r="I2211" s="1">
        <v>6</v>
      </c>
      <c r="J2211" s="3">
        <v>461</v>
      </c>
      <c r="K2211" s="4">
        <v>385.06</v>
      </c>
      <c r="L2211" s="5">
        <v>0</v>
      </c>
      <c r="M2211" s="3">
        <f t="shared" si="136"/>
        <v>2766</v>
      </c>
      <c r="N2211" s="3">
        <f t="shared" si="137"/>
        <v>2310.36</v>
      </c>
      <c r="O2211" s="3">
        <f t="shared" si="138"/>
        <v>455.63999999999987</v>
      </c>
      <c r="P2211" s="6">
        <f t="shared" si="139"/>
        <v>0.16472885032537957</v>
      </c>
    </row>
    <row r="2212" spans="1:16" x14ac:dyDescent="0.35">
      <c r="A2212" s="1" t="s">
        <v>2276</v>
      </c>
      <c r="B2212" s="2">
        <v>45985</v>
      </c>
      <c r="C2212" s="1" t="s">
        <v>41</v>
      </c>
      <c r="D2212" s="1" t="s">
        <v>103</v>
      </c>
      <c r="E2212" s="1" t="s">
        <v>18</v>
      </c>
      <c r="F2212" s="1" t="s">
        <v>19</v>
      </c>
      <c r="G2212" s="1" t="s">
        <v>46</v>
      </c>
      <c r="H2212" s="1" t="s">
        <v>34</v>
      </c>
      <c r="I2212" s="1">
        <v>2</v>
      </c>
      <c r="J2212" s="3">
        <v>937</v>
      </c>
      <c r="K2212" s="4">
        <v>764.88</v>
      </c>
      <c r="L2212" s="5">
        <v>0.05</v>
      </c>
      <c r="M2212" s="3">
        <f t="shared" si="136"/>
        <v>1780.3</v>
      </c>
      <c r="N2212" s="3">
        <f t="shared" si="137"/>
        <v>1529.76</v>
      </c>
      <c r="O2212" s="3">
        <f t="shared" si="138"/>
        <v>250.53999999999996</v>
      </c>
      <c r="P2212" s="6">
        <f t="shared" si="139"/>
        <v>0.14072909060270739</v>
      </c>
    </row>
    <row r="2213" spans="1:16" x14ac:dyDescent="0.35">
      <c r="A2213" s="1" t="s">
        <v>2277</v>
      </c>
      <c r="B2213" s="2">
        <v>45985</v>
      </c>
      <c r="C2213" s="1" t="s">
        <v>41</v>
      </c>
      <c r="D2213" s="1" t="s">
        <v>50</v>
      </c>
      <c r="E2213" s="1" t="s">
        <v>18</v>
      </c>
      <c r="F2213" s="1" t="s">
        <v>19</v>
      </c>
      <c r="G2213" s="1" t="s">
        <v>43</v>
      </c>
      <c r="H2213" s="1" t="s">
        <v>34</v>
      </c>
      <c r="I2213" s="1">
        <v>6</v>
      </c>
      <c r="J2213" s="3">
        <v>880</v>
      </c>
      <c r="K2213" s="4">
        <v>684.93</v>
      </c>
      <c r="L2213" s="5">
        <v>0.1</v>
      </c>
      <c r="M2213" s="3">
        <f t="shared" si="136"/>
        <v>4752</v>
      </c>
      <c r="N2213" s="3">
        <f t="shared" si="137"/>
        <v>4109.58</v>
      </c>
      <c r="O2213" s="3">
        <f t="shared" si="138"/>
        <v>642.42000000000007</v>
      </c>
      <c r="P2213" s="6">
        <f t="shared" si="139"/>
        <v>0.13518939393939394</v>
      </c>
    </row>
    <row r="2214" spans="1:16" x14ac:dyDescent="0.35">
      <c r="A2214" s="1" t="s">
        <v>2278</v>
      </c>
      <c r="B2214" s="2">
        <v>45985</v>
      </c>
      <c r="C2214" s="1" t="s">
        <v>36</v>
      </c>
      <c r="D2214" s="1" t="s">
        <v>37</v>
      </c>
      <c r="E2214" s="1" t="s">
        <v>18</v>
      </c>
      <c r="F2214" s="1" t="s">
        <v>19</v>
      </c>
      <c r="G2214" s="1" t="s">
        <v>39</v>
      </c>
      <c r="H2214" s="1" t="s">
        <v>27</v>
      </c>
      <c r="I2214" s="1">
        <v>1</v>
      </c>
      <c r="J2214" s="3">
        <v>860</v>
      </c>
      <c r="K2214" s="4">
        <v>679.01</v>
      </c>
      <c r="L2214" s="5">
        <v>0</v>
      </c>
      <c r="M2214" s="3">
        <f t="shared" si="136"/>
        <v>860</v>
      </c>
      <c r="N2214" s="3">
        <f t="shared" si="137"/>
        <v>679.01</v>
      </c>
      <c r="O2214" s="3">
        <f t="shared" si="138"/>
        <v>180.99</v>
      </c>
      <c r="P2214" s="6">
        <f t="shared" si="139"/>
        <v>0.21045348837209304</v>
      </c>
    </row>
    <row r="2215" spans="1:16" x14ac:dyDescent="0.35">
      <c r="A2215" s="1" t="s">
        <v>2279</v>
      </c>
      <c r="B2215" s="2">
        <v>45986</v>
      </c>
      <c r="C2215" s="1" t="s">
        <v>41</v>
      </c>
      <c r="D2215" s="1" t="s">
        <v>42</v>
      </c>
      <c r="E2215" s="1" t="s">
        <v>24</v>
      </c>
      <c r="F2215" s="1" t="s">
        <v>25</v>
      </c>
      <c r="G2215" s="1" t="s">
        <v>43</v>
      </c>
      <c r="H2215" s="1" t="s">
        <v>27</v>
      </c>
      <c r="I2215" s="1">
        <v>7</v>
      </c>
      <c r="J2215" s="3">
        <v>576</v>
      </c>
      <c r="K2215" s="4">
        <v>276.73</v>
      </c>
      <c r="L2215" s="5">
        <v>0.05</v>
      </c>
      <c r="M2215" s="3">
        <f t="shared" si="136"/>
        <v>3830.3999999999996</v>
      </c>
      <c r="N2215" s="3">
        <f t="shared" si="137"/>
        <v>1937.1100000000001</v>
      </c>
      <c r="O2215" s="3">
        <f t="shared" si="138"/>
        <v>1893.2899999999995</v>
      </c>
      <c r="P2215" s="6">
        <f t="shared" si="139"/>
        <v>0.49427997076023383</v>
      </c>
    </row>
    <row r="2216" spans="1:16" x14ac:dyDescent="0.35">
      <c r="A2216" s="1" t="s">
        <v>2280</v>
      </c>
      <c r="B2216" s="2">
        <v>45986</v>
      </c>
      <c r="C2216" s="1" t="s">
        <v>16</v>
      </c>
      <c r="D2216" s="1" t="s">
        <v>48</v>
      </c>
      <c r="E2216" s="1" t="s">
        <v>31</v>
      </c>
      <c r="F2216" s="1" t="s">
        <v>53</v>
      </c>
      <c r="G2216" s="1" t="s">
        <v>20</v>
      </c>
      <c r="H2216" s="1" t="s">
        <v>34</v>
      </c>
      <c r="I2216" s="1">
        <v>5</v>
      </c>
      <c r="J2216" s="3">
        <v>14415</v>
      </c>
      <c r="K2216" s="4">
        <v>10616.63</v>
      </c>
      <c r="L2216" s="5">
        <v>0.1</v>
      </c>
      <c r="M2216" s="3">
        <f t="shared" si="136"/>
        <v>64867.5</v>
      </c>
      <c r="N2216" s="3">
        <f t="shared" si="137"/>
        <v>53083.149999999994</v>
      </c>
      <c r="O2216" s="3">
        <f t="shared" si="138"/>
        <v>11784.350000000006</v>
      </c>
      <c r="P2216" s="6">
        <f t="shared" si="139"/>
        <v>0.18166801557020087</v>
      </c>
    </row>
    <row r="2217" spans="1:16" x14ac:dyDescent="0.35">
      <c r="A2217" s="1" t="s">
        <v>2281</v>
      </c>
      <c r="B2217" s="2">
        <v>45986</v>
      </c>
      <c r="C2217" s="1" t="s">
        <v>41</v>
      </c>
      <c r="D2217" s="1" t="s">
        <v>42</v>
      </c>
      <c r="E2217" s="1" t="s">
        <v>18</v>
      </c>
      <c r="F2217" s="1" t="s">
        <v>19</v>
      </c>
      <c r="G2217" s="1" t="s">
        <v>46</v>
      </c>
      <c r="H2217" s="1" t="s">
        <v>21</v>
      </c>
      <c r="I2217" s="1">
        <v>1</v>
      </c>
      <c r="J2217" s="3">
        <v>913</v>
      </c>
      <c r="K2217" s="4">
        <v>712.05</v>
      </c>
      <c r="L2217" s="5">
        <v>0.1</v>
      </c>
      <c r="M2217" s="3">
        <f t="shared" si="136"/>
        <v>821.7</v>
      </c>
      <c r="N2217" s="3">
        <f t="shared" si="137"/>
        <v>712.05</v>
      </c>
      <c r="O2217" s="3">
        <f t="shared" si="138"/>
        <v>109.65000000000009</v>
      </c>
      <c r="P2217" s="6">
        <f t="shared" si="139"/>
        <v>0.13344286235852512</v>
      </c>
    </row>
    <row r="2218" spans="1:16" x14ac:dyDescent="0.35">
      <c r="A2218" s="1" t="s">
        <v>2282</v>
      </c>
      <c r="B2218" s="2">
        <v>45986</v>
      </c>
      <c r="C2218" s="1" t="s">
        <v>41</v>
      </c>
      <c r="D2218" s="1" t="s">
        <v>42</v>
      </c>
      <c r="E2218" s="1" t="s">
        <v>18</v>
      </c>
      <c r="F2218" s="1" t="s">
        <v>68</v>
      </c>
      <c r="G2218" s="1" t="s">
        <v>46</v>
      </c>
      <c r="H2218" s="1" t="s">
        <v>27</v>
      </c>
      <c r="I2218" s="1">
        <v>3</v>
      </c>
      <c r="J2218" s="3">
        <v>449</v>
      </c>
      <c r="K2218" s="4">
        <v>365.6</v>
      </c>
      <c r="L2218" s="5">
        <v>0</v>
      </c>
      <c r="M2218" s="3">
        <f t="shared" si="136"/>
        <v>1347</v>
      </c>
      <c r="N2218" s="3">
        <f t="shared" si="137"/>
        <v>1096.8000000000002</v>
      </c>
      <c r="O2218" s="3">
        <f t="shared" si="138"/>
        <v>250.19999999999982</v>
      </c>
      <c r="P2218" s="6">
        <f t="shared" si="139"/>
        <v>0.18574610244988851</v>
      </c>
    </row>
    <row r="2219" spans="1:16" x14ac:dyDescent="0.35">
      <c r="A2219" s="1" t="s">
        <v>2283</v>
      </c>
      <c r="B2219" s="2">
        <v>45986</v>
      </c>
      <c r="C2219" s="1" t="s">
        <v>36</v>
      </c>
      <c r="D2219" s="1" t="s">
        <v>76</v>
      </c>
      <c r="E2219" s="1" t="s">
        <v>18</v>
      </c>
      <c r="F2219" s="1" t="s">
        <v>68</v>
      </c>
      <c r="G2219" s="1" t="s">
        <v>39</v>
      </c>
      <c r="H2219" s="1" t="s">
        <v>21</v>
      </c>
      <c r="I2219" s="1">
        <v>3</v>
      </c>
      <c r="J2219" s="3">
        <v>455</v>
      </c>
      <c r="K2219" s="4">
        <v>359.99</v>
      </c>
      <c r="L2219" s="5">
        <v>0</v>
      </c>
      <c r="M2219" s="3">
        <f t="shared" si="136"/>
        <v>1365</v>
      </c>
      <c r="N2219" s="3">
        <f t="shared" si="137"/>
        <v>1079.97</v>
      </c>
      <c r="O2219" s="3">
        <f t="shared" si="138"/>
        <v>285.02999999999997</v>
      </c>
      <c r="P2219" s="6">
        <f t="shared" si="139"/>
        <v>0.20881318681318678</v>
      </c>
    </row>
    <row r="2220" spans="1:16" x14ac:dyDescent="0.35">
      <c r="A2220" s="1" t="s">
        <v>2284</v>
      </c>
      <c r="B2220" s="2">
        <v>45986</v>
      </c>
      <c r="C2220" s="1" t="s">
        <v>36</v>
      </c>
      <c r="D2220" s="1" t="s">
        <v>37</v>
      </c>
      <c r="E2220" s="1" t="s">
        <v>18</v>
      </c>
      <c r="F2220" s="1" t="s">
        <v>19</v>
      </c>
      <c r="G2220" s="1" t="s">
        <v>69</v>
      </c>
      <c r="H2220" s="1" t="s">
        <v>34</v>
      </c>
      <c r="I2220" s="1">
        <v>3</v>
      </c>
      <c r="J2220" s="3">
        <v>917</v>
      </c>
      <c r="K2220" s="4">
        <v>703.04</v>
      </c>
      <c r="L2220" s="5">
        <v>0</v>
      </c>
      <c r="M2220" s="3">
        <f t="shared" si="136"/>
        <v>2751</v>
      </c>
      <c r="N2220" s="3">
        <f t="shared" si="137"/>
        <v>2109.12</v>
      </c>
      <c r="O2220" s="3">
        <f t="shared" si="138"/>
        <v>641.88000000000011</v>
      </c>
      <c r="P2220" s="6">
        <f t="shared" si="139"/>
        <v>0.23332606324972741</v>
      </c>
    </row>
    <row r="2221" spans="1:16" x14ac:dyDescent="0.35">
      <c r="A2221" s="1" t="s">
        <v>2285</v>
      </c>
      <c r="B2221" s="2">
        <v>45987</v>
      </c>
      <c r="C2221" s="1" t="s">
        <v>41</v>
      </c>
      <c r="D2221" s="1" t="s">
        <v>103</v>
      </c>
      <c r="E2221" s="1" t="s">
        <v>31</v>
      </c>
      <c r="F2221" s="1" t="s">
        <v>85</v>
      </c>
      <c r="G2221" s="1" t="s">
        <v>46</v>
      </c>
      <c r="H2221" s="1" t="s">
        <v>34</v>
      </c>
      <c r="I2221" s="1">
        <v>8</v>
      </c>
      <c r="J2221" s="3">
        <v>1781</v>
      </c>
      <c r="K2221" s="4">
        <v>1392.73</v>
      </c>
      <c r="L2221" s="5">
        <v>0</v>
      </c>
      <c r="M2221" s="3">
        <f t="shared" si="136"/>
        <v>14248</v>
      </c>
      <c r="N2221" s="3">
        <f t="shared" si="137"/>
        <v>11141.84</v>
      </c>
      <c r="O2221" s="3">
        <f t="shared" si="138"/>
        <v>3106.16</v>
      </c>
      <c r="P2221" s="6">
        <f t="shared" si="139"/>
        <v>0.21800673778775967</v>
      </c>
    </row>
    <row r="2222" spans="1:16" x14ac:dyDescent="0.35">
      <c r="A2222" s="1" t="s">
        <v>2286</v>
      </c>
      <c r="B2222" s="2">
        <v>45987</v>
      </c>
      <c r="C2222" s="1" t="s">
        <v>16</v>
      </c>
      <c r="D2222" s="1" t="s">
        <v>23</v>
      </c>
      <c r="E2222" s="1" t="s">
        <v>18</v>
      </c>
      <c r="F2222" s="1" t="s">
        <v>51</v>
      </c>
      <c r="G2222" s="1" t="s">
        <v>20</v>
      </c>
      <c r="H2222" s="1" t="s">
        <v>21</v>
      </c>
      <c r="I2222" s="1">
        <v>8</v>
      </c>
      <c r="J2222" s="3">
        <v>770</v>
      </c>
      <c r="K2222" s="4">
        <v>607.30999999999995</v>
      </c>
      <c r="L2222" s="5">
        <v>0.1</v>
      </c>
      <c r="M2222" s="3">
        <f t="shared" si="136"/>
        <v>5544</v>
      </c>
      <c r="N2222" s="3">
        <f t="shared" si="137"/>
        <v>4858.4799999999996</v>
      </c>
      <c r="O2222" s="3">
        <f t="shared" si="138"/>
        <v>685.52000000000044</v>
      </c>
      <c r="P2222" s="6">
        <f t="shared" si="139"/>
        <v>0.12365079365079373</v>
      </c>
    </row>
    <row r="2223" spans="1:16" x14ac:dyDescent="0.35">
      <c r="A2223" s="1" t="s">
        <v>2287</v>
      </c>
      <c r="B2223" s="2">
        <v>45987</v>
      </c>
      <c r="C2223" s="1" t="s">
        <v>29</v>
      </c>
      <c r="D2223" s="1" t="s">
        <v>57</v>
      </c>
      <c r="E2223" s="1" t="s">
        <v>79</v>
      </c>
      <c r="F2223" s="1" t="s">
        <v>96</v>
      </c>
      <c r="G2223" s="1" t="s">
        <v>58</v>
      </c>
      <c r="H2223" s="1" t="s">
        <v>21</v>
      </c>
      <c r="I2223" s="1">
        <v>1</v>
      </c>
      <c r="J2223" s="3">
        <v>6418</v>
      </c>
      <c r="K2223" s="4">
        <v>3823.33</v>
      </c>
      <c r="L2223" s="5">
        <v>0</v>
      </c>
      <c r="M2223" s="3">
        <f t="shared" si="136"/>
        <v>6418</v>
      </c>
      <c r="N2223" s="3">
        <f t="shared" si="137"/>
        <v>3823.33</v>
      </c>
      <c r="O2223" s="3">
        <f t="shared" si="138"/>
        <v>2594.67</v>
      </c>
      <c r="P2223" s="6">
        <f t="shared" si="139"/>
        <v>0.40428014957930819</v>
      </c>
    </row>
    <row r="2224" spans="1:16" x14ac:dyDescent="0.35">
      <c r="A2224" s="1" t="s">
        <v>2288</v>
      </c>
      <c r="B2224" s="2">
        <v>45987</v>
      </c>
      <c r="C2224" s="1" t="s">
        <v>41</v>
      </c>
      <c r="D2224" s="1" t="s">
        <v>103</v>
      </c>
      <c r="E2224" s="1" t="s">
        <v>31</v>
      </c>
      <c r="F2224" s="1" t="s">
        <v>32</v>
      </c>
      <c r="G2224" s="1" t="s">
        <v>46</v>
      </c>
      <c r="H2224" s="1" t="s">
        <v>21</v>
      </c>
      <c r="I2224" s="1">
        <v>5</v>
      </c>
      <c r="J2224" s="3">
        <v>1229</v>
      </c>
      <c r="K2224" s="4">
        <v>923.79</v>
      </c>
      <c r="L2224" s="5">
        <v>0.1</v>
      </c>
      <c r="M2224" s="3">
        <f t="shared" si="136"/>
        <v>5530.5</v>
      </c>
      <c r="N2224" s="3">
        <f t="shared" si="137"/>
        <v>4618.95</v>
      </c>
      <c r="O2224" s="3">
        <f t="shared" si="138"/>
        <v>911.55000000000018</v>
      </c>
      <c r="P2224" s="6">
        <f t="shared" si="139"/>
        <v>0.16482234879305671</v>
      </c>
    </row>
    <row r="2225" spans="1:16" x14ac:dyDescent="0.35">
      <c r="A2225" s="1" t="s">
        <v>2289</v>
      </c>
      <c r="B2225" s="2">
        <v>45987</v>
      </c>
      <c r="C2225" s="1" t="s">
        <v>29</v>
      </c>
      <c r="D2225" s="1" t="s">
        <v>30</v>
      </c>
      <c r="E2225" s="1" t="s">
        <v>18</v>
      </c>
      <c r="F2225" s="1" t="s">
        <v>19</v>
      </c>
      <c r="G2225" s="1" t="s">
        <v>33</v>
      </c>
      <c r="H2225" s="1" t="s">
        <v>21</v>
      </c>
      <c r="I2225" s="1">
        <v>1</v>
      </c>
      <c r="J2225" s="3">
        <v>909</v>
      </c>
      <c r="K2225" s="4">
        <v>727.42</v>
      </c>
      <c r="L2225" s="5">
        <v>0.05</v>
      </c>
      <c r="M2225" s="3">
        <f t="shared" si="136"/>
        <v>863.55</v>
      </c>
      <c r="N2225" s="3">
        <f t="shared" si="137"/>
        <v>727.42</v>
      </c>
      <c r="O2225" s="3">
        <f t="shared" si="138"/>
        <v>136.13</v>
      </c>
      <c r="P2225" s="6">
        <f t="shared" si="139"/>
        <v>0.15763997452376816</v>
      </c>
    </row>
    <row r="2226" spans="1:16" x14ac:dyDescent="0.35">
      <c r="A2226" s="1" t="s">
        <v>2290</v>
      </c>
      <c r="B2226" s="2">
        <v>45987</v>
      </c>
      <c r="C2226" s="1" t="s">
        <v>29</v>
      </c>
      <c r="D2226" s="1" t="s">
        <v>57</v>
      </c>
      <c r="E2226" s="1" t="s">
        <v>31</v>
      </c>
      <c r="F2226" s="1" t="s">
        <v>85</v>
      </c>
      <c r="G2226" s="1" t="s">
        <v>58</v>
      </c>
      <c r="H2226" s="1" t="s">
        <v>34</v>
      </c>
      <c r="I2226" s="1">
        <v>2</v>
      </c>
      <c r="J2226" s="3">
        <v>1759</v>
      </c>
      <c r="K2226" s="4">
        <v>1345.26</v>
      </c>
      <c r="L2226" s="5">
        <v>0.05</v>
      </c>
      <c r="M2226" s="3">
        <f t="shared" si="136"/>
        <v>3342.1</v>
      </c>
      <c r="N2226" s="3">
        <f t="shared" si="137"/>
        <v>2690.52</v>
      </c>
      <c r="O2226" s="3">
        <f t="shared" si="138"/>
        <v>651.57999999999993</v>
      </c>
      <c r="P2226" s="6">
        <f t="shared" si="139"/>
        <v>0.19496125190748331</v>
      </c>
    </row>
    <row r="2227" spans="1:16" x14ac:dyDescent="0.35">
      <c r="A2227" s="1" t="s">
        <v>2291</v>
      </c>
      <c r="B2227" s="2">
        <v>45987</v>
      </c>
      <c r="C2227" s="1" t="s">
        <v>41</v>
      </c>
      <c r="D2227" s="1" t="s">
        <v>55</v>
      </c>
      <c r="E2227" s="1" t="s">
        <v>79</v>
      </c>
      <c r="F2227" s="1" t="s">
        <v>91</v>
      </c>
      <c r="G2227" s="1" t="s">
        <v>46</v>
      </c>
      <c r="H2227" s="1" t="s">
        <v>27</v>
      </c>
      <c r="I2227" s="1">
        <v>3</v>
      </c>
      <c r="J2227" s="3">
        <v>12050</v>
      </c>
      <c r="K2227" s="4">
        <v>7081.79</v>
      </c>
      <c r="L2227" s="5">
        <v>0</v>
      </c>
      <c r="M2227" s="3">
        <f t="shared" si="136"/>
        <v>36150</v>
      </c>
      <c r="N2227" s="3">
        <f t="shared" si="137"/>
        <v>21245.37</v>
      </c>
      <c r="O2227" s="3">
        <f t="shared" si="138"/>
        <v>14904.630000000001</v>
      </c>
      <c r="P2227" s="6">
        <f t="shared" si="139"/>
        <v>0.41229958506224068</v>
      </c>
    </row>
    <row r="2228" spans="1:16" x14ac:dyDescent="0.35">
      <c r="A2228" s="1" t="s">
        <v>2292</v>
      </c>
      <c r="B2228" s="2">
        <v>45987</v>
      </c>
      <c r="C2228" s="1" t="s">
        <v>36</v>
      </c>
      <c r="D2228" s="1" t="s">
        <v>76</v>
      </c>
      <c r="E2228" s="1" t="s">
        <v>31</v>
      </c>
      <c r="F2228" s="1" t="s">
        <v>45</v>
      </c>
      <c r="G2228" s="1" t="s">
        <v>69</v>
      </c>
      <c r="H2228" s="1" t="s">
        <v>34</v>
      </c>
      <c r="I2228" s="1">
        <v>5</v>
      </c>
      <c r="J2228" s="3">
        <v>3360</v>
      </c>
      <c r="K2228" s="4">
        <v>2451.34</v>
      </c>
      <c r="L2228" s="5">
        <v>0.05</v>
      </c>
      <c r="M2228" s="3">
        <f t="shared" si="136"/>
        <v>15960</v>
      </c>
      <c r="N2228" s="3">
        <f t="shared" si="137"/>
        <v>12256.7</v>
      </c>
      <c r="O2228" s="3">
        <f t="shared" si="138"/>
        <v>3703.2999999999993</v>
      </c>
      <c r="P2228" s="6">
        <f t="shared" si="139"/>
        <v>0.23203634085213029</v>
      </c>
    </row>
    <row r="2229" spans="1:16" x14ac:dyDescent="0.35">
      <c r="A2229" s="1" t="s">
        <v>2293</v>
      </c>
      <c r="B2229" s="2">
        <v>45987</v>
      </c>
      <c r="C2229" s="1" t="s">
        <v>41</v>
      </c>
      <c r="D2229" s="1" t="s">
        <v>42</v>
      </c>
      <c r="E2229" s="1" t="s">
        <v>31</v>
      </c>
      <c r="F2229" s="1" t="s">
        <v>53</v>
      </c>
      <c r="G2229" s="1" t="s">
        <v>46</v>
      </c>
      <c r="H2229" s="1" t="s">
        <v>21</v>
      </c>
      <c r="I2229" s="1">
        <v>1</v>
      </c>
      <c r="J2229" s="3">
        <v>14603</v>
      </c>
      <c r="K2229" s="4">
        <v>11136.29</v>
      </c>
      <c r="L2229" s="5">
        <v>0</v>
      </c>
      <c r="M2229" s="3">
        <f t="shared" si="136"/>
        <v>14603</v>
      </c>
      <c r="N2229" s="3">
        <f t="shared" si="137"/>
        <v>11136.29</v>
      </c>
      <c r="O2229" s="3">
        <f t="shared" si="138"/>
        <v>3466.7099999999991</v>
      </c>
      <c r="P2229" s="6">
        <f t="shared" si="139"/>
        <v>0.23739711018283907</v>
      </c>
    </row>
    <row r="2230" spans="1:16" x14ac:dyDescent="0.35">
      <c r="A2230" s="1" t="s">
        <v>2294</v>
      </c>
      <c r="B2230" s="2">
        <v>45988</v>
      </c>
      <c r="C2230" s="1" t="s">
        <v>41</v>
      </c>
      <c r="D2230" s="1" t="s">
        <v>50</v>
      </c>
      <c r="E2230" s="1" t="s">
        <v>18</v>
      </c>
      <c r="F2230" s="1" t="s">
        <v>51</v>
      </c>
      <c r="G2230" s="1" t="s">
        <v>43</v>
      </c>
      <c r="H2230" s="1" t="s">
        <v>21</v>
      </c>
      <c r="I2230" s="1">
        <v>7</v>
      </c>
      <c r="J2230" s="3">
        <v>779</v>
      </c>
      <c r="K2230" s="4">
        <v>633.92999999999995</v>
      </c>
      <c r="L2230" s="5">
        <v>0.1</v>
      </c>
      <c r="M2230" s="3">
        <f t="shared" si="136"/>
        <v>4907.7</v>
      </c>
      <c r="N2230" s="3">
        <f t="shared" si="137"/>
        <v>4437.5099999999993</v>
      </c>
      <c r="O2230" s="3">
        <f t="shared" si="138"/>
        <v>470.19000000000051</v>
      </c>
      <c r="P2230" s="6">
        <f t="shared" si="139"/>
        <v>9.5806589644843926E-2</v>
      </c>
    </row>
    <row r="2231" spans="1:16" x14ac:dyDescent="0.35">
      <c r="A2231" s="1" t="s">
        <v>2295</v>
      </c>
      <c r="B2231" s="2">
        <v>45988</v>
      </c>
      <c r="C2231" s="1" t="s">
        <v>36</v>
      </c>
      <c r="D2231" s="1" t="s">
        <v>37</v>
      </c>
      <c r="E2231" s="1" t="s">
        <v>79</v>
      </c>
      <c r="F2231" s="1" t="s">
        <v>96</v>
      </c>
      <c r="G2231" s="1" t="s">
        <v>69</v>
      </c>
      <c r="H2231" s="1" t="s">
        <v>27</v>
      </c>
      <c r="I2231" s="1">
        <v>5</v>
      </c>
      <c r="J2231" s="3">
        <v>6597</v>
      </c>
      <c r="K2231" s="4">
        <v>4196.4399999999996</v>
      </c>
      <c r="L2231" s="5">
        <v>0</v>
      </c>
      <c r="M2231" s="3">
        <f t="shared" si="136"/>
        <v>32985</v>
      </c>
      <c r="N2231" s="3">
        <f t="shared" si="137"/>
        <v>20982.199999999997</v>
      </c>
      <c r="O2231" s="3">
        <f t="shared" si="138"/>
        <v>12002.800000000003</v>
      </c>
      <c r="P2231" s="6">
        <f t="shared" si="139"/>
        <v>0.36388661512808862</v>
      </c>
    </row>
    <row r="2232" spans="1:16" x14ac:dyDescent="0.35">
      <c r="A2232" s="1" t="s">
        <v>2296</v>
      </c>
      <c r="B2232" s="2">
        <v>45988</v>
      </c>
      <c r="C2232" s="1" t="s">
        <v>16</v>
      </c>
      <c r="D2232" s="1" t="s">
        <v>48</v>
      </c>
      <c r="E2232" s="1" t="s">
        <v>24</v>
      </c>
      <c r="F2232" s="1" t="s">
        <v>25</v>
      </c>
      <c r="G2232" s="1" t="s">
        <v>20</v>
      </c>
      <c r="H2232" s="1" t="s">
        <v>34</v>
      </c>
      <c r="I2232" s="1">
        <v>2</v>
      </c>
      <c r="J2232" s="3">
        <v>573</v>
      </c>
      <c r="K2232" s="4">
        <v>264.64</v>
      </c>
      <c r="L2232" s="5">
        <v>0</v>
      </c>
      <c r="M2232" s="3">
        <f t="shared" si="136"/>
        <v>1146</v>
      </c>
      <c r="N2232" s="3">
        <f t="shared" si="137"/>
        <v>529.28</v>
      </c>
      <c r="O2232" s="3">
        <f t="shared" si="138"/>
        <v>616.72</v>
      </c>
      <c r="P2232" s="6">
        <f t="shared" si="139"/>
        <v>0.53815008726003488</v>
      </c>
    </row>
    <row r="2233" spans="1:16" x14ac:dyDescent="0.35">
      <c r="A2233" s="1" t="s">
        <v>2297</v>
      </c>
      <c r="B2233" s="2">
        <v>45988</v>
      </c>
      <c r="C2233" s="1" t="s">
        <v>36</v>
      </c>
      <c r="D2233" s="1" t="s">
        <v>63</v>
      </c>
      <c r="E2233" s="1" t="s">
        <v>18</v>
      </c>
      <c r="F2233" s="1" t="s">
        <v>51</v>
      </c>
      <c r="G2233" s="1" t="s">
        <v>69</v>
      </c>
      <c r="H2233" s="1" t="s">
        <v>34</v>
      </c>
      <c r="I2233" s="1">
        <v>6</v>
      </c>
      <c r="J2233" s="3">
        <v>747</v>
      </c>
      <c r="K2233" s="4">
        <v>593.64</v>
      </c>
      <c r="L2233" s="5">
        <v>0</v>
      </c>
      <c r="M2233" s="3">
        <f t="shared" si="136"/>
        <v>4482</v>
      </c>
      <c r="N2233" s="3">
        <f t="shared" si="137"/>
        <v>3561.84</v>
      </c>
      <c r="O2233" s="3">
        <f t="shared" si="138"/>
        <v>920.15999999999985</v>
      </c>
      <c r="P2233" s="6">
        <f t="shared" si="139"/>
        <v>0.20530120481927708</v>
      </c>
    </row>
    <row r="2234" spans="1:16" x14ac:dyDescent="0.35">
      <c r="A2234" s="1" t="s">
        <v>2298</v>
      </c>
      <c r="B2234" s="2">
        <v>45988</v>
      </c>
      <c r="C2234" s="1" t="s">
        <v>36</v>
      </c>
      <c r="D2234" s="1" t="s">
        <v>76</v>
      </c>
      <c r="E2234" s="1" t="s">
        <v>31</v>
      </c>
      <c r="F2234" s="1" t="s">
        <v>32</v>
      </c>
      <c r="G2234" s="1" t="s">
        <v>39</v>
      </c>
      <c r="H2234" s="1" t="s">
        <v>34</v>
      </c>
      <c r="I2234" s="1">
        <v>5</v>
      </c>
      <c r="J2234" s="3">
        <v>1141</v>
      </c>
      <c r="K2234" s="4">
        <v>844</v>
      </c>
      <c r="L2234" s="5">
        <v>0</v>
      </c>
      <c r="M2234" s="3">
        <f t="shared" si="136"/>
        <v>5705</v>
      </c>
      <c r="N2234" s="3">
        <f t="shared" si="137"/>
        <v>4220</v>
      </c>
      <c r="O2234" s="3">
        <f t="shared" si="138"/>
        <v>1485</v>
      </c>
      <c r="P2234" s="6">
        <f t="shared" si="139"/>
        <v>0.26029798422436456</v>
      </c>
    </row>
    <row r="2235" spans="1:16" x14ac:dyDescent="0.35">
      <c r="A2235" s="1" t="s">
        <v>2299</v>
      </c>
      <c r="B2235" s="2">
        <v>45988</v>
      </c>
      <c r="C2235" s="1" t="s">
        <v>29</v>
      </c>
      <c r="D2235" s="1" t="s">
        <v>30</v>
      </c>
      <c r="E2235" s="1" t="s">
        <v>79</v>
      </c>
      <c r="F2235" s="1" t="s">
        <v>109</v>
      </c>
      <c r="G2235" s="1" t="s">
        <v>58</v>
      </c>
      <c r="H2235" s="1" t="s">
        <v>27</v>
      </c>
      <c r="I2235" s="1">
        <v>7</v>
      </c>
      <c r="J2235" s="3">
        <v>4464</v>
      </c>
      <c r="K2235" s="4">
        <v>2757.9</v>
      </c>
      <c r="L2235" s="5">
        <v>0.1</v>
      </c>
      <c r="M2235" s="3">
        <f t="shared" si="136"/>
        <v>28123.200000000001</v>
      </c>
      <c r="N2235" s="3">
        <f t="shared" si="137"/>
        <v>19305.3</v>
      </c>
      <c r="O2235" s="3">
        <f t="shared" si="138"/>
        <v>8817.9000000000015</v>
      </c>
      <c r="P2235" s="6">
        <f t="shared" si="139"/>
        <v>0.31354540023894867</v>
      </c>
    </row>
    <row r="2236" spans="1:16" x14ac:dyDescent="0.35">
      <c r="A2236" s="1" t="s">
        <v>2300</v>
      </c>
      <c r="B2236" s="2">
        <v>45989</v>
      </c>
      <c r="C2236" s="1" t="s">
        <v>36</v>
      </c>
      <c r="D2236" s="1" t="s">
        <v>37</v>
      </c>
      <c r="E2236" s="1" t="s">
        <v>24</v>
      </c>
      <c r="F2236" s="1" t="s">
        <v>61</v>
      </c>
      <c r="G2236" s="1" t="s">
        <v>69</v>
      </c>
      <c r="H2236" s="1" t="s">
        <v>34</v>
      </c>
      <c r="I2236" s="1">
        <v>7</v>
      </c>
      <c r="J2236" s="3">
        <v>2184</v>
      </c>
      <c r="K2236" s="4">
        <v>1018.31</v>
      </c>
      <c r="L2236" s="5">
        <v>0.05</v>
      </c>
      <c r="M2236" s="3">
        <f t="shared" si="136"/>
        <v>14523.599999999999</v>
      </c>
      <c r="N2236" s="3">
        <f t="shared" si="137"/>
        <v>7128.17</v>
      </c>
      <c r="O2236" s="3">
        <f t="shared" si="138"/>
        <v>7395.4299999999985</v>
      </c>
      <c r="P2236" s="6">
        <f t="shared" si="139"/>
        <v>0.50920088683246567</v>
      </c>
    </row>
    <row r="2237" spans="1:16" x14ac:dyDescent="0.35">
      <c r="A2237" s="1" t="s">
        <v>2301</v>
      </c>
      <c r="B2237" s="2">
        <v>45989</v>
      </c>
      <c r="C2237" s="1" t="s">
        <v>41</v>
      </c>
      <c r="D2237" s="1" t="s">
        <v>103</v>
      </c>
      <c r="E2237" s="1" t="s">
        <v>18</v>
      </c>
      <c r="F2237" s="1" t="s">
        <v>19</v>
      </c>
      <c r="G2237" s="1" t="s">
        <v>43</v>
      </c>
      <c r="H2237" s="1" t="s">
        <v>27</v>
      </c>
      <c r="I2237" s="1">
        <v>4</v>
      </c>
      <c r="J2237" s="3">
        <v>908</v>
      </c>
      <c r="K2237" s="4">
        <v>719.19</v>
      </c>
      <c r="L2237" s="5">
        <v>0</v>
      </c>
      <c r="M2237" s="3">
        <f t="shared" si="136"/>
        <v>3632</v>
      </c>
      <c r="N2237" s="3">
        <f t="shared" si="137"/>
        <v>2876.76</v>
      </c>
      <c r="O2237" s="3">
        <f t="shared" si="138"/>
        <v>755.23999999999978</v>
      </c>
      <c r="P2237" s="6">
        <f t="shared" si="139"/>
        <v>0.20794052863436116</v>
      </c>
    </row>
    <row r="2238" spans="1:16" x14ac:dyDescent="0.35">
      <c r="A2238" s="1" t="s">
        <v>2302</v>
      </c>
      <c r="B2238" s="2">
        <v>45989</v>
      </c>
      <c r="C2238" s="1" t="s">
        <v>36</v>
      </c>
      <c r="D2238" s="1" t="s">
        <v>37</v>
      </c>
      <c r="E2238" s="1" t="s">
        <v>24</v>
      </c>
      <c r="F2238" s="1" t="s">
        <v>61</v>
      </c>
      <c r="G2238" s="1" t="s">
        <v>39</v>
      </c>
      <c r="H2238" s="1" t="s">
        <v>21</v>
      </c>
      <c r="I2238" s="1">
        <v>3</v>
      </c>
      <c r="J2238" s="3">
        <v>2136</v>
      </c>
      <c r="K2238" s="4">
        <v>999.38</v>
      </c>
      <c r="L2238" s="5">
        <v>0.1</v>
      </c>
      <c r="M2238" s="3">
        <f t="shared" si="136"/>
        <v>5767.2</v>
      </c>
      <c r="N2238" s="3">
        <f t="shared" si="137"/>
        <v>2998.14</v>
      </c>
      <c r="O2238" s="3">
        <f t="shared" si="138"/>
        <v>2769.06</v>
      </c>
      <c r="P2238" s="6">
        <f t="shared" si="139"/>
        <v>0.48013940907199337</v>
      </c>
    </row>
    <row r="2239" spans="1:16" x14ac:dyDescent="0.35">
      <c r="A2239" s="1" t="s">
        <v>2303</v>
      </c>
      <c r="B2239" s="2">
        <v>45989</v>
      </c>
      <c r="C2239" s="1" t="s">
        <v>41</v>
      </c>
      <c r="D2239" s="1" t="s">
        <v>42</v>
      </c>
      <c r="E2239" s="1" t="s">
        <v>79</v>
      </c>
      <c r="F2239" s="1" t="s">
        <v>109</v>
      </c>
      <c r="G2239" s="1" t="s">
        <v>43</v>
      </c>
      <c r="H2239" s="1" t="s">
        <v>27</v>
      </c>
      <c r="I2239" s="1">
        <v>3</v>
      </c>
      <c r="J2239" s="3">
        <v>4575</v>
      </c>
      <c r="K2239" s="4">
        <v>3005.38</v>
      </c>
      <c r="L2239" s="5">
        <v>0</v>
      </c>
      <c r="M2239" s="3">
        <f t="shared" si="136"/>
        <v>13725</v>
      </c>
      <c r="N2239" s="3">
        <f t="shared" si="137"/>
        <v>9016.14</v>
      </c>
      <c r="O2239" s="3">
        <f t="shared" si="138"/>
        <v>4708.8600000000006</v>
      </c>
      <c r="P2239" s="6">
        <f t="shared" si="139"/>
        <v>0.34308633879781425</v>
      </c>
    </row>
    <row r="2240" spans="1:16" x14ac:dyDescent="0.35">
      <c r="A2240" s="1" t="s">
        <v>2304</v>
      </c>
      <c r="B2240" s="2">
        <v>45989</v>
      </c>
      <c r="C2240" s="1" t="s">
        <v>16</v>
      </c>
      <c r="D2240" s="1" t="s">
        <v>48</v>
      </c>
      <c r="E2240" s="1" t="s">
        <v>24</v>
      </c>
      <c r="F2240" s="1" t="s">
        <v>25</v>
      </c>
      <c r="G2240" s="1" t="s">
        <v>20</v>
      </c>
      <c r="H2240" s="1" t="s">
        <v>27</v>
      </c>
      <c r="I2240" s="1">
        <v>2</v>
      </c>
      <c r="J2240" s="3">
        <v>570</v>
      </c>
      <c r="K2240" s="4">
        <v>305.58999999999997</v>
      </c>
      <c r="L2240" s="5">
        <v>0</v>
      </c>
      <c r="M2240" s="3">
        <f t="shared" si="136"/>
        <v>1140</v>
      </c>
      <c r="N2240" s="3">
        <f t="shared" si="137"/>
        <v>611.17999999999995</v>
      </c>
      <c r="O2240" s="3">
        <f t="shared" si="138"/>
        <v>528.82000000000005</v>
      </c>
      <c r="P2240" s="6">
        <f t="shared" si="139"/>
        <v>0.46387719298245617</v>
      </c>
    </row>
    <row r="2241" spans="1:16" x14ac:dyDescent="0.35">
      <c r="A2241" s="1" t="s">
        <v>2305</v>
      </c>
      <c r="B2241" s="2">
        <v>45989</v>
      </c>
      <c r="C2241" s="1" t="s">
        <v>29</v>
      </c>
      <c r="D2241" s="1" t="s">
        <v>72</v>
      </c>
      <c r="E2241" s="1" t="s">
        <v>31</v>
      </c>
      <c r="F2241" s="1" t="s">
        <v>53</v>
      </c>
      <c r="G2241" s="1" t="s">
        <v>58</v>
      </c>
      <c r="H2241" s="1" t="s">
        <v>34</v>
      </c>
      <c r="I2241" s="1">
        <v>7</v>
      </c>
      <c r="J2241" s="3">
        <v>14812</v>
      </c>
      <c r="K2241" s="4">
        <v>10866.7</v>
      </c>
      <c r="L2241" s="5">
        <v>0</v>
      </c>
      <c r="M2241" s="3">
        <f t="shared" si="136"/>
        <v>103684</v>
      </c>
      <c r="N2241" s="3">
        <f t="shared" si="137"/>
        <v>76066.900000000009</v>
      </c>
      <c r="O2241" s="3">
        <f t="shared" si="138"/>
        <v>27617.099999999991</v>
      </c>
      <c r="P2241" s="6">
        <f t="shared" si="139"/>
        <v>0.26635835808803665</v>
      </c>
    </row>
    <row r="2242" spans="1:16" x14ac:dyDescent="0.35">
      <c r="A2242" s="1" t="s">
        <v>2306</v>
      </c>
      <c r="B2242" s="2">
        <v>45990</v>
      </c>
      <c r="C2242" s="1" t="s">
        <v>41</v>
      </c>
      <c r="D2242" s="1" t="s">
        <v>103</v>
      </c>
      <c r="E2242" s="1" t="s">
        <v>18</v>
      </c>
      <c r="F2242" s="1" t="s">
        <v>68</v>
      </c>
      <c r="G2242" s="1" t="s">
        <v>43</v>
      </c>
      <c r="H2242" s="1" t="s">
        <v>27</v>
      </c>
      <c r="I2242" s="1">
        <v>7</v>
      </c>
      <c r="J2242" s="3">
        <v>439</v>
      </c>
      <c r="K2242" s="4">
        <v>334.6</v>
      </c>
      <c r="L2242" s="5">
        <v>0</v>
      </c>
      <c r="M2242" s="3">
        <f t="shared" ref="M2242:M2305" si="140">I2242*J2242*(1-L2242)</f>
        <v>3073</v>
      </c>
      <c r="N2242" s="3">
        <f t="shared" ref="N2242:N2305" si="141">I2242*K2242</f>
        <v>2342.2000000000003</v>
      </c>
      <c r="O2242" s="3">
        <f t="shared" ref="O2242:O2305" si="142">M2242-N2242</f>
        <v>730.79999999999973</v>
      </c>
      <c r="P2242" s="6">
        <f t="shared" ref="P2242:P2305" si="143">O2242/M2242</f>
        <v>0.23781321184510243</v>
      </c>
    </row>
    <row r="2243" spans="1:16" x14ac:dyDescent="0.35">
      <c r="A2243" s="1" t="s">
        <v>2307</v>
      </c>
      <c r="B2243" s="2">
        <v>45990</v>
      </c>
      <c r="C2243" s="1" t="s">
        <v>16</v>
      </c>
      <c r="D2243" s="1" t="s">
        <v>48</v>
      </c>
      <c r="E2243" s="1" t="s">
        <v>18</v>
      </c>
      <c r="F2243" s="1" t="s">
        <v>19</v>
      </c>
      <c r="G2243" s="1" t="s">
        <v>26</v>
      </c>
      <c r="H2243" s="1" t="s">
        <v>27</v>
      </c>
      <c r="I2243" s="1">
        <v>4</v>
      </c>
      <c r="J2243" s="3">
        <v>889</v>
      </c>
      <c r="K2243" s="4">
        <v>715.38</v>
      </c>
      <c r="L2243" s="5">
        <v>0</v>
      </c>
      <c r="M2243" s="3">
        <f t="shared" si="140"/>
        <v>3556</v>
      </c>
      <c r="N2243" s="3">
        <f t="shared" si="141"/>
        <v>2861.52</v>
      </c>
      <c r="O2243" s="3">
        <f t="shared" si="142"/>
        <v>694.48</v>
      </c>
      <c r="P2243" s="6">
        <f t="shared" si="143"/>
        <v>0.19529808773903262</v>
      </c>
    </row>
    <row r="2244" spans="1:16" x14ac:dyDescent="0.35">
      <c r="A2244" s="1" t="s">
        <v>2308</v>
      </c>
      <c r="B2244" s="2">
        <v>45990</v>
      </c>
      <c r="C2244" s="1" t="s">
        <v>16</v>
      </c>
      <c r="D2244" s="1" t="s">
        <v>17</v>
      </c>
      <c r="E2244" s="1" t="s">
        <v>18</v>
      </c>
      <c r="F2244" s="1" t="s">
        <v>19</v>
      </c>
      <c r="G2244" s="1" t="s">
        <v>26</v>
      </c>
      <c r="H2244" s="1" t="s">
        <v>34</v>
      </c>
      <c r="I2244" s="1">
        <v>3</v>
      </c>
      <c r="J2244" s="3">
        <v>891</v>
      </c>
      <c r="K2244" s="4">
        <v>693.34</v>
      </c>
      <c r="L2244" s="5">
        <v>0</v>
      </c>
      <c r="M2244" s="3">
        <f t="shared" si="140"/>
        <v>2673</v>
      </c>
      <c r="N2244" s="3">
        <f t="shared" si="141"/>
        <v>2080.02</v>
      </c>
      <c r="O2244" s="3">
        <f t="shared" si="142"/>
        <v>592.98</v>
      </c>
      <c r="P2244" s="6">
        <f t="shared" si="143"/>
        <v>0.22184062850729519</v>
      </c>
    </row>
    <row r="2245" spans="1:16" x14ac:dyDescent="0.35">
      <c r="A2245" s="1" t="s">
        <v>2309</v>
      </c>
      <c r="B2245" s="2">
        <v>45990</v>
      </c>
      <c r="C2245" s="1" t="s">
        <v>36</v>
      </c>
      <c r="D2245" s="1" t="s">
        <v>78</v>
      </c>
      <c r="E2245" s="1" t="s">
        <v>18</v>
      </c>
      <c r="F2245" s="1" t="s">
        <v>19</v>
      </c>
      <c r="G2245" s="1" t="s">
        <v>39</v>
      </c>
      <c r="H2245" s="1" t="s">
        <v>21</v>
      </c>
      <c r="I2245" s="1">
        <v>1</v>
      </c>
      <c r="J2245" s="3">
        <v>898</v>
      </c>
      <c r="K2245" s="4">
        <v>686.62</v>
      </c>
      <c r="L2245" s="5">
        <v>0</v>
      </c>
      <c r="M2245" s="3">
        <f t="shared" si="140"/>
        <v>898</v>
      </c>
      <c r="N2245" s="3">
        <f t="shared" si="141"/>
        <v>686.62</v>
      </c>
      <c r="O2245" s="3">
        <f t="shared" si="142"/>
        <v>211.38</v>
      </c>
      <c r="P2245" s="6">
        <f t="shared" si="143"/>
        <v>0.23538975501113585</v>
      </c>
    </row>
    <row r="2246" spans="1:16" x14ac:dyDescent="0.35">
      <c r="A2246" s="1" t="s">
        <v>2310</v>
      </c>
      <c r="B2246" s="2">
        <v>45990</v>
      </c>
      <c r="C2246" s="1" t="s">
        <v>29</v>
      </c>
      <c r="D2246" s="1" t="s">
        <v>66</v>
      </c>
      <c r="E2246" s="1" t="s">
        <v>31</v>
      </c>
      <c r="F2246" s="1" t="s">
        <v>85</v>
      </c>
      <c r="G2246" s="1" t="s">
        <v>33</v>
      </c>
      <c r="H2246" s="1" t="s">
        <v>34</v>
      </c>
      <c r="I2246" s="1">
        <v>3</v>
      </c>
      <c r="J2246" s="3">
        <v>1814</v>
      </c>
      <c r="K2246" s="4">
        <v>1299.83</v>
      </c>
      <c r="L2246" s="5">
        <v>0.05</v>
      </c>
      <c r="M2246" s="3">
        <f t="shared" si="140"/>
        <v>5169.8999999999996</v>
      </c>
      <c r="N2246" s="3">
        <f t="shared" si="141"/>
        <v>3899.49</v>
      </c>
      <c r="O2246" s="3">
        <f t="shared" si="142"/>
        <v>1270.4099999999999</v>
      </c>
      <c r="P2246" s="6">
        <f t="shared" si="143"/>
        <v>0.24573202576452155</v>
      </c>
    </row>
    <row r="2247" spans="1:16" x14ac:dyDescent="0.35">
      <c r="A2247" s="1" t="s">
        <v>2311</v>
      </c>
      <c r="B2247" s="2">
        <v>45990</v>
      </c>
      <c r="C2247" s="1" t="s">
        <v>29</v>
      </c>
      <c r="D2247" s="1" t="s">
        <v>30</v>
      </c>
      <c r="E2247" s="1" t="s">
        <v>24</v>
      </c>
      <c r="F2247" s="1" t="s">
        <v>25</v>
      </c>
      <c r="G2247" s="1" t="s">
        <v>33</v>
      </c>
      <c r="H2247" s="1" t="s">
        <v>27</v>
      </c>
      <c r="I2247" s="1">
        <v>6</v>
      </c>
      <c r="J2247" s="3">
        <v>571</v>
      </c>
      <c r="K2247" s="4">
        <v>287.17</v>
      </c>
      <c r="L2247" s="5">
        <v>0.05</v>
      </c>
      <c r="M2247" s="3">
        <f t="shared" si="140"/>
        <v>3254.7</v>
      </c>
      <c r="N2247" s="3">
        <f t="shared" si="141"/>
        <v>1723.02</v>
      </c>
      <c r="O2247" s="3">
        <f t="shared" si="142"/>
        <v>1531.6799999999998</v>
      </c>
      <c r="P2247" s="6">
        <f t="shared" si="143"/>
        <v>0.47060558576827355</v>
      </c>
    </row>
    <row r="2248" spans="1:16" x14ac:dyDescent="0.35">
      <c r="A2248" s="1" t="s">
        <v>2312</v>
      </c>
      <c r="B2248" s="2">
        <v>45990</v>
      </c>
      <c r="C2248" s="1" t="s">
        <v>16</v>
      </c>
      <c r="D2248" s="1" t="s">
        <v>23</v>
      </c>
      <c r="E2248" s="1" t="s">
        <v>24</v>
      </c>
      <c r="F2248" s="1" t="s">
        <v>131</v>
      </c>
      <c r="G2248" s="1" t="s">
        <v>26</v>
      </c>
      <c r="H2248" s="1" t="s">
        <v>27</v>
      </c>
      <c r="I2248" s="1">
        <v>3</v>
      </c>
      <c r="J2248" s="3">
        <v>2893</v>
      </c>
      <c r="K2248" s="4">
        <v>1441.19</v>
      </c>
      <c r="L2248" s="5">
        <v>0</v>
      </c>
      <c r="M2248" s="3">
        <f t="shared" si="140"/>
        <v>8679</v>
      </c>
      <c r="N2248" s="3">
        <f t="shared" si="141"/>
        <v>4323.57</v>
      </c>
      <c r="O2248" s="3">
        <f t="shared" si="142"/>
        <v>4355.43</v>
      </c>
      <c r="P2248" s="6">
        <f t="shared" si="143"/>
        <v>0.50183546491531283</v>
      </c>
    </row>
    <row r="2249" spans="1:16" x14ac:dyDescent="0.35">
      <c r="A2249" s="1" t="s">
        <v>2313</v>
      </c>
      <c r="B2249" s="2">
        <v>45990</v>
      </c>
      <c r="C2249" s="1" t="s">
        <v>41</v>
      </c>
      <c r="D2249" s="1" t="s">
        <v>42</v>
      </c>
      <c r="E2249" s="1" t="s">
        <v>31</v>
      </c>
      <c r="F2249" s="1" t="s">
        <v>53</v>
      </c>
      <c r="G2249" s="1" t="s">
        <v>43</v>
      </c>
      <c r="H2249" s="1" t="s">
        <v>27</v>
      </c>
      <c r="I2249" s="1">
        <v>2</v>
      </c>
      <c r="J2249" s="3">
        <v>14416</v>
      </c>
      <c r="K2249" s="4">
        <v>10865.38</v>
      </c>
      <c r="L2249" s="5">
        <v>0.05</v>
      </c>
      <c r="M2249" s="3">
        <f t="shared" si="140"/>
        <v>27390.399999999998</v>
      </c>
      <c r="N2249" s="3">
        <f t="shared" si="141"/>
        <v>21730.76</v>
      </c>
      <c r="O2249" s="3">
        <f t="shared" si="142"/>
        <v>5659.6399999999994</v>
      </c>
      <c r="P2249" s="6">
        <f t="shared" si="143"/>
        <v>0.20662859980139026</v>
      </c>
    </row>
    <row r="2250" spans="1:16" x14ac:dyDescent="0.35">
      <c r="A2250" s="1" t="s">
        <v>2314</v>
      </c>
      <c r="B2250" s="2">
        <v>45990</v>
      </c>
      <c r="C2250" s="1" t="s">
        <v>36</v>
      </c>
      <c r="D2250" s="1" t="s">
        <v>63</v>
      </c>
      <c r="E2250" s="1" t="s">
        <v>18</v>
      </c>
      <c r="F2250" s="1" t="s">
        <v>51</v>
      </c>
      <c r="G2250" s="1" t="s">
        <v>39</v>
      </c>
      <c r="H2250" s="1" t="s">
        <v>21</v>
      </c>
      <c r="I2250" s="1">
        <v>2</v>
      </c>
      <c r="J2250" s="3">
        <v>745</v>
      </c>
      <c r="K2250" s="4">
        <v>595.54999999999995</v>
      </c>
      <c r="L2250" s="5">
        <v>0.15</v>
      </c>
      <c r="M2250" s="3">
        <f t="shared" si="140"/>
        <v>1266.5</v>
      </c>
      <c r="N2250" s="3">
        <f t="shared" si="141"/>
        <v>1191.0999999999999</v>
      </c>
      <c r="O2250" s="3">
        <f t="shared" si="142"/>
        <v>75.400000000000091</v>
      </c>
      <c r="P2250" s="6">
        <f t="shared" si="143"/>
        <v>5.9534149230161933E-2</v>
      </c>
    </row>
    <row r="2251" spans="1:16" x14ac:dyDescent="0.35">
      <c r="A2251" s="1" t="s">
        <v>2315</v>
      </c>
      <c r="B2251" s="2">
        <v>45991</v>
      </c>
      <c r="C2251" s="1" t="s">
        <v>16</v>
      </c>
      <c r="D2251" s="1" t="s">
        <v>17</v>
      </c>
      <c r="E2251" s="1" t="s">
        <v>31</v>
      </c>
      <c r="F2251" s="1" t="s">
        <v>53</v>
      </c>
      <c r="G2251" s="1" t="s">
        <v>20</v>
      </c>
      <c r="H2251" s="1" t="s">
        <v>21</v>
      </c>
      <c r="I2251" s="1">
        <v>7</v>
      </c>
      <c r="J2251" s="3">
        <v>14502</v>
      </c>
      <c r="K2251" s="4">
        <v>10831.25</v>
      </c>
      <c r="L2251" s="5">
        <v>0</v>
      </c>
      <c r="M2251" s="3">
        <f t="shared" si="140"/>
        <v>101514</v>
      </c>
      <c r="N2251" s="3">
        <f t="shared" si="141"/>
        <v>75818.75</v>
      </c>
      <c r="O2251" s="3">
        <f t="shared" si="142"/>
        <v>25695.25</v>
      </c>
      <c r="P2251" s="6">
        <f t="shared" si="143"/>
        <v>0.25312025927458282</v>
      </c>
    </row>
    <row r="2252" spans="1:16" x14ac:dyDescent="0.35">
      <c r="A2252" s="1" t="s">
        <v>2316</v>
      </c>
      <c r="B2252" s="2">
        <v>45991</v>
      </c>
      <c r="C2252" s="1" t="s">
        <v>36</v>
      </c>
      <c r="D2252" s="1" t="s">
        <v>76</v>
      </c>
      <c r="E2252" s="1" t="s">
        <v>24</v>
      </c>
      <c r="F2252" s="1" t="s">
        <v>131</v>
      </c>
      <c r="G2252" s="1" t="s">
        <v>69</v>
      </c>
      <c r="H2252" s="1" t="s">
        <v>34</v>
      </c>
      <c r="I2252" s="1">
        <v>4</v>
      </c>
      <c r="J2252" s="3">
        <v>2830</v>
      </c>
      <c r="K2252" s="4">
        <v>1351.14</v>
      </c>
      <c r="L2252" s="5">
        <v>0.1</v>
      </c>
      <c r="M2252" s="3">
        <f t="shared" si="140"/>
        <v>10188</v>
      </c>
      <c r="N2252" s="3">
        <f t="shared" si="141"/>
        <v>5404.56</v>
      </c>
      <c r="O2252" s="3">
        <f t="shared" si="142"/>
        <v>4783.4399999999996</v>
      </c>
      <c r="P2252" s="6">
        <f t="shared" si="143"/>
        <v>0.46951707891637218</v>
      </c>
    </row>
    <row r="2253" spans="1:16" x14ac:dyDescent="0.35">
      <c r="A2253" s="1" t="s">
        <v>2317</v>
      </c>
      <c r="B2253" s="2">
        <v>45991</v>
      </c>
      <c r="C2253" s="1" t="s">
        <v>36</v>
      </c>
      <c r="D2253" s="1" t="s">
        <v>76</v>
      </c>
      <c r="E2253" s="1" t="s">
        <v>24</v>
      </c>
      <c r="F2253" s="1" t="s">
        <v>25</v>
      </c>
      <c r="G2253" s="1" t="s">
        <v>39</v>
      </c>
      <c r="H2253" s="1" t="s">
        <v>21</v>
      </c>
      <c r="I2253" s="1">
        <v>7</v>
      </c>
      <c r="J2253" s="3">
        <v>612</v>
      </c>
      <c r="K2253" s="4">
        <v>287.08999999999997</v>
      </c>
      <c r="L2253" s="5">
        <v>0</v>
      </c>
      <c r="M2253" s="3">
        <f t="shared" si="140"/>
        <v>4284</v>
      </c>
      <c r="N2253" s="3">
        <f t="shared" si="141"/>
        <v>2009.6299999999999</v>
      </c>
      <c r="O2253" s="3">
        <f t="shared" si="142"/>
        <v>2274.37</v>
      </c>
      <c r="P2253" s="6">
        <f t="shared" si="143"/>
        <v>0.53089869281045754</v>
      </c>
    </row>
    <row r="2254" spans="1:16" x14ac:dyDescent="0.35">
      <c r="A2254" s="1" t="s">
        <v>2318</v>
      </c>
      <c r="B2254" s="2">
        <v>45992</v>
      </c>
      <c r="C2254" s="1" t="s">
        <v>16</v>
      </c>
      <c r="D2254" s="1" t="s">
        <v>84</v>
      </c>
      <c r="E2254" s="1" t="s">
        <v>79</v>
      </c>
      <c r="F2254" s="1" t="s">
        <v>80</v>
      </c>
      <c r="G2254" s="1" t="s">
        <v>20</v>
      </c>
      <c r="H2254" s="1" t="s">
        <v>21</v>
      </c>
      <c r="I2254" s="1">
        <v>4</v>
      </c>
      <c r="J2254" s="3">
        <v>7692</v>
      </c>
      <c r="K2254" s="4">
        <v>4597.8500000000004</v>
      </c>
      <c r="L2254" s="5">
        <v>0.15</v>
      </c>
      <c r="M2254" s="3">
        <f t="shared" si="140"/>
        <v>26152.799999999999</v>
      </c>
      <c r="N2254" s="3">
        <f t="shared" si="141"/>
        <v>18391.400000000001</v>
      </c>
      <c r="O2254" s="3">
        <f t="shared" si="142"/>
        <v>7761.3999999999978</v>
      </c>
      <c r="P2254" s="6">
        <f t="shared" si="143"/>
        <v>0.29677128261601043</v>
      </c>
    </row>
    <row r="2255" spans="1:16" x14ac:dyDescent="0.35">
      <c r="A2255" s="1" t="s">
        <v>2319</v>
      </c>
      <c r="B2255" s="2">
        <v>45992</v>
      </c>
      <c r="C2255" s="1" t="s">
        <v>36</v>
      </c>
      <c r="D2255" s="1" t="s">
        <v>63</v>
      </c>
      <c r="E2255" s="1" t="s">
        <v>24</v>
      </c>
      <c r="F2255" s="1" t="s">
        <v>131</v>
      </c>
      <c r="G2255" s="1" t="s">
        <v>69</v>
      </c>
      <c r="H2255" s="1" t="s">
        <v>21</v>
      </c>
      <c r="I2255" s="1">
        <v>8</v>
      </c>
      <c r="J2255" s="3">
        <v>2735</v>
      </c>
      <c r="K2255" s="4">
        <v>1266.1099999999999</v>
      </c>
      <c r="L2255" s="5">
        <v>0</v>
      </c>
      <c r="M2255" s="3">
        <f t="shared" si="140"/>
        <v>21880</v>
      </c>
      <c r="N2255" s="3">
        <f t="shared" si="141"/>
        <v>10128.879999999999</v>
      </c>
      <c r="O2255" s="3">
        <f t="shared" si="142"/>
        <v>11751.12</v>
      </c>
      <c r="P2255" s="6">
        <f t="shared" si="143"/>
        <v>0.53707129798903108</v>
      </c>
    </row>
    <row r="2256" spans="1:16" x14ac:dyDescent="0.35">
      <c r="A2256" s="1" t="s">
        <v>2320</v>
      </c>
      <c r="B2256" s="2">
        <v>45992</v>
      </c>
      <c r="C2256" s="1" t="s">
        <v>41</v>
      </c>
      <c r="D2256" s="1" t="s">
        <v>55</v>
      </c>
      <c r="E2256" s="1" t="s">
        <v>24</v>
      </c>
      <c r="F2256" s="1" t="s">
        <v>131</v>
      </c>
      <c r="G2256" s="1" t="s">
        <v>43</v>
      </c>
      <c r="H2256" s="1" t="s">
        <v>34</v>
      </c>
      <c r="I2256" s="1">
        <v>7</v>
      </c>
      <c r="J2256" s="3">
        <v>2764</v>
      </c>
      <c r="K2256" s="4">
        <v>1443.15</v>
      </c>
      <c r="L2256" s="5">
        <v>0.1</v>
      </c>
      <c r="M2256" s="3">
        <f t="shared" si="140"/>
        <v>17413.2</v>
      </c>
      <c r="N2256" s="3">
        <f t="shared" si="141"/>
        <v>10102.050000000001</v>
      </c>
      <c r="O2256" s="3">
        <f t="shared" si="142"/>
        <v>7311.15</v>
      </c>
      <c r="P2256" s="6">
        <f t="shared" si="143"/>
        <v>0.41986251808972502</v>
      </c>
    </row>
    <row r="2257" spans="1:16" x14ac:dyDescent="0.35">
      <c r="A2257" s="1" t="s">
        <v>2321</v>
      </c>
      <c r="B2257" s="2">
        <v>45992</v>
      </c>
      <c r="C2257" s="1" t="s">
        <v>41</v>
      </c>
      <c r="D2257" s="1" t="s">
        <v>55</v>
      </c>
      <c r="E2257" s="1" t="s">
        <v>18</v>
      </c>
      <c r="F2257" s="1" t="s">
        <v>51</v>
      </c>
      <c r="G2257" s="1" t="s">
        <v>46</v>
      </c>
      <c r="H2257" s="1" t="s">
        <v>21</v>
      </c>
      <c r="I2257" s="1">
        <v>6</v>
      </c>
      <c r="J2257" s="3">
        <v>724</v>
      </c>
      <c r="K2257" s="4">
        <v>599.51</v>
      </c>
      <c r="L2257" s="5">
        <v>0.15</v>
      </c>
      <c r="M2257" s="3">
        <f t="shared" si="140"/>
        <v>3692.4</v>
      </c>
      <c r="N2257" s="3">
        <f t="shared" si="141"/>
        <v>3597.06</v>
      </c>
      <c r="O2257" s="3">
        <f t="shared" si="142"/>
        <v>95.340000000000146</v>
      </c>
      <c r="P2257" s="6">
        <f t="shared" si="143"/>
        <v>2.5820604484887915E-2</v>
      </c>
    </row>
    <row r="2258" spans="1:16" x14ac:dyDescent="0.35">
      <c r="A2258" s="1" t="s">
        <v>2322</v>
      </c>
      <c r="B2258" s="2">
        <v>45992</v>
      </c>
      <c r="C2258" s="1" t="s">
        <v>29</v>
      </c>
      <c r="D2258" s="1" t="s">
        <v>66</v>
      </c>
      <c r="E2258" s="1" t="s">
        <v>31</v>
      </c>
      <c r="F2258" s="1" t="s">
        <v>45</v>
      </c>
      <c r="G2258" s="1" t="s">
        <v>58</v>
      </c>
      <c r="H2258" s="1" t="s">
        <v>34</v>
      </c>
      <c r="I2258" s="1">
        <v>2</v>
      </c>
      <c r="J2258" s="3">
        <v>3349</v>
      </c>
      <c r="K2258" s="4">
        <v>2538.6</v>
      </c>
      <c r="L2258" s="5">
        <v>0.15</v>
      </c>
      <c r="M2258" s="3">
        <f t="shared" si="140"/>
        <v>5693.3</v>
      </c>
      <c r="N2258" s="3">
        <f t="shared" si="141"/>
        <v>5077.2</v>
      </c>
      <c r="O2258" s="3">
        <f t="shared" si="142"/>
        <v>616.10000000000036</v>
      </c>
      <c r="P2258" s="6">
        <f t="shared" si="143"/>
        <v>0.10821491929109661</v>
      </c>
    </row>
    <row r="2259" spans="1:16" x14ac:dyDescent="0.35">
      <c r="A2259" s="1" t="s">
        <v>2323</v>
      </c>
      <c r="B2259" s="2">
        <v>45992</v>
      </c>
      <c r="C2259" s="1" t="s">
        <v>29</v>
      </c>
      <c r="D2259" s="1" t="s">
        <v>66</v>
      </c>
      <c r="E2259" s="1" t="s">
        <v>18</v>
      </c>
      <c r="F2259" s="1" t="s">
        <v>68</v>
      </c>
      <c r="G2259" s="1" t="s">
        <v>33</v>
      </c>
      <c r="H2259" s="1" t="s">
        <v>27</v>
      </c>
      <c r="I2259" s="1">
        <v>1</v>
      </c>
      <c r="J2259" s="3">
        <v>468</v>
      </c>
      <c r="K2259" s="4">
        <v>389.55</v>
      </c>
      <c r="L2259" s="5">
        <v>0</v>
      </c>
      <c r="M2259" s="3">
        <f t="shared" si="140"/>
        <v>468</v>
      </c>
      <c r="N2259" s="3">
        <f t="shared" si="141"/>
        <v>389.55</v>
      </c>
      <c r="O2259" s="3">
        <f t="shared" si="142"/>
        <v>78.449999999999989</v>
      </c>
      <c r="P2259" s="6">
        <f t="shared" si="143"/>
        <v>0.16762820512820512</v>
      </c>
    </row>
    <row r="2260" spans="1:16" x14ac:dyDescent="0.35">
      <c r="A2260" s="1" t="s">
        <v>2324</v>
      </c>
      <c r="B2260" s="2">
        <v>45993</v>
      </c>
      <c r="C2260" s="1" t="s">
        <v>36</v>
      </c>
      <c r="D2260" s="1" t="s">
        <v>63</v>
      </c>
      <c r="E2260" s="1" t="s">
        <v>18</v>
      </c>
      <c r="F2260" s="1" t="s">
        <v>68</v>
      </c>
      <c r="G2260" s="1" t="s">
        <v>69</v>
      </c>
      <c r="H2260" s="1" t="s">
        <v>21</v>
      </c>
      <c r="I2260" s="1">
        <v>5</v>
      </c>
      <c r="J2260" s="3">
        <v>438</v>
      </c>
      <c r="K2260" s="4">
        <v>353.84</v>
      </c>
      <c r="L2260" s="5">
        <v>0</v>
      </c>
      <c r="M2260" s="3">
        <f t="shared" si="140"/>
        <v>2190</v>
      </c>
      <c r="N2260" s="3">
        <f t="shared" si="141"/>
        <v>1769.1999999999998</v>
      </c>
      <c r="O2260" s="3">
        <f t="shared" si="142"/>
        <v>420.80000000000018</v>
      </c>
      <c r="P2260" s="6">
        <f t="shared" si="143"/>
        <v>0.19214611872146126</v>
      </c>
    </row>
    <row r="2261" spans="1:16" x14ac:dyDescent="0.35">
      <c r="A2261" s="1" t="s">
        <v>2325</v>
      </c>
      <c r="B2261" s="2">
        <v>45993</v>
      </c>
      <c r="C2261" s="1" t="s">
        <v>29</v>
      </c>
      <c r="D2261" s="1" t="s">
        <v>66</v>
      </c>
      <c r="E2261" s="1" t="s">
        <v>79</v>
      </c>
      <c r="F2261" s="1" t="s">
        <v>109</v>
      </c>
      <c r="G2261" s="1" t="s">
        <v>33</v>
      </c>
      <c r="H2261" s="1" t="s">
        <v>27</v>
      </c>
      <c r="I2261" s="1">
        <v>7</v>
      </c>
      <c r="J2261" s="3">
        <v>4450</v>
      </c>
      <c r="K2261" s="4">
        <v>2857.25</v>
      </c>
      <c r="L2261" s="5">
        <v>0.1</v>
      </c>
      <c r="M2261" s="3">
        <f t="shared" si="140"/>
        <v>28035</v>
      </c>
      <c r="N2261" s="3">
        <f t="shared" si="141"/>
        <v>20000.75</v>
      </c>
      <c r="O2261" s="3">
        <f t="shared" si="142"/>
        <v>8034.25</v>
      </c>
      <c r="P2261" s="6">
        <f t="shared" si="143"/>
        <v>0.28657927590511861</v>
      </c>
    </row>
    <row r="2262" spans="1:16" x14ac:dyDescent="0.35">
      <c r="A2262" s="1" t="s">
        <v>2326</v>
      </c>
      <c r="B2262" s="2">
        <v>45993</v>
      </c>
      <c r="C2262" s="1" t="s">
        <v>29</v>
      </c>
      <c r="D2262" s="1" t="s">
        <v>57</v>
      </c>
      <c r="E2262" s="1" t="s">
        <v>18</v>
      </c>
      <c r="F2262" s="1" t="s">
        <v>51</v>
      </c>
      <c r="G2262" s="1" t="s">
        <v>58</v>
      </c>
      <c r="H2262" s="1" t="s">
        <v>34</v>
      </c>
      <c r="I2262" s="1">
        <v>8</v>
      </c>
      <c r="J2262" s="3">
        <v>761</v>
      </c>
      <c r="K2262" s="4">
        <v>604.46</v>
      </c>
      <c r="L2262" s="5">
        <v>0.15</v>
      </c>
      <c r="M2262" s="3">
        <f t="shared" si="140"/>
        <v>5174.8</v>
      </c>
      <c r="N2262" s="3">
        <f t="shared" si="141"/>
        <v>4835.68</v>
      </c>
      <c r="O2262" s="3">
        <f t="shared" si="142"/>
        <v>339.11999999999989</v>
      </c>
      <c r="P2262" s="6">
        <f t="shared" si="143"/>
        <v>6.5532967457679503E-2</v>
      </c>
    </row>
    <row r="2263" spans="1:16" x14ac:dyDescent="0.35">
      <c r="A2263" s="1" t="s">
        <v>2327</v>
      </c>
      <c r="B2263" s="2">
        <v>45993</v>
      </c>
      <c r="C2263" s="1" t="s">
        <v>41</v>
      </c>
      <c r="D2263" s="1" t="s">
        <v>55</v>
      </c>
      <c r="E2263" s="1" t="s">
        <v>24</v>
      </c>
      <c r="F2263" s="1" t="s">
        <v>64</v>
      </c>
      <c r="G2263" s="1" t="s">
        <v>46</v>
      </c>
      <c r="H2263" s="1" t="s">
        <v>27</v>
      </c>
      <c r="I2263" s="1">
        <v>8</v>
      </c>
      <c r="J2263" s="3">
        <v>1509</v>
      </c>
      <c r="K2263" s="4">
        <v>784.59</v>
      </c>
      <c r="L2263" s="5">
        <v>0.1</v>
      </c>
      <c r="M2263" s="3">
        <f t="shared" si="140"/>
        <v>10864.800000000001</v>
      </c>
      <c r="N2263" s="3">
        <f t="shared" si="141"/>
        <v>6276.72</v>
      </c>
      <c r="O2263" s="3">
        <f t="shared" si="142"/>
        <v>4588.0800000000008</v>
      </c>
      <c r="P2263" s="6">
        <f t="shared" si="143"/>
        <v>0.4222884912745748</v>
      </c>
    </row>
    <row r="2264" spans="1:16" x14ac:dyDescent="0.35">
      <c r="A2264" s="1" t="s">
        <v>2328</v>
      </c>
      <c r="B2264" s="2">
        <v>45993</v>
      </c>
      <c r="C2264" s="1" t="s">
        <v>41</v>
      </c>
      <c r="D2264" s="1" t="s">
        <v>55</v>
      </c>
      <c r="E2264" s="1" t="s">
        <v>79</v>
      </c>
      <c r="F2264" s="1" t="s">
        <v>96</v>
      </c>
      <c r="G2264" s="1" t="s">
        <v>46</v>
      </c>
      <c r="H2264" s="1" t="s">
        <v>34</v>
      </c>
      <c r="I2264" s="1">
        <v>8</v>
      </c>
      <c r="J2264" s="3">
        <v>6447</v>
      </c>
      <c r="K2264" s="4">
        <v>4001.38</v>
      </c>
      <c r="L2264" s="5">
        <v>0</v>
      </c>
      <c r="M2264" s="3">
        <f t="shared" si="140"/>
        <v>51576</v>
      </c>
      <c r="N2264" s="3">
        <f t="shared" si="141"/>
        <v>32011.040000000001</v>
      </c>
      <c r="O2264" s="3">
        <f t="shared" si="142"/>
        <v>19564.96</v>
      </c>
      <c r="P2264" s="6">
        <f t="shared" si="143"/>
        <v>0.37934232976578253</v>
      </c>
    </row>
    <row r="2265" spans="1:16" x14ac:dyDescent="0.35">
      <c r="A2265" s="1" t="s">
        <v>2329</v>
      </c>
      <c r="B2265" s="2">
        <v>45993</v>
      </c>
      <c r="C2265" s="1" t="s">
        <v>41</v>
      </c>
      <c r="D2265" s="1" t="s">
        <v>103</v>
      </c>
      <c r="E2265" s="1" t="s">
        <v>18</v>
      </c>
      <c r="F2265" s="1" t="s">
        <v>68</v>
      </c>
      <c r="G2265" s="1" t="s">
        <v>46</v>
      </c>
      <c r="H2265" s="1" t="s">
        <v>34</v>
      </c>
      <c r="I2265" s="1">
        <v>5</v>
      </c>
      <c r="J2265" s="3">
        <v>429</v>
      </c>
      <c r="K2265" s="4">
        <v>349.8</v>
      </c>
      <c r="L2265" s="5">
        <v>0</v>
      </c>
      <c r="M2265" s="3">
        <f t="shared" si="140"/>
        <v>2145</v>
      </c>
      <c r="N2265" s="3">
        <f t="shared" si="141"/>
        <v>1749</v>
      </c>
      <c r="O2265" s="3">
        <f t="shared" si="142"/>
        <v>396</v>
      </c>
      <c r="P2265" s="6">
        <f t="shared" si="143"/>
        <v>0.18461538461538463</v>
      </c>
    </row>
    <row r="2266" spans="1:16" x14ac:dyDescent="0.35">
      <c r="A2266" s="1" t="s">
        <v>2330</v>
      </c>
      <c r="B2266" s="2">
        <v>45993</v>
      </c>
      <c r="C2266" s="1" t="s">
        <v>36</v>
      </c>
      <c r="D2266" s="1" t="s">
        <v>78</v>
      </c>
      <c r="E2266" s="1" t="s">
        <v>18</v>
      </c>
      <c r="F2266" s="1" t="s">
        <v>19</v>
      </c>
      <c r="G2266" s="1" t="s">
        <v>39</v>
      </c>
      <c r="H2266" s="1" t="s">
        <v>21</v>
      </c>
      <c r="I2266" s="1">
        <v>4</v>
      </c>
      <c r="J2266" s="3">
        <v>883</v>
      </c>
      <c r="K2266" s="4">
        <v>717.03</v>
      </c>
      <c r="L2266" s="5">
        <v>0.15</v>
      </c>
      <c r="M2266" s="3">
        <f t="shared" si="140"/>
        <v>3002.2</v>
      </c>
      <c r="N2266" s="3">
        <f t="shared" si="141"/>
        <v>2868.12</v>
      </c>
      <c r="O2266" s="3">
        <f t="shared" si="142"/>
        <v>134.07999999999993</v>
      </c>
      <c r="P2266" s="6">
        <f t="shared" si="143"/>
        <v>4.4660582239690869E-2</v>
      </c>
    </row>
    <row r="2267" spans="1:16" x14ac:dyDescent="0.35">
      <c r="A2267" s="1" t="s">
        <v>2331</v>
      </c>
      <c r="B2267" s="2">
        <v>45993</v>
      </c>
      <c r="C2267" s="1" t="s">
        <v>36</v>
      </c>
      <c r="D2267" s="1" t="s">
        <v>63</v>
      </c>
      <c r="E2267" s="1" t="s">
        <v>24</v>
      </c>
      <c r="F2267" s="1" t="s">
        <v>25</v>
      </c>
      <c r="G2267" s="1" t="s">
        <v>69</v>
      </c>
      <c r="H2267" s="1" t="s">
        <v>21</v>
      </c>
      <c r="I2267" s="1">
        <v>2</v>
      </c>
      <c r="J2267" s="3">
        <v>581</v>
      </c>
      <c r="K2267" s="4">
        <v>278.17</v>
      </c>
      <c r="L2267" s="5">
        <v>0</v>
      </c>
      <c r="M2267" s="3">
        <f t="shared" si="140"/>
        <v>1162</v>
      </c>
      <c r="N2267" s="3">
        <f t="shared" si="141"/>
        <v>556.34</v>
      </c>
      <c r="O2267" s="3">
        <f t="shared" si="142"/>
        <v>605.66</v>
      </c>
      <c r="P2267" s="6">
        <f t="shared" si="143"/>
        <v>0.52122203098106712</v>
      </c>
    </row>
    <row r="2268" spans="1:16" x14ac:dyDescent="0.35">
      <c r="A2268" s="1" t="s">
        <v>2332</v>
      </c>
      <c r="B2268" s="2">
        <v>45993</v>
      </c>
      <c r="C2268" s="1" t="s">
        <v>29</v>
      </c>
      <c r="D2268" s="1" t="s">
        <v>66</v>
      </c>
      <c r="E2268" s="1" t="s">
        <v>79</v>
      </c>
      <c r="F2268" s="1" t="s">
        <v>80</v>
      </c>
      <c r="G2268" s="1" t="s">
        <v>33</v>
      </c>
      <c r="H2268" s="1" t="s">
        <v>21</v>
      </c>
      <c r="I2268" s="1">
        <v>5</v>
      </c>
      <c r="J2268" s="3">
        <v>7837</v>
      </c>
      <c r="K2268" s="4">
        <v>5154.88</v>
      </c>
      <c r="L2268" s="5">
        <v>0</v>
      </c>
      <c r="M2268" s="3">
        <f t="shared" si="140"/>
        <v>39185</v>
      </c>
      <c r="N2268" s="3">
        <f t="shared" si="141"/>
        <v>25774.400000000001</v>
      </c>
      <c r="O2268" s="3">
        <f t="shared" si="142"/>
        <v>13410.599999999999</v>
      </c>
      <c r="P2268" s="6">
        <f t="shared" si="143"/>
        <v>0.3422381013142784</v>
      </c>
    </row>
    <row r="2269" spans="1:16" x14ac:dyDescent="0.35">
      <c r="A2269" s="1" t="s">
        <v>2333</v>
      </c>
      <c r="B2269" s="2">
        <v>45993</v>
      </c>
      <c r="C2269" s="1" t="s">
        <v>41</v>
      </c>
      <c r="D2269" s="1" t="s">
        <v>103</v>
      </c>
      <c r="E2269" s="1" t="s">
        <v>18</v>
      </c>
      <c r="F2269" s="1" t="s">
        <v>38</v>
      </c>
      <c r="G2269" s="1" t="s">
        <v>43</v>
      </c>
      <c r="H2269" s="1" t="s">
        <v>34</v>
      </c>
      <c r="I2269" s="1">
        <v>2</v>
      </c>
      <c r="J2269" s="3">
        <v>333</v>
      </c>
      <c r="K2269" s="4">
        <v>269.08999999999997</v>
      </c>
      <c r="L2269" s="5">
        <v>0.05</v>
      </c>
      <c r="M2269" s="3">
        <f t="shared" si="140"/>
        <v>632.69999999999993</v>
      </c>
      <c r="N2269" s="3">
        <f t="shared" si="141"/>
        <v>538.17999999999995</v>
      </c>
      <c r="O2269" s="3">
        <f t="shared" si="142"/>
        <v>94.519999999999982</v>
      </c>
      <c r="P2269" s="6">
        <f t="shared" si="143"/>
        <v>0.14939149675991781</v>
      </c>
    </row>
    <row r="2270" spans="1:16" x14ac:dyDescent="0.35">
      <c r="A2270" s="1" t="s">
        <v>2334</v>
      </c>
      <c r="B2270" s="2">
        <v>45993</v>
      </c>
      <c r="C2270" s="1" t="s">
        <v>36</v>
      </c>
      <c r="D2270" s="1" t="s">
        <v>63</v>
      </c>
      <c r="E2270" s="1" t="s">
        <v>18</v>
      </c>
      <c r="F2270" s="1" t="s">
        <v>68</v>
      </c>
      <c r="G2270" s="1" t="s">
        <v>69</v>
      </c>
      <c r="H2270" s="1" t="s">
        <v>34</v>
      </c>
      <c r="I2270" s="1">
        <v>5</v>
      </c>
      <c r="J2270" s="3">
        <v>457</v>
      </c>
      <c r="K2270" s="4">
        <v>383.14</v>
      </c>
      <c r="L2270" s="5">
        <v>0.05</v>
      </c>
      <c r="M2270" s="3">
        <f t="shared" si="140"/>
        <v>2170.75</v>
      </c>
      <c r="N2270" s="3">
        <f t="shared" si="141"/>
        <v>1915.6999999999998</v>
      </c>
      <c r="O2270" s="3">
        <f t="shared" si="142"/>
        <v>255.05000000000018</v>
      </c>
      <c r="P2270" s="6">
        <f t="shared" si="143"/>
        <v>0.11749395370263742</v>
      </c>
    </row>
    <row r="2271" spans="1:16" x14ac:dyDescent="0.35">
      <c r="A2271" s="1" t="s">
        <v>2335</v>
      </c>
      <c r="B2271" s="2">
        <v>45994</v>
      </c>
      <c r="C2271" s="1" t="s">
        <v>36</v>
      </c>
      <c r="D2271" s="1" t="s">
        <v>76</v>
      </c>
      <c r="E2271" s="1" t="s">
        <v>79</v>
      </c>
      <c r="F2271" s="1" t="s">
        <v>109</v>
      </c>
      <c r="G2271" s="1" t="s">
        <v>69</v>
      </c>
      <c r="H2271" s="1" t="s">
        <v>27</v>
      </c>
      <c r="I2271" s="1">
        <v>1</v>
      </c>
      <c r="J2271" s="3">
        <v>4362</v>
      </c>
      <c r="K2271" s="4">
        <v>2718.1</v>
      </c>
      <c r="L2271" s="5">
        <v>0.15</v>
      </c>
      <c r="M2271" s="3">
        <f t="shared" si="140"/>
        <v>3707.7</v>
      </c>
      <c r="N2271" s="3">
        <f t="shared" si="141"/>
        <v>2718.1</v>
      </c>
      <c r="O2271" s="3">
        <f t="shared" si="142"/>
        <v>989.59999999999991</v>
      </c>
      <c r="P2271" s="6">
        <f t="shared" si="143"/>
        <v>0.26690401057259217</v>
      </c>
    </row>
    <row r="2272" spans="1:16" x14ac:dyDescent="0.35">
      <c r="A2272" s="1" t="s">
        <v>2336</v>
      </c>
      <c r="B2272" s="2">
        <v>45994</v>
      </c>
      <c r="C2272" s="1" t="s">
        <v>29</v>
      </c>
      <c r="D2272" s="1" t="s">
        <v>72</v>
      </c>
      <c r="E2272" s="1" t="s">
        <v>79</v>
      </c>
      <c r="F2272" s="1" t="s">
        <v>80</v>
      </c>
      <c r="G2272" s="1" t="s">
        <v>33</v>
      </c>
      <c r="H2272" s="1" t="s">
        <v>27</v>
      </c>
      <c r="I2272" s="1">
        <v>2</v>
      </c>
      <c r="J2272" s="3">
        <v>7840</v>
      </c>
      <c r="K2272" s="4">
        <v>4750.91</v>
      </c>
      <c r="L2272" s="5">
        <v>0</v>
      </c>
      <c r="M2272" s="3">
        <f t="shared" si="140"/>
        <v>15680</v>
      </c>
      <c r="N2272" s="3">
        <f t="shared" si="141"/>
        <v>9501.82</v>
      </c>
      <c r="O2272" s="3">
        <f t="shared" si="142"/>
        <v>6178.18</v>
      </c>
      <c r="P2272" s="6">
        <f t="shared" si="143"/>
        <v>0.39401658163265307</v>
      </c>
    </row>
    <row r="2273" spans="1:16" x14ac:dyDescent="0.35">
      <c r="A2273" s="1" t="s">
        <v>2337</v>
      </c>
      <c r="B2273" s="2">
        <v>45994</v>
      </c>
      <c r="C2273" s="1" t="s">
        <v>36</v>
      </c>
      <c r="D2273" s="1" t="s">
        <v>78</v>
      </c>
      <c r="E2273" s="1" t="s">
        <v>31</v>
      </c>
      <c r="F2273" s="1" t="s">
        <v>85</v>
      </c>
      <c r="G2273" s="1" t="s">
        <v>69</v>
      </c>
      <c r="H2273" s="1" t="s">
        <v>21</v>
      </c>
      <c r="I2273" s="1">
        <v>3</v>
      </c>
      <c r="J2273" s="3">
        <v>1767</v>
      </c>
      <c r="K2273" s="4">
        <v>1299.74</v>
      </c>
      <c r="L2273" s="5">
        <v>0</v>
      </c>
      <c r="M2273" s="3">
        <f t="shared" si="140"/>
        <v>5301</v>
      </c>
      <c r="N2273" s="3">
        <f t="shared" si="141"/>
        <v>3899.2200000000003</v>
      </c>
      <c r="O2273" s="3">
        <f t="shared" si="142"/>
        <v>1401.7799999999997</v>
      </c>
      <c r="P2273" s="6">
        <f t="shared" si="143"/>
        <v>0.26443689869835874</v>
      </c>
    </row>
    <row r="2274" spans="1:16" x14ac:dyDescent="0.35">
      <c r="A2274" s="1" t="s">
        <v>2338</v>
      </c>
      <c r="B2274" s="2">
        <v>45994</v>
      </c>
      <c r="C2274" s="1" t="s">
        <v>41</v>
      </c>
      <c r="D2274" s="1" t="s">
        <v>55</v>
      </c>
      <c r="E2274" s="1" t="s">
        <v>24</v>
      </c>
      <c r="F2274" s="1" t="s">
        <v>61</v>
      </c>
      <c r="G2274" s="1" t="s">
        <v>46</v>
      </c>
      <c r="H2274" s="1" t="s">
        <v>34</v>
      </c>
      <c r="I2274" s="1">
        <v>6</v>
      </c>
      <c r="J2274" s="3">
        <v>2185</v>
      </c>
      <c r="K2274" s="4">
        <v>1121.1600000000001</v>
      </c>
      <c r="L2274" s="5">
        <v>0.05</v>
      </c>
      <c r="M2274" s="3">
        <f t="shared" si="140"/>
        <v>12454.5</v>
      </c>
      <c r="N2274" s="3">
        <f t="shared" si="141"/>
        <v>6726.9600000000009</v>
      </c>
      <c r="O2274" s="3">
        <f t="shared" si="142"/>
        <v>5727.5399999999991</v>
      </c>
      <c r="P2274" s="6">
        <f t="shared" si="143"/>
        <v>0.45987715283632413</v>
      </c>
    </row>
    <row r="2275" spans="1:16" x14ac:dyDescent="0.35">
      <c r="A2275" s="1" t="s">
        <v>2339</v>
      </c>
      <c r="B2275" s="2">
        <v>45994</v>
      </c>
      <c r="C2275" s="1" t="s">
        <v>41</v>
      </c>
      <c r="D2275" s="1" t="s">
        <v>55</v>
      </c>
      <c r="E2275" s="1" t="s">
        <v>79</v>
      </c>
      <c r="F2275" s="1" t="s">
        <v>91</v>
      </c>
      <c r="G2275" s="1" t="s">
        <v>46</v>
      </c>
      <c r="H2275" s="1" t="s">
        <v>34</v>
      </c>
      <c r="I2275" s="1">
        <v>4</v>
      </c>
      <c r="J2275" s="3">
        <v>11512</v>
      </c>
      <c r="K2275" s="4">
        <v>6907.24</v>
      </c>
      <c r="L2275" s="5">
        <v>0</v>
      </c>
      <c r="M2275" s="3">
        <f t="shared" si="140"/>
        <v>46048</v>
      </c>
      <c r="N2275" s="3">
        <f t="shared" si="141"/>
        <v>27628.959999999999</v>
      </c>
      <c r="O2275" s="3">
        <f t="shared" si="142"/>
        <v>18419.04</v>
      </c>
      <c r="P2275" s="6">
        <f t="shared" si="143"/>
        <v>0.39999652536483671</v>
      </c>
    </row>
    <row r="2276" spans="1:16" x14ac:dyDescent="0.35">
      <c r="A2276" s="1" t="s">
        <v>2340</v>
      </c>
      <c r="B2276" s="2">
        <v>45995</v>
      </c>
      <c r="C2276" s="1" t="s">
        <v>29</v>
      </c>
      <c r="D2276" s="1" t="s">
        <v>66</v>
      </c>
      <c r="E2276" s="1" t="s">
        <v>31</v>
      </c>
      <c r="F2276" s="1" t="s">
        <v>85</v>
      </c>
      <c r="G2276" s="1" t="s">
        <v>33</v>
      </c>
      <c r="H2276" s="1" t="s">
        <v>27</v>
      </c>
      <c r="I2276" s="1">
        <v>7</v>
      </c>
      <c r="J2276" s="3">
        <v>1763</v>
      </c>
      <c r="K2276" s="4">
        <v>1305.1199999999999</v>
      </c>
      <c r="L2276" s="5">
        <v>0.15</v>
      </c>
      <c r="M2276" s="3">
        <f t="shared" si="140"/>
        <v>10489.85</v>
      </c>
      <c r="N2276" s="3">
        <f t="shared" si="141"/>
        <v>9135.84</v>
      </c>
      <c r="O2276" s="3">
        <f t="shared" si="142"/>
        <v>1354.0100000000002</v>
      </c>
      <c r="P2276" s="6">
        <f t="shared" si="143"/>
        <v>0.12907810883854395</v>
      </c>
    </row>
    <row r="2277" spans="1:16" x14ac:dyDescent="0.35">
      <c r="A2277" s="1" t="s">
        <v>2341</v>
      </c>
      <c r="B2277" s="2">
        <v>45995</v>
      </c>
      <c r="C2277" s="1" t="s">
        <v>41</v>
      </c>
      <c r="D2277" s="1" t="s">
        <v>55</v>
      </c>
      <c r="E2277" s="1" t="s">
        <v>31</v>
      </c>
      <c r="F2277" s="1" t="s">
        <v>45</v>
      </c>
      <c r="G2277" s="1" t="s">
        <v>43</v>
      </c>
      <c r="H2277" s="1" t="s">
        <v>21</v>
      </c>
      <c r="I2277" s="1">
        <v>8</v>
      </c>
      <c r="J2277" s="3">
        <v>3561</v>
      </c>
      <c r="K2277" s="4">
        <v>2681.8</v>
      </c>
      <c r="L2277" s="5">
        <v>0</v>
      </c>
      <c r="M2277" s="3">
        <f t="shared" si="140"/>
        <v>28488</v>
      </c>
      <c r="N2277" s="3">
        <f t="shared" si="141"/>
        <v>21454.400000000001</v>
      </c>
      <c r="O2277" s="3">
        <f t="shared" si="142"/>
        <v>7033.5999999999985</v>
      </c>
      <c r="P2277" s="6">
        <f t="shared" si="143"/>
        <v>0.24689693906206117</v>
      </c>
    </row>
    <row r="2278" spans="1:16" x14ac:dyDescent="0.35">
      <c r="A2278" s="1" t="s">
        <v>2342</v>
      </c>
      <c r="B2278" s="2">
        <v>45995</v>
      </c>
      <c r="C2278" s="1" t="s">
        <v>29</v>
      </c>
      <c r="D2278" s="1" t="s">
        <v>72</v>
      </c>
      <c r="E2278" s="1" t="s">
        <v>31</v>
      </c>
      <c r="F2278" s="1" t="s">
        <v>32</v>
      </c>
      <c r="G2278" s="1" t="s">
        <v>58</v>
      </c>
      <c r="H2278" s="1" t="s">
        <v>27</v>
      </c>
      <c r="I2278" s="1">
        <v>5</v>
      </c>
      <c r="J2278" s="3">
        <v>1192</v>
      </c>
      <c r="K2278" s="4">
        <v>904.71</v>
      </c>
      <c r="L2278" s="5">
        <v>0.15</v>
      </c>
      <c r="M2278" s="3">
        <f t="shared" si="140"/>
        <v>5066</v>
      </c>
      <c r="N2278" s="3">
        <f t="shared" si="141"/>
        <v>4523.55</v>
      </c>
      <c r="O2278" s="3">
        <f t="shared" si="142"/>
        <v>542.44999999999982</v>
      </c>
      <c r="P2278" s="6">
        <f t="shared" si="143"/>
        <v>0.10707658902487166</v>
      </c>
    </row>
    <row r="2279" spans="1:16" x14ac:dyDescent="0.35">
      <c r="A2279" s="1" t="s">
        <v>2343</v>
      </c>
      <c r="B2279" s="2">
        <v>45995</v>
      </c>
      <c r="C2279" s="1" t="s">
        <v>41</v>
      </c>
      <c r="D2279" s="1" t="s">
        <v>42</v>
      </c>
      <c r="E2279" s="1" t="s">
        <v>79</v>
      </c>
      <c r="F2279" s="1" t="s">
        <v>80</v>
      </c>
      <c r="G2279" s="1" t="s">
        <v>43</v>
      </c>
      <c r="H2279" s="1" t="s">
        <v>21</v>
      </c>
      <c r="I2279" s="1">
        <v>8</v>
      </c>
      <c r="J2279" s="3">
        <v>7907</v>
      </c>
      <c r="K2279" s="4">
        <v>4978.3900000000003</v>
      </c>
      <c r="L2279" s="5">
        <v>0</v>
      </c>
      <c r="M2279" s="3">
        <f t="shared" si="140"/>
        <v>63256</v>
      </c>
      <c r="N2279" s="3">
        <f t="shared" si="141"/>
        <v>39827.120000000003</v>
      </c>
      <c r="O2279" s="3">
        <f t="shared" si="142"/>
        <v>23428.879999999997</v>
      </c>
      <c r="P2279" s="6">
        <f t="shared" si="143"/>
        <v>0.37038194005311748</v>
      </c>
    </row>
    <row r="2280" spans="1:16" x14ac:dyDescent="0.35">
      <c r="A2280" s="1" t="s">
        <v>2344</v>
      </c>
      <c r="B2280" s="2">
        <v>45995</v>
      </c>
      <c r="C2280" s="1" t="s">
        <v>29</v>
      </c>
      <c r="D2280" s="1" t="s">
        <v>57</v>
      </c>
      <c r="E2280" s="1" t="s">
        <v>31</v>
      </c>
      <c r="F2280" s="1" t="s">
        <v>53</v>
      </c>
      <c r="G2280" s="1" t="s">
        <v>58</v>
      </c>
      <c r="H2280" s="1" t="s">
        <v>27</v>
      </c>
      <c r="I2280" s="1">
        <v>1</v>
      </c>
      <c r="J2280" s="3">
        <v>15116</v>
      </c>
      <c r="K2280" s="4">
        <v>11152.46</v>
      </c>
      <c r="L2280" s="5">
        <v>0.1</v>
      </c>
      <c r="M2280" s="3">
        <f t="shared" si="140"/>
        <v>13604.4</v>
      </c>
      <c r="N2280" s="3">
        <f t="shared" si="141"/>
        <v>11152.46</v>
      </c>
      <c r="O2280" s="3">
        <f t="shared" si="142"/>
        <v>2451.9400000000005</v>
      </c>
      <c r="P2280" s="6">
        <f t="shared" si="143"/>
        <v>0.18023139572491256</v>
      </c>
    </row>
    <row r="2281" spans="1:16" x14ac:dyDescent="0.35">
      <c r="A2281" s="1" t="s">
        <v>2345</v>
      </c>
      <c r="B2281" s="2">
        <v>45995</v>
      </c>
      <c r="C2281" s="1" t="s">
        <v>41</v>
      </c>
      <c r="D2281" s="1" t="s">
        <v>50</v>
      </c>
      <c r="E2281" s="1" t="s">
        <v>24</v>
      </c>
      <c r="F2281" s="1" t="s">
        <v>61</v>
      </c>
      <c r="G2281" s="1" t="s">
        <v>43</v>
      </c>
      <c r="H2281" s="1" t="s">
        <v>27</v>
      </c>
      <c r="I2281" s="1">
        <v>6</v>
      </c>
      <c r="J2281" s="3">
        <v>2152</v>
      </c>
      <c r="K2281" s="4">
        <v>1025.99</v>
      </c>
      <c r="L2281" s="5">
        <v>0.1</v>
      </c>
      <c r="M2281" s="3">
        <f t="shared" si="140"/>
        <v>11620.800000000001</v>
      </c>
      <c r="N2281" s="3">
        <f t="shared" si="141"/>
        <v>6155.9400000000005</v>
      </c>
      <c r="O2281" s="3">
        <f t="shared" si="142"/>
        <v>5464.8600000000006</v>
      </c>
      <c r="P2281" s="6">
        <f t="shared" si="143"/>
        <v>0.4702653862040479</v>
      </c>
    </row>
    <row r="2282" spans="1:16" x14ac:dyDescent="0.35">
      <c r="A2282" s="1" t="s">
        <v>2346</v>
      </c>
      <c r="B2282" s="2">
        <v>45996</v>
      </c>
      <c r="C2282" s="1" t="s">
        <v>36</v>
      </c>
      <c r="D2282" s="1" t="s">
        <v>76</v>
      </c>
      <c r="E2282" s="1" t="s">
        <v>79</v>
      </c>
      <c r="F2282" s="1" t="s">
        <v>96</v>
      </c>
      <c r="G2282" s="1" t="s">
        <v>39</v>
      </c>
      <c r="H2282" s="1" t="s">
        <v>27</v>
      </c>
      <c r="I2282" s="1">
        <v>3</v>
      </c>
      <c r="J2282" s="3">
        <v>6697</v>
      </c>
      <c r="K2282" s="4">
        <v>4164.4799999999996</v>
      </c>
      <c r="L2282" s="5">
        <v>0</v>
      </c>
      <c r="M2282" s="3">
        <f t="shared" si="140"/>
        <v>20091</v>
      </c>
      <c r="N2282" s="3">
        <f t="shared" si="141"/>
        <v>12493.439999999999</v>
      </c>
      <c r="O2282" s="3">
        <f t="shared" si="142"/>
        <v>7597.5600000000013</v>
      </c>
      <c r="P2282" s="6">
        <f t="shared" si="143"/>
        <v>0.37815738390324033</v>
      </c>
    </row>
    <row r="2283" spans="1:16" x14ac:dyDescent="0.35">
      <c r="A2283" s="1" t="s">
        <v>2347</v>
      </c>
      <c r="B2283" s="2">
        <v>45996</v>
      </c>
      <c r="C2283" s="1" t="s">
        <v>16</v>
      </c>
      <c r="D2283" s="1" t="s">
        <v>23</v>
      </c>
      <c r="E2283" s="1" t="s">
        <v>31</v>
      </c>
      <c r="F2283" s="1" t="s">
        <v>45</v>
      </c>
      <c r="G2283" s="1" t="s">
        <v>20</v>
      </c>
      <c r="H2283" s="1" t="s">
        <v>34</v>
      </c>
      <c r="I2283" s="1">
        <v>7</v>
      </c>
      <c r="J2283" s="3">
        <v>3670</v>
      </c>
      <c r="K2283" s="4">
        <v>2822.84</v>
      </c>
      <c r="L2283" s="5">
        <v>0.1</v>
      </c>
      <c r="M2283" s="3">
        <f t="shared" si="140"/>
        <v>23121</v>
      </c>
      <c r="N2283" s="3">
        <f t="shared" si="141"/>
        <v>19759.88</v>
      </c>
      <c r="O2283" s="3">
        <f t="shared" si="142"/>
        <v>3361.119999999999</v>
      </c>
      <c r="P2283" s="6">
        <f t="shared" si="143"/>
        <v>0.14537087496215556</v>
      </c>
    </row>
    <row r="2284" spans="1:16" x14ac:dyDescent="0.35">
      <c r="A2284" s="1" t="s">
        <v>2348</v>
      </c>
      <c r="B2284" s="2">
        <v>45996</v>
      </c>
      <c r="C2284" s="1" t="s">
        <v>16</v>
      </c>
      <c r="D2284" s="1" t="s">
        <v>23</v>
      </c>
      <c r="E2284" s="1" t="s">
        <v>24</v>
      </c>
      <c r="F2284" s="1" t="s">
        <v>131</v>
      </c>
      <c r="G2284" s="1" t="s">
        <v>26</v>
      </c>
      <c r="H2284" s="1" t="s">
        <v>27</v>
      </c>
      <c r="I2284" s="1">
        <v>1</v>
      </c>
      <c r="J2284" s="3">
        <v>2788</v>
      </c>
      <c r="K2284" s="4">
        <v>1373.61</v>
      </c>
      <c r="L2284" s="5">
        <v>0</v>
      </c>
      <c r="M2284" s="3">
        <f t="shared" si="140"/>
        <v>2788</v>
      </c>
      <c r="N2284" s="3">
        <f t="shared" si="141"/>
        <v>1373.61</v>
      </c>
      <c r="O2284" s="3">
        <f t="shared" si="142"/>
        <v>1414.39</v>
      </c>
      <c r="P2284" s="6">
        <f t="shared" si="143"/>
        <v>0.50731348637015783</v>
      </c>
    </row>
    <row r="2285" spans="1:16" x14ac:dyDescent="0.35">
      <c r="A2285" s="1" t="s">
        <v>2349</v>
      </c>
      <c r="B2285" s="2">
        <v>45996</v>
      </c>
      <c r="C2285" s="1" t="s">
        <v>36</v>
      </c>
      <c r="D2285" s="1" t="s">
        <v>63</v>
      </c>
      <c r="E2285" s="1" t="s">
        <v>18</v>
      </c>
      <c r="F2285" s="1" t="s">
        <v>68</v>
      </c>
      <c r="G2285" s="1" t="s">
        <v>39</v>
      </c>
      <c r="H2285" s="1" t="s">
        <v>21</v>
      </c>
      <c r="I2285" s="1">
        <v>6</v>
      </c>
      <c r="J2285" s="3">
        <v>468</v>
      </c>
      <c r="K2285" s="4">
        <v>358.7</v>
      </c>
      <c r="L2285" s="5">
        <v>0</v>
      </c>
      <c r="M2285" s="3">
        <f t="shared" si="140"/>
        <v>2808</v>
      </c>
      <c r="N2285" s="3">
        <f t="shared" si="141"/>
        <v>2152.1999999999998</v>
      </c>
      <c r="O2285" s="3">
        <f t="shared" si="142"/>
        <v>655.80000000000018</v>
      </c>
      <c r="P2285" s="6">
        <f t="shared" si="143"/>
        <v>0.23354700854700861</v>
      </c>
    </row>
    <row r="2286" spans="1:16" x14ac:dyDescent="0.35">
      <c r="A2286" s="1" t="s">
        <v>2350</v>
      </c>
      <c r="B2286" s="2">
        <v>45996</v>
      </c>
      <c r="C2286" s="1" t="s">
        <v>16</v>
      </c>
      <c r="D2286" s="1" t="s">
        <v>17</v>
      </c>
      <c r="E2286" s="1" t="s">
        <v>24</v>
      </c>
      <c r="F2286" s="1" t="s">
        <v>131</v>
      </c>
      <c r="G2286" s="1" t="s">
        <v>26</v>
      </c>
      <c r="H2286" s="1" t="s">
        <v>34</v>
      </c>
      <c r="I2286" s="1">
        <v>7</v>
      </c>
      <c r="J2286" s="3">
        <v>2777</v>
      </c>
      <c r="K2286" s="4">
        <v>1439.13</v>
      </c>
      <c r="L2286" s="5">
        <v>0</v>
      </c>
      <c r="M2286" s="3">
        <f t="shared" si="140"/>
        <v>19439</v>
      </c>
      <c r="N2286" s="3">
        <f t="shared" si="141"/>
        <v>10073.91</v>
      </c>
      <c r="O2286" s="3">
        <f t="shared" si="142"/>
        <v>9365.09</v>
      </c>
      <c r="P2286" s="6">
        <f t="shared" si="143"/>
        <v>0.48176809506661866</v>
      </c>
    </row>
    <row r="2287" spans="1:16" x14ac:dyDescent="0.35">
      <c r="A2287" s="1" t="s">
        <v>2351</v>
      </c>
      <c r="B2287" s="2">
        <v>45996</v>
      </c>
      <c r="C2287" s="1" t="s">
        <v>36</v>
      </c>
      <c r="D2287" s="1" t="s">
        <v>78</v>
      </c>
      <c r="E2287" s="1" t="s">
        <v>18</v>
      </c>
      <c r="F2287" s="1" t="s">
        <v>68</v>
      </c>
      <c r="G2287" s="1" t="s">
        <v>69</v>
      </c>
      <c r="H2287" s="1" t="s">
        <v>27</v>
      </c>
      <c r="I2287" s="1">
        <v>4</v>
      </c>
      <c r="J2287" s="3">
        <v>450</v>
      </c>
      <c r="K2287" s="4">
        <v>352.53</v>
      </c>
      <c r="L2287" s="5">
        <v>0.1</v>
      </c>
      <c r="M2287" s="3">
        <f t="shared" si="140"/>
        <v>1620</v>
      </c>
      <c r="N2287" s="3">
        <f t="shared" si="141"/>
        <v>1410.12</v>
      </c>
      <c r="O2287" s="3">
        <f t="shared" si="142"/>
        <v>209.88000000000011</v>
      </c>
      <c r="P2287" s="6">
        <f t="shared" si="143"/>
        <v>0.12955555555555562</v>
      </c>
    </row>
    <row r="2288" spans="1:16" x14ac:dyDescent="0.35">
      <c r="A2288" s="1" t="s">
        <v>2352</v>
      </c>
      <c r="B2288" s="2">
        <v>45996</v>
      </c>
      <c r="C2288" s="1" t="s">
        <v>29</v>
      </c>
      <c r="D2288" s="1" t="s">
        <v>57</v>
      </c>
      <c r="E2288" s="1" t="s">
        <v>24</v>
      </c>
      <c r="F2288" s="1" t="s">
        <v>61</v>
      </c>
      <c r="G2288" s="1" t="s">
        <v>33</v>
      </c>
      <c r="H2288" s="1" t="s">
        <v>34</v>
      </c>
      <c r="I2288" s="1">
        <v>6</v>
      </c>
      <c r="J2288" s="3">
        <v>2217</v>
      </c>
      <c r="K2288" s="4">
        <v>1077.93</v>
      </c>
      <c r="L2288" s="5">
        <v>0</v>
      </c>
      <c r="M2288" s="3">
        <f t="shared" si="140"/>
        <v>13302</v>
      </c>
      <c r="N2288" s="3">
        <f t="shared" si="141"/>
        <v>6467.58</v>
      </c>
      <c r="O2288" s="3">
        <f t="shared" si="142"/>
        <v>6834.42</v>
      </c>
      <c r="P2288" s="6">
        <f t="shared" si="143"/>
        <v>0.51378890392422194</v>
      </c>
    </row>
    <row r="2289" spans="1:16" x14ac:dyDescent="0.35">
      <c r="A2289" s="1" t="s">
        <v>2353</v>
      </c>
      <c r="B2289" s="2">
        <v>45996</v>
      </c>
      <c r="C2289" s="1" t="s">
        <v>16</v>
      </c>
      <c r="D2289" s="1" t="s">
        <v>17</v>
      </c>
      <c r="E2289" s="1" t="s">
        <v>24</v>
      </c>
      <c r="F2289" s="1" t="s">
        <v>25</v>
      </c>
      <c r="G2289" s="1" t="s">
        <v>26</v>
      </c>
      <c r="H2289" s="1" t="s">
        <v>34</v>
      </c>
      <c r="I2289" s="1">
        <v>7</v>
      </c>
      <c r="J2289" s="3">
        <v>599</v>
      </c>
      <c r="K2289" s="4">
        <v>290.44</v>
      </c>
      <c r="L2289" s="5">
        <v>0</v>
      </c>
      <c r="M2289" s="3">
        <f t="shared" si="140"/>
        <v>4193</v>
      </c>
      <c r="N2289" s="3">
        <f t="shared" si="141"/>
        <v>2033.08</v>
      </c>
      <c r="O2289" s="3">
        <f t="shared" si="142"/>
        <v>2159.92</v>
      </c>
      <c r="P2289" s="6">
        <f t="shared" si="143"/>
        <v>0.5151252086811352</v>
      </c>
    </row>
    <row r="2290" spans="1:16" x14ac:dyDescent="0.35">
      <c r="A2290" s="1" t="s">
        <v>2354</v>
      </c>
      <c r="B2290" s="2">
        <v>45996</v>
      </c>
      <c r="C2290" s="1" t="s">
        <v>36</v>
      </c>
      <c r="D2290" s="1" t="s">
        <v>63</v>
      </c>
      <c r="E2290" s="1" t="s">
        <v>24</v>
      </c>
      <c r="F2290" s="1" t="s">
        <v>25</v>
      </c>
      <c r="G2290" s="1" t="s">
        <v>69</v>
      </c>
      <c r="H2290" s="1" t="s">
        <v>21</v>
      </c>
      <c r="I2290" s="1">
        <v>6</v>
      </c>
      <c r="J2290" s="3">
        <v>624</v>
      </c>
      <c r="K2290" s="4">
        <v>327.05</v>
      </c>
      <c r="L2290" s="5">
        <v>0</v>
      </c>
      <c r="M2290" s="3">
        <f t="shared" si="140"/>
        <v>3744</v>
      </c>
      <c r="N2290" s="3">
        <f t="shared" si="141"/>
        <v>1962.3000000000002</v>
      </c>
      <c r="O2290" s="3">
        <f t="shared" si="142"/>
        <v>1781.6999999999998</v>
      </c>
      <c r="P2290" s="6">
        <f t="shared" si="143"/>
        <v>0.47588141025641023</v>
      </c>
    </row>
    <row r="2291" spans="1:16" x14ac:dyDescent="0.35">
      <c r="A2291" s="1" t="s">
        <v>2355</v>
      </c>
      <c r="B2291" s="2">
        <v>45997</v>
      </c>
      <c r="C2291" s="1" t="s">
        <v>36</v>
      </c>
      <c r="D2291" s="1" t="s">
        <v>37</v>
      </c>
      <c r="E2291" s="1" t="s">
        <v>18</v>
      </c>
      <c r="F2291" s="1" t="s">
        <v>19</v>
      </c>
      <c r="G2291" s="1" t="s">
        <v>69</v>
      </c>
      <c r="H2291" s="1" t="s">
        <v>27</v>
      </c>
      <c r="I2291" s="1">
        <v>5</v>
      </c>
      <c r="J2291" s="3">
        <v>904</v>
      </c>
      <c r="K2291" s="4">
        <v>750.05</v>
      </c>
      <c r="L2291" s="5">
        <v>0.05</v>
      </c>
      <c r="M2291" s="3">
        <f t="shared" si="140"/>
        <v>4294</v>
      </c>
      <c r="N2291" s="3">
        <f t="shared" si="141"/>
        <v>3750.25</v>
      </c>
      <c r="O2291" s="3">
        <f t="shared" si="142"/>
        <v>543.75</v>
      </c>
      <c r="P2291" s="6">
        <f t="shared" si="143"/>
        <v>0.12663018164881229</v>
      </c>
    </row>
    <row r="2292" spans="1:16" x14ac:dyDescent="0.35">
      <c r="A2292" s="1" t="s">
        <v>2356</v>
      </c>
      <c r="B2292" s="2">
        <v>45997</v>
      </c>
      <c r="C2292" s="1" t="s">
        <v>36</v>
      </c>
      <c r="D2292" s="1" t="s">
        <v>37</v>
      </c>
      <c r="E2292" s="1" t="s">
        <v>24</v>
      </c>
      <c r="F2292" s="1" t="s">
        <v>25</v>
      </c>
      <c r="G2292" s="1" t="s">
        <v>69</v>
      </c>
      <c r="H2292" s="1" t="s">
        <v>34</v>
      </c>
      <c r="I2292" s="1">
        <v>7</v>
      </c>
      <c r="J2292" s="3">
        <v>601</v>
      </c>
      <c r="K2292" s="4">
        <v>290.27999999999997</v>
      </c>
      <c r="L2292" s="5">
        <v>0</v>
      </c>
      <c r="M2292" s="3">
        <f t="shared" si="140"/>
        <v>4207</v>
      </c>
      <c r="N2292" s="3">
        <f t="shared" si="141"/>
        <v>2031.9599999999998</v>
      </c>
      <c r="O2292" s="3">
        <f t="shared" si="142"/>
        <v>2175.04</v>
      </c>
      <c r="P2292" s="6">
        <f t="shared" si="143"/>
        <v>0.51700499168053249</v>
      </c>
    </row>
    <row r="2293" spans="1:16" x14ac:dyDescent="0.35">
      <c r="A2293" s="1" t="s">
        <v>2357</v>
      </c>
      <c r="B2293" s="2">
        <v>45997</v>
      </c>
      <c r="C2293" s="1" t="s">
        <v>41</v>
      </c>
      <c r="D2293" s="1" t="s">
        <v>50</v>
      </c>
      <c r="E2293" s="1" t="s">
        <v>79</v>
      </c>
      <c r="F2293" s="1" t="s">
        <v>109</v>
      </c>
      <c r="G2293" s="1" t="s">
        <v>46</v>
      </c>
      <c r="H2293" s="1" t="s">
        <v>21</v>
      </c>
      <c r="I2293" s="1">
        <v>8</v>
      </c>
      <c r="J2293" s="3">
        <v>4374</v>
      </c>
      <c r="K2293" s="4">
        <v>2788.89</v>
      </c>
      <c r="L2293" s="5">
        <v>0</v>
      </c>
      <c r="M2293" s="3">
        <f t="shared" si="140"/>
        <v>34992</v>
      </c>
      <c r="N2293" s="3">
        <f t="shared" si="141"/>
        <v>22311.119999999999</v>
      </c>
      <c r="O2293" s="3">
        <f t="shared" si="142"/>
        <v>12680.880000000001</v>
      </c>
      <c r="P2293" s="6">
        <f t="shared" si="143"/>
        <v>0.36239368998628263</v>
      </c>
    </row>
    <row r="2294" spans="1:16" x14ac:dyDescent="0.35">
      <c r="A2294" s="1" t="s">
        <v>2358</v>
      </c>
      <c r="B2294" s="2">
        <v>45997</v>
      </c>
      <c r="C2294" s="1" t="s">
        <v>16</v>
      </c>
      <c r="D2294" s="1" t="s">
        <v>48</v>
      </c>
      <c r="E2294" s="1" t="s">
        <v>24</v>
      </c>
      <c r="F2294" s="1" t="s">
        <v>64</v>
      </c>
      <c r="G2294" s="1" t="s">
        <v>20</v>
      </c>
      <c r="H2294" s="1" t="s">
        <v>34</v>
      </c>
      <c r="I2294" s="1">
        <v>6</v>
      </c>
      <c r="J2294" s="3">
        <v>1570</v>
      </c>
      <c r="K2294" s="4">
        <v>798.86</v>
      </c>
      <c r="L2294" s="5">
        <v>0</v>
      </c>
      <c r="M2294" s="3">
        <f t="shared" si="140"/>
        <v>9420</v>
      </c>
      <c r="N2294" s="3">
        <f t="shared" si="141"/>
        <v>4793.16</v>
      </c>
      <c r="O2294" s="3">
        <f t="shared" si="142"/>
        <v>4626.84</v>
      </c>
      <c r="P2294" s="6">
        <f t="shared" si="143"/>
        <v>0.491171974522293</v>
      </c>
    </row>
    <row r="2295" spans="1:16" x14ac:dyDescent="0.35">
      <c r="A2295" s="1" t="s">
        <v>2359</v>
      </c>
      <c r="B2295" s="2">
        <v>45997</v>
      </c>
      <c r="C2295" s="1" t="s">
        <v>41</v>
      </c>
      <c r="D2295" s="1" t="s">
        <v>50</v>
      </c>
      <c r="E2295" s="1" t="s">
        <v>18</v>
      </c>
      <c r="F2295" s="1" t="s">
        <v>68</v>
      </c>
      <c r="G2295" s="1" t="s">
        <v>46</v>
      </c>
      <c r="H2295" s="1" t="s">
        <v>27</v>
      </c>
      <c r="I2295" s="1">
        <v>6</v>
      </c>
      <c r="J2295" s="3">
        <v>448</v>
      </c>
      <c r="K2295" s="4">
        <v>359.27</v>
      </c>
      <c r="L2295" s="5">
        <v>0.05</v>
      </c>
      <c r="M2295" s="3">
        <f t="shared" si="140"/>
        <v>2553.6</v>
      </c>
      <c r="N2295" s="3">
        <f t="shared" si="141"/>
        <v>2155.62</v>
      </c>
      <c r="O2295" s="3">
        <f t="shared" si="142"/>
        <v>397.98</v>
      </c>
      <c r="P2295" s="6">
        <f t="shared" si="143"/>
        <v>0.15585056390977445</v>
      </c>
    </row>
    <row r="2296" spans="1:16" x14ac:dyDescent="0.35">
      <c r="A2296" s="1" t="s">
        <v>2360</v>
      </c>
      <c r="B2296" s="2">
        <v>45997</v>
      </c>
      <c r="C2296" s="1" t="s">
        <v>16</v>
      </c>
      <c r="D2296" s="1" t="s">
        <v>17</v>
      </c>
      <c r="E2296" s="1" t="s">
        <v>31</v>
      </c>
      <c r="F2296" s="1" t="s">
        <v>85</v>
      </c>
      <c r="G2296" s="1" t="s">
        <v>26</v>
      </c>
      <c r="H2296" s="1" t="s">
        <v>34</v>
      </c>
      <c r="I2296" s="1">
        <v>5</v>
      </c>
      <c r="J2296" s="3">
        <v>1845</v>
      </c>
      <c r="K2296" s="4">
        <v>1341.78</v>
      </c>
      <c r="L2296" s="5">
        <v>0</v>
      </c>
      <c r="M2296" s="3">
        <f t="shared" si="140"/>
        <v>9225</v>
      </c>
      <c r="N2296" s="3">
        <f t="shared" si="141"/>
        <v>6708.9</v>
      </c>
      <c r="O2296" s="3">
        <f t="shared" si="142"/>
        <v>2516.1000000000004</v>
      </c>
      <c r="P2296" s="6">
        <f t="shared" si="143"/>
        <v>0.27274796747967484</v>
      </c>
    </row>
    <row r="2297" spans="1:16" x14ac:dyDescent="0.35">
      <c r="A2297" s="1" t="s">
        <v>2361</v>
      </c>
      <c r="B2297" s="2">
        <v>45997</v>
      </c>
      <c r="C2297" s="1" t="s">
        <v>16</v>
      </c>
      <c r="D2297" s="1" t="s">
        <v>48</v>
      </c>
      <c r="E2297" s="1" t="s">
        <v>24</v>
      </c>
      <c r="F2297" s="1" t="s">
        <v>61</v>
      </c>
      <c r="G2297" s="1" t="s">
        <v>26</v>
      </c>
      <c r="H2297" s="1" t="s">
        <v>34</v>
      </c>
      <c r="I2297" s="1">
        <v>3</v>
      </c>
      <c r="J2297" s="3">
        <v>2254</v>
      </c>
      <c r="K2297" s="4">
        <v>1166.44</v>
      </c>
      <c r="L2297" s="5">
        <v>0</v>
      </c>
      <c r="M2297" s="3">
        <f t="shared" si="140"/>
        <v>6762</v>
      </c>
      <c r="N2297" s="3">
        <f t="shared" si="141"/>
        <v>3499.32</v>
      </c>
      <c r="O2297" s="3">
        <f t="shared" si="142"/>
        <v>3262.68</v>
      </c>
      <c r="P2297" s="6">
        <f t="shared" si="143"/>
        <v>0.48250221827861578</v>
      </c>
    </row>
    <row r="2298" spans="1:16" x14ac:dyDescent="0.35">
      <c r="A2298" s="1" t="s">
        <v>2362</v>
      </c>
      <c r="B2298" s="2">
        <v>45997</v>
      </c>
      <c r="C2298" s="1" t="s">
        <v>41</v>
      </c>
      <c r="D2298" s="1" t="s">
        <v>50</v>
      </c>
      <c r="E2298" s="1" t="s">
        <v>79</v>
      </c>
      <c r="F2298" s="1" t="s">
        <v>91</v>
      </c>
      <c r="G2298" s="1" t="s">
        <v>43</v>
      </c>
      <c r="H2298" s="1" t="s">
        <v>21</v>
      </c>
      <c r="I2298" s="1">
        <v>2</v>
      </c>
      <c r="J2298" s="3">
        <v>12216</v>
      </c>
      <c r="K2298" s="4">
        <v>7172.04</v>
      </c>
      <c r="L2298" s="5">
        <v>0.15</v>
      </c>
      <c r="M2298" s="3">
        <f t="shared" si="140"/>
        <v>20767.2</v>
      </c>
      <c r="N2298" s="3">
        <f t="shared" si="141"/>
        <v>14344.08</v>
      </c>
      <c r="O2298" s="3">
        <f t="shared" si="142"/>
        <v>6423.1200000000008</v>
      </c>
      <c r="P2298" s="6">
        <f t="shared" si="143"/>
        <v>0.30929157517623951</v>
      </c>
    </row>
    <row r="2299" spans="1:16" x14ac:dyDescent="0.35">
      <c r="A2299" s="1" t="s">
        <v>2363</v>
      </c>
      <c r="B2299" s="2">
        <v>45997</v>
      </c>
      <c r="C2299" s="1" t="s">
        <v>16</v>
      </c>
      <c r="D2299" s="1" t="s">
        <v>23</v>
      </c>
      <c r="E2299" s="1" t="s">
        <v>79</v>
      </c>
      <c r="F2299" s="1" t="s">
        <v>109</v>
      </c>
      <c r="G2299" s="1" t="s">
        <v>26</v>
      </c>
      <c r="H2299" s="1" t="s">
        <v>27</v>
      </c>
      <c r="I2299" s="1">
        <v>4</v>
      </c>
      <c r="J2299" s="3">
        <v>4482</v>
      </c>
      <c r="K2299" s="4">
        <v>2917.3</v>
      </c>
      <c r="L2299" s="5">
        <v>0</v>
      </c>
      <c r="M2299" s="3">
        <f t="shared" si="140"/>
        <v>17928</v>
      </c>
      <c r="N2299" s="3">
        <f t="shared" si="141"/>
        <v>11669.2</v>
      </c>
      <c r="O2299" s="3">
        <f t="shared" si="142"/>
        <v>6258.7999999999993</v>
      </c>
      <c r="P2299" s="6">
        <f t="shared" si="143"/>
        <v>0.34910754127621596</v>
      </c>
    </row>
    <row r="2300" spans="1:16" x14ac:dyDescent="0.35">
      <c r="A2300" s="1" t="s">
        <v>2364</v>
      </c>
      <c r="B2300" s="2">
        <v>45997</v>
      </c>
      <c r="C2300" s="1" t="s">
        <v>16</v>
      </c>
      <c r="D2300" s="1" t="s">
        <v>23</v>
      </c>
      <c r="E2300" s="1" t="s">
        <v>24</v>
      </c>
      <c r="F2300" s="1" t="s">
        <v>131</v>
      </c>
      <c r="G2300" s="1" t="s">
        <v>20</v>
      </c>
      <c r="H2300" s="1" t="s">
        <v>27</v>
      </c>
      <c r="I2300" s="1">
        <v>8</v>
      </c>
      <c r="J2300" s="3">
        <v>2855</v>
      </c>
      <c r="K2300" s="4">
        <v>1429.66</v>
      </c>
      <c r="L2300" s="5">
        <v>0.1</v>
      </c>
      <c r="M2300" s="3">
        <f t="shared" si="140"/>
        <v>20556</v>
      </c>
      <c r="N2300" s="3">
        <f t="shared" si="141"/>
        <v>11437.28</v>
      </c>
      <c r="O2300" s="3">
        <f t="shared" si="142"/>
        <v>9118.7199999999993</v>
      </c>
      <c r="P2300" s="6">
        <f t="shared" si="143"/>
        <v>0.44360381397158977</v>
      </c>
    </row>
    <row r="2301" spans="1:16" x14ac:dyDescent="0.35">
      <c r="A2301" s="1" t="s">
        <v>2365</v>
      </c>
      <c r="B2301" s="2">
        <v>45997</v>
      </c>
      <c r="C2301" s="1" t="s">
        <v>29</v>
      </c>
      <c r="D2301" s="1" t="s">
        <v>57</v>
      </c>
      <c r="E2301" s="1" t="s">
        <v>24</v>
      </c>
      <c r="F2301" s="1" t="s">
        <v>131</v>
      </c>
      <c r="G2301" s="1" t="s">
        <v>33</v>
      </c>
      <c r="H2301" s="1" t="s">
        <v>34</v>
      </c>
      <c r="I2301" s="1">
        <v>6</v>
      </c>
      <c r="J2301" s="3">
        <v>2842</v>
      </c>
      <c r="K2301" s="4">
        <v>1521.25</v>
      </c>
      <c r="L2301" s="5">
        <v>0.1</v>
      </c>
      <c r="M2301" s="3">
        <f t="shared" si="140"/>
        <v>15346.800000000001</v>
      </c>
      <c r="N2301" s="3">
        <f t="shared" si="141"/>
        <v>9127.5</v>
      </c>
      <c r="O2301" s="3">
        <f t="shared" si="142"/>
        <v>6219.3000000000011</v>
      </c>
      <c r="P2301" s="6">
        <f t="shared" si="143"/>
        <v>0.40525060598952228</v>
      </c>
    </row>
    <row r="2302" spans="1:16" x14ac:dyDescent="0.35">
      <c r="A2302" s="1" t="s">
        <v>2366</v>
      </c>
      <c r="B2302" s="2">
        <v>45997</v>
      </c>
      <c r="C2302" s="1" t="s">
        <v>41</v>
      </c>
      <c r="D2302" s="1" t="s">
        <v>55</v>
      </c>
      <c r="E2302" s="1" t="s">
        <v>24</v>
      </c>
      <c r="F2302" s="1" t="s">
        <v>61</v>
      </c>
      <c r="G2302" s="1" t="s">
        <v>43</v>
      </c>
      <c r="H2302" s="1" t="s">
        <v>27</v>
      </c>
      <c r="I2302" s="1">
        <v>8</v>
      </c>
      <c r="J2302" s="3">
        <v>2263</v>
      </c>
      <c r="K2302" s="4">
        <v>1199.97</v>
      </c>
      <c r="L2302" s="5">
        <v>0</v>
      </c>
      <c r="M2302" s="3">
        <f t="shared" si="140"/>
        <v>18104</v>
      </c>
      <c r="N2302" s="3">
        <f t="shared" si="141"/>
        <v>9599.76</v>
      </c>
      <c r="O2302" s="3">
        <f t="shared" si="142"/>
        <v>8504.24</v>
      </c>
      <c r="P2302" s="6">
        <f t="shared" si="143"/>
        <v>0.46974370304904994</v>
      </c>
    </row>
    <row r="2303" spans="1:16" x14ac:dyDescent="0.35">
      <c r="A2303" s="1" t="s">
        <v>2367</v>
      </c>
      <c r="B2303" s="2">
        <v>45997</v>
      </c>
      <c r="C2303" s="1" t="s">
        <v>16</v>
      </c>
      <c r="D2303" s="1" t="s">
        <v>23</v>
      </c>
      <c r="E2303" s="1" t="s">
        <v>24</v>
      </c>
      <c r="F2303" s="1" t="s">
        <v>131</v>
      </c>
      <c r="G2303" s="1" t="s">
        <v>20</v>
      </c>
      <c r="H2303" s="1" t="s">
        <v>27</v>
      </c>
      <c r="I2303" s="1">
        <v>6</v>
      </c>
      <c r="J2303" s="3">
        <v>2667</v>
      </c>
      <c r="K2303" s="4">
        <v>1412.9</v>
      </c>
      <c r="L2303" s="5">
        <v>0</v>
      </c>
      <c r="M2303" s="3">
        <f t="shared" si="140"/>
        <v>16002</v>
      </c>
      <c r="N2303" s="3">
        <f t="shared" si="141"/>
        <v>8477.4000000000015</v>
      </c>
      <c r="O2303" s="3">
        <f t="shared" si="142"/>
        <v>7524.5999999999985</v>
      </c>
      <c r="P2303" s="6">
        <f t="shared" si="143"/>
        <v>0.47022872140982369</v>
      </c>
    </row>
    <row r="2304" spans="1:16" x14ac:dyDescent="0.35">
      <c r="A2304" s="1" t="s">
        <v>2368</v>
      </c>
      <c r="B2304" s="2">
        <v>45998</v>
      </c>
      <c r="C2304" s="1" t="s">
        <v>36</v>
      </c>
      <c r="D2304" s="1" t="s">
        <v>63</v>
      </c>
      <c r="E2304" s="1" t="s">
        <v>79</v>
      </c>
      <c r="F2304" s="1" t="s">
        <v>91</v>
      </c>
      <c r="G2304" s="1" t="s">
        <v>39</v>
      </c>
      <c r="H2304" s="1" t="s">
        <v>21</v>
      </c>
      <c r="I2304" s="1">
        <v>4</v>
      </c>
      <c r="J2304" s="3">
        <v>11821</v>
      </c>
      <c r="K2304" s="4">
        <v>7138.04</v>
      </c>
      <c r="L2304" s="5">
        <v>0</v>
      </c>
      <c r="M2304" s="3">
        <f t="shared" si="140"/>
        <v>47284</v>
      </c>
      <c r="N2304" s="3">
        <f t="shared" si="141"/>
        <v>28552.16</v>
      </c>
      <c r="O2304" s="3">
        <f t="shared" si="142"/>
        <v>18731.84</v>
      </c>
      <c r="P2304" s="6">
        <f t="shared" si="143"/>
        <v>0.39615599357076392</v>
      </c>
    </row>
    <row r="2305" spans="1:16" x14ac:dyDescent="0.35">
      <c r="A2305" s="1" t="s">
        <v>2369</v>
      </c>
      <c r="B2305" s="2">
        <v>45998</v>
      </c>
      <c r="C2305" s="1" t="s">
        <v>36</v>
      </c>
      <c r="D2305" s="1" t="s">
        <v>63</v>
      </c>
      <c r="E2305" s="1" t="s">
        <v>24</v>
      </c>
      <c r="F2305" s="1" t="s">
        <v>64</v>
      </c>
      <c r="G2305" s="1" t="s">
        <v>69</v>
      </c>
      <c r="H2305" s="1" t="s">
        <v>27</v>
      </c>
      <c r="I2305" s="1">
        <v>6</v>
      </c>
      <c r="J2305" s="3">
        <v>1543</v>
      </c>
      <c r="K2305" s="4">
        <v>789.2</v>
      </c>
      <c r="L2305" s="5">
        <v>0</v>
      </c>
      <c r="M2305" s="3">
        <f t="shared" si="140"/>
        <v>9258</v>
      </c>
      <c r="N2305" s="3">
        <f t="shared" si="141"/>
        <v>4735.2000000000007</v>
      </c>
      <c r="O2305" s="3">
        <f t="shared" si="142"/>
        <v>4522.7999999999993</v>
      </c>
      <c r="P2305" s="6">
        <f t="shared" si="143"/>
        <v>0.48852883992222934</v>
      </c>
    </row>
    <row r="2306" spans="1:16" x14ac:dyDescent="0.35">
      <c r="A2306" s="1" t="s">
        <v>2370</v>
      </c>
      <c r="B2306" s="2">
        <v>45998</v>
      </c>
      <c r="C2306" s="1" t="s">
        <v>16</v>
      </c>
      <c r="D2306" s="1" t="s">
        <v>17</v>
      </c>
      <c r="E2306" s="1" t="s">
        <v>79</v>
      </c>
      <c r="F2306" s="1" t="s">
        <v>80</v>
      </c>
      <c r="G2306" s="1" t="s">
        <v>26</v>
      </c>
      <c r="H2306" s="1" t="s">
        <v>34</v>
      </c>
      <c r="I2306" s="1">
        <v>6</v>
      </c>
      <c r="J2306" s="3">
        <v>7794</v>
      </c>
      <c r="K2306" s="4">
        <v>4701.66</v>
      </c>
      <c r="L2306" s="5">
        <v>0</v>
      </c>
      <c r="M2306" s="3">
        <f t="shared" ref="M2306:M2369" si="144">I2306*J2306*(1-L2306)</f>
        <v>46764</v>
      </c>
      <c r="N2306" s="3">
        <f t="shared" ref="N2306:N2369" si="145">I2306*K2306</f>
        <v>28209.96</v>
      </c>
      <c r="O2306" s="3">
        <f t="shared" ref="O2306:O2369" si="146">M2306-N2306</f>
        <v>18554.04</v>
      </c>
      <c r="P2306" s="6">
        <f t="shared" ref="P2306:P2369" si="147">O2306/M2306</f>
        <v>0.39675904541955354</v>
      </c>
    </row>
    <row r="2307" spans="1:16" x14ac:dyDescent="0.35">
      <c r="A2307" s="1" t="s">
        <v>2371</v>
      </c>
      <c r="B2307" s="2">
        <v>45998</v>
      </c>
      <c r="C2307" s="1" t="s">
        <v>16</v>
      </c>
      <c r="D2307" s="1" t="s">
        <v>84</v>
      </c>
      <c r="E2307" s="1" t="s">
        <v>24</v>
      </c>
      <c r="F2307" s="1" t="s">
        <v>131</v>
      </c>
      <c r="G2307" s="1" t="s">
        <v>20</v>
      </c>
      <c r="H2307" s="1" t="s">
        <v>27</v>
      </c>
      <c r="I2307" s="1">
        <v>1</v>
      </c>
      <c r="J2307" s="3">
        <v>2927</v>
      </c>
      <c r="K2307" s="4">
        <v>1560.39</v>
      </c>
      <c r="L2307" s="5">
        <v>0.15</v>
      </c>
      <c r="M2307" s="3">
        <f t="shared" si="144"/>
        <v>2487.9499999999998</v>
      </c>
      <c r="N2307" s="3">
        <f t="shared" si="145"/>
        <v>1560.39</v>
      </c>
      <c r="O2307" s="3">
        <f t="shared" si="146"/>
        <v>927.55999999999972</v>
      </c>
      <c r="P2307" s="6">
        <f t="shared" si="147"/>
        <v>0.37282099720653544</v>
      </c>
    </row>
    <row r="2308" spans="1:16" x14ac:dyDescent="0.35">
      <c r="A2308" s="1" t="s">
        <v>2372</v>
      </c>
      <c r="B2308" s="2">
        <v>45998</v>
      </c>
      <c r="C2308" s="1" t="s">
        <v>36</v>
      </c>
      <c r="D2308" s="1" t="s">
        <v>76</v>
      </c>
      <c r="E2308" s="1" t="s">
        <v>18</v>
      </c>
      <c r="F2308" s="1" t="s">
        <v>51</v>
      </c>
      <c r="G2308" s="1" t="s">
        <v>69</v>
      </c>
      <c r="H2308" s="1" t="s">
        <v>21</v>
      </c>
      <c r="I2308" s="1">
        <v>4</v>
      </c>
      <c r="J2308" s="3">
        <v>732</v>
      </c>
      <c r="K2308" s="4">
        <v>558.01</v>
      </c>
      <c r="L2308" s="5">
        <v>0.1</v>
      </c>
      <c r="M2308" s="3">
        <f t="shared" si="144"/>
        <v>2635.2000000000003</v>
      </c>
      <c r="N2308" s="3">
        <f t="shared" si="145"/>
        <v>2232.04</v>
      </c>
      <c r="O2308" s="3">
        <f t="shared" si="146"/>
        <v>403.16000000000031</v>
      </c>
      <c r="P2308" s="6">
        <f t="shared" si="147"/>
        <v>0.15299028536733464</v>
      </c>
    </row>
    <row r="2309" spans="1:16" x14ac:dyDescent="0.35">
      <c r="A2309" s="1" t="s">
        <v>2373</v>
      </c>
      <c r="B2309" s="2">
        <v>45998</v>
      </c>
      <c r="C2309" s="1" t="s">
        <v>29</v>
      </c>
      <c r="D2309" s="1" t="s">
        <v>30</v>
      </c>
      <c r="E2309" s="1" t="s">
        <v>24</v>
      </c>
      <c r="F2309" s="1" t="s">
        <v>131</v>
      </c>
      <c r="G2309" s="1" t="s">
        <v>58</v>
      </c>
      <c r="H2309" s="1" t="s">
        <v>21</v>
      </c>
      <c r="I2309" s="1">
        <v>2</v>
      </c>
      <c r="J2309" s="3">
        <v>2891</v>
      </c>
      <c r="K2309" s="4">
        <v>1347.85</v>
      </c>
      <c r="L2309" s="5">
        <v>0.1</v>
      </c>
      <c r="M2309" s="3">
        <f t="shared" si="144"/>
        <v>5203.8</v>
      </c>
      <c r="N2309" s="3">
        <f t="shared" si="145"/>
        <v>2695.7</v>
      </c>
      <c r="O2309" s="3">
        <f t="shared" si="146"/>
        <v>2508.1000000000004</v>
      </c>
      <c r="P2309" s="6">
        <f t="shared" si="147"/>
        <v>0.48197471078827014</v>
      </c>
    </row>
    <row r="2310" spans="1:16" x14ac:dyDescent="0.35">
      <c r="A2310" s="1" t="s">
        <v>2374</v>
      </c>
      <c r="B2310" s="2">
        <v>45999</v>
      </c>
      <c r="C2310" s="1" t="s">
        <v>36</v>
      </c>
      <c r="D2310" s="1" t="s">
        <v>63</v>
      </c>
      <c r="E2310" s="1" t="s">
        <v>18</v>
      </c>
      <c r="F2310" s="1" t="s">
        <v>38</v>
      </c>
      <c r="G2310" s="1" t="s">
        <v>39</v>
      </c>
      <c r="H2310" s="1" t="s">
        <v>27</v>
      </c>
      <c r="I2310" s="1">
        <v>2</v>
      </c>
      <c r="J2310" s="3">
        <v>350</v>
      </c>
      <c r="K2310" s="4">
        <v>286.97000000000003</v>
      </c>
      <c r="L2310" s="5">
        <v>0.05</v>
      </c>
      <c r="M2310" s="3">
        <f t="shared" si="144"/>
        <v>665</v>
      </c>
      <c r="N2310" s="3">
        <f t="shared" si="145"/>
        <v>573.94000000000005</v>
      </c>
      <c r="O2310" s="3">
        <f t="shared" si="146"/>
        <v>91.059999999999945</v>
      </c>
      <c r="P2310" s="6">
        <f t="shared" si="147"/>
        <v>0.1369323308270676</v>
      </c>
    </row>
    <row r="2311" spans="1:16" x14ac:dyDescent="0.35">
      <c r="A2311" s="1" t="s">
        <v>2375</v>
      </c>
      <c r="B2311" s="2">
        <v>45999</v>
      </c>
      <c r="C2311" s="1" t="s">
        <v>29</v>
      </c>
      <c r="D2311" s="1" t="s">
        <v>30</v>
      </c>
      <c r="E2311" s="1" t="s">
        <v>18</v>
      </c>
      <c r="F2311" s="1" t="s">
        <v>68</v>
      </c>
      <c r="G2311" s="1" t="s">
        <v>58</v>
      </c>
      <c r="H2311" s="1" t="s">
        <v>34</v>
      </c>
      <c r="I2311" s="1">
        <v>1</v>
      </c>
      <c r="J2311" s="3">
        <v>448</v>
      </c>
      <c r="K2311" s="4">
        <v>373.57</v>
      </c>
      <c r="L2311" s="5">
        <v>0.1</v>
      </c>
      <c r="M2311" s="3">
        <f t="shared" si="144"/>
        <v>403.2</v>
      </c>
      <c r="N2311" s="3">
        <f t="shared" si="145"/>
        <v>373.57</v>
      </c>
      <c r="O2311" s="3">
        <f t="shared" si="146"/>
        <v>29.629999999999995</v>
      </c>
      <c r="P2311" s="6">
        <f t="shared" si="147"/>
        <v>7.3487103174603163E-2</v>
      </c>
    </row>
    <row r="2312" spans="1:16" x14ac:dyDescent="0.35">
      <c r="A2312" s="1" t="s">
        <v>2376</v>
      </c>
      <c r="B2312" s="2">
        <v>45999</v>
      </c>
      <c r="C2312" s="1" t="s">
        <v>29</v>
      </c>
      <c r="D2312" s="1" t="s">
        <v>66</v>
      </c>
      <c r="E2312" s="1" t="s">
        <v>18</v>
      </c>
      <c r="F2312" s="1" t="s">
        <v>68</v>
      </c>
      <c r="G2312" s="1" t="s">
        <v>33</v>
      </c>
      <c r="H2312" s="1" t="s">
        <v>34</v>
      </c>
      <c r="I2312" s="1">
        <v>6</v>
      </c>
      <c r="J2312" s="3">
        <v>445</v>
      </c>
      <c r="K2312" s="4">
        <v>361.37</v>
      </c>
      <c r="L2312" s="5">
        <v>0.05</v>
      </c>
      <c r="M2312" s="3">
        <f t="shared" si="144"/>
        <v>2536.5</v>
      </c>
      <c r="N2312" s="3">
        <f t="shared" si="145"/>
        <v>2168.2200000000003</v>
      </c>
      <c r="O2312" s="3">
        <f t="shared" si="146"/>
        <v>368.27999999999975</v>
      </c>
      <c r="P2312" s="6">
        <f t="shared" si="147"/>
        <v>0.14519219396806612</v>
      </c>
    </row>
    <row r="2313" spans="1:16" x14ac:dyDescent="0.35">
      <c r="A2313" s="1" t="s">
        <v>2377</v>
      </c>
      <c r="B2313" s="2">
        <v>45999</v>
      </c>
      <c r="C2313" s="1" t="s">
        <v>41</v>
      </c>
      <c r="D2313" s="1" t="s">
        <v>50</v>
      </c>
      <c r="E2313" s="1" t="s">
        <v>24</v>
      </c>
      <c r="F2313" s="1" t="s">
        <v>131</v>
      </c>
      <c r="G2313" s="1" t="s">
        <v>43</v>
      </c>
      <c r="H2313" s="1" t="s">
        <v>34</v>
      </c>
      <c r="I2313" s="1">
        <v>3</v>
      </c>
      <c r="J2313" s="3">
        <v>2934</v>
      </c>
      <c r="K2313" s="4">
        <v>1487.23</v>
      </c>
      <c r="L2313" s="5">
        <v>0</v>
      </c>
      <c r="M2313" s="3">
        <f t="shared" si="144"/>
        <v>8802</v>
      </c>
      <c r="N2313" s="3">
        <f t="shared" si="145"/>
        <v>4461.6900000000005</v>
      </c>
      <c r="O2313" s="3">
        <f t="shared" si="146"/>
        <v>4340.3099999999995</v>
      </c>
      <c r="P2313" s="6">
        <f t="shared" si="147"/>
        <v>0.49310497614178589</v>
      </c>
    </row>
    <row r="2314" spans="1:16" x14ac:dyDescent="0.35">
      <c r="A2314" s="1" t="s">
        <v>2378</v>
      </c>
      <c r="B2314" s="2">
        <v>45999</v>
      </c>
      <c r="C2314" s="1" t="s">
        <v>41</v>
      </c>
      <c r="D2314" s="1" t="s">
        <v>103</v>
      </c>
      <c r="E2314" s="1" t="s">
        <v>18</v>
      </c>
      <c r="F2314" s="1" t="s">
        <v>51</v>
      </c>
      <c r="G2314" s="1" t="s">
        <v>43</v>
      </c>
      <c r="H2314" s="1" t="s">
        <v>27</v>
      </c>
      <c r="I2314" s="1">
        <v>1</v>
      </c>
      <c r="J2314" s="3">
        <v>767</v>
      </c>
      <c r="K2314" s="4">
        <v>618.16</v>
      </c>
      <c r="L2314" s="5">
        <v>0</v>
      </c>
      <c r="M2314" s="3">
        <f t="shared" si="144"/>
        <v>767</v>
      </c>
      <c r="N2314" s="3">
        <f t="shared" si="145"/>
        <v>618.16</v>
      </c>
      <c r="O2314" s="3">
        <f t="shared" si="146"/>
        <v>148.84000000000003</v>
      </c>
      <c r="P2314" s="6">
        <f t="shared" si="147"/>
        <v>0.19405475880052156</v>
      </c>
    </row>
    <row r="2315" spans="1:16" x14ac:dyDescent="0.35">
      <c r="A2315" s="1" t="s">
        <v>2379</v>
      </c>
      <c r="B2315" s="2">
        <v>45999</v>
      </c>
      <c r="C2315" s="1" t="s">
        <v>29</v>
      </c>
      <c r="D2315" s="1" t="s">
        <v>66</v>
      </c>
      <c r="E2315" s="1" t="s">
        <v>79</v>
      </c>
      <c r="F2315" s="1" t="s">
        <v>91</v>
      </c>
      <c r="G2315" s="1" t="s">
        <v>33</v>
      </c>
      <c r="H2315" s="1" t="s">
        <v>21</v>
      </c>
      <c r="I2315" s="1">
        <v>5</v>
      </c>
      <c r="J2315" s="3">
        <v>12216</v>
      </c>
      <c r="K2315" s="4">
        <v>7694.26</v>
      </c>
      <c r="L2315" s="5">
        <v>0.05</v>
      </c>
      <c r="M2315" s="3">
        <f t="shared" si="144"/>
        <v>58026</v>
      </c>
      <c r="N2315" s="3">
        <f t="shared" si="145"/>
        <v>38471.300000000003</v>
      </c>
      <c r="O2315" s="3">
        <f t="shared" si="146"/>
        <v>19554.699999999997</v>
      </c>
      <c r="P2315" s="6">
        <f t="shared" si="147"/>
        <v>0.33699893151345944</v>
      </c>
    </row>
    <row r="2316" spans="1:16" x14ac:dyDescent="0.35">
      <c r="A2316" s="1" t="s">
        <v>2380</v>
      </c>
      <c r="B2316" s="2">
        <v>46000</v>
      </c>
      <c r="C2316" s="1" t="s">
        <v>36</v>
      </c>
      <c r="D2316" s="1" t="s">
        <v>76</v>
      </c>
      <c r="E2316" s="1" t="s">
        <v>79</v>
      </c>
      <c r="F2316" s="1" t="s">
        <v>80</v>
      </c>
      <c r="G2316" s="1" t="s">
        <v>39</v>
      </c>
      <c r="H2316" s="1" t="s">
        <v>27</v>
      </c>
      <c r="I2316" s="1">
        <v>5</v>
      </c>
      <c r="J2316" s="3">
        <v>8301</v>
      </c>
      <c r="K2316" s="4">
        <v>5167.83</v>
      </c>
      <c r="L2316" s="5">
        <v>0.05</v>
      </c>
      <c r="M2316" s="3">
        <f t="shared" si="144"/>
        <v>39429.75</v>
      </c>
      <c r="N2316" s="3">
        <f t="shared" si="145"/>
        <v>25839.15</v>
      </c>
      <c r="O2316" s="3">
        <f t="shared" si="146"/>
        <v>13590.599999999999</v>
      </c>
      <c r="P2316" s="6">
        <f t="shared" si="147"/>
        <v>0.34467882753504647</v>
      </c>
    </row>
    <row r="2317" spans="1:16" x14ac:dyDescent="0.35">
      <c r="A2317" s="1" t="s">
        <v>2381</v>
      </c>
      <c r="B2317" s="2">
        <v>46000</v>
      </c>
      <c r="C2317" s="1" t="s">
        <v>16</v>
      </c>
      <c r="D2317" s="1" t="s">
        <v>23</v>
      </c>
      <c r="E2317" s="1" t="s">
        <v>18</v>
      </c>
      <c r="F2317" s="1" t="s">
        <v>19</v>
      </c>
      <c r="G2317" s="1" t="s">
        <v>20</v>
      </c>
      <c r="H2317" s="1" t="s">
        <v>21</v>
      </c>
      <c r="I2317" s="1">
        <v>5</v>
      </c>
      <c r="J2317" s="3">
        <v>905</v>
      </c>
      <c r="K2317" s="4">
        <v>748.47</v>
      </c>
      <c r="L2317" s="5">
        <v>0</v>
      </c>
      <c r="M2317" s="3">
        <f t="shared" si="144"/>
        <v>4525</v>
      </c>
      <c r="N2317" s="3">
        <f t="shared" si="145"/>
        <v>3742.3500000000004</v>
      </c>
      <c r="O2317" s="3">
        <f t="shared" si="146"/>
        <v>782.64999999999964</v>
      </c>
      <c r="P2317" s="6">
        <f t="shared" si="147"/>
        <v>0.17296132596685074</v>
      </c>
    </row>
    <row r="2318" spans="1:16" x14ac:dyDescent="0.35">
      <c r="A2318" s="1" t="s">
        <v>2382</v>
      </c>
      <c r="B2318" s="2">
        <v>46001</v>
      </c>
      <c r="C2318" s="1" t="s">
        <v>16</v>
      </c>
      <c r="D2318" s="1" t="s">
        <v>17</v>
      </c>
      <c r="E2318" s="1" t="s">
        <v>79</v>
      </c>
      <c r="F2318" s="1" t="s">
        <v>109</v>
      </c>
      <c r="G2318" s="1" t="s">
        <v>20</v>
      </c>
      <c r="H2318" s="1" t="s">
        <v>21</v>
      </c>
      <c r="I2318" s="1">
        <v>1</v>
      </c>
      <c r="J2318" s="3">
        <v>4647</v>
      </c>
      <c r="K2318" s="4">
        <v>2696.25</v>
      </c>
      <c r="L2318" s="5">
        <v>0</v>
      </c>
      <c r="M2318" s="3">
        <f t="shared" si="144"/>
        <v>4647</v>
      </c>
      <c r="N2318" s="3">
        <f t="shared" si="145"/>
        <v>2696.25</v>
      </c>
      <c r="O2318" s="3">
        <f t="shared" si="146"/>
        <v>1950.75</v>
      </c>
      <c r="P2318" s="6">
        <f t="shared" si="147"/>
        <v>0.41978695932859911</v>
      </c>
    </row>
    <row r="2319" spans="1:16" x14ac:dyDescent="0.35">
      <c r="A2319" s="1" t="s">
        <v>2383</v>
      </c>
      <c r="B2319" s="2">
        <v>46001</v>
      </c>
      <c r="C2319" s="1" t="s">
        <v>41</v>
      </c>
      <c r="D2319" s="1" t="s">
        <v>42</v>
      </c>
      <c r="E2319" s="1" t="s">
        <v>18</v>
      </c>
      <c r="F2319" s="1" t="s">
        <v>19</v>
      </c>
      <c r="G2319" s="1" t="s">
        <v>46</v>
      </c>
      <c r="H2319" s="1" t="s">
        <v>34</v>
      </c>
      <c r="I2319" s="1">
        <v>7</v>
      </c>
      <c r="J2319" s="3">
        <v>925</v>
      </c>
      <c r="K2319" s="4">
        <v>738.58</v>
      </c>
      <c r="L2319" s="5">
        <v>0</v>
      </c>
      <c r="M2319" s="3">
        <f t="shared" si="144"/>
        <v>6475</v>
      </c>
      <c r="N2319" s="3">
        <f t="shared" si="145"/>
        <v>5170.0600000000004</v>
      </c>
      <c r="O2319" s="3">
        <f t="shared" si="146"/>
        <v>1304.9399999999996</v>
      </c>
      <c r="P2319" s="6">
        <f t="shared" si="147"/>
        <v>0.20153513513513507</v>
      </c>
    </row>
    <row r="2320" spans="1:16" x14ac:dyDescent="0.35">
      <c r="A2320" s="1" t="s">
        <v>2384</v>
      </c>
      <c r="B2320" s="2">
        <v>46001</v>
      </c>
      <c r="C2320" s="1" t="s">
        <v>16</v>
      </c>
      <c r="D2320" s="1" t="s">
        <v>84</v>
      </c>
      <c r="E2320" s="1" t="s">
        <v>79</v>
      </c>
      <c r="F2320" s="1" t="s">
        <v>91</v>
      </c>
      <c r="G2320" s="1" t="s">
        <v>20</v>
      </c>
      <c r="H2320" s="1" t="s">
        <v>21</v>
      </c>
      <c r="I2320" s="1">
        <v>4</v>
      </c>
      <c r="J2320" s="3">
        <v>11975</v>
      </c>
      <c r="K2320" s="4">
        <v>7037</v>
      </c>
      <c r="L2320" s="5">
        <v>0</v>
      </c>
      <c r="M2320" s="3">
        <f t="shared" si="144"/>
        <v>47900</v>
      </c>
      <c r="N2320" s="3">
        <f t="shared" si="145"/>
        <v>28148</v>
      </c>
      <c r="O2320" s="3">
        <f t="shared" si="146"/>
        <v>19752</v>
      </c>
      <c r="P2320" s="6">
        <f t="shared" si="147"/>
        <v>0.41235908141962424</v>
      </c>
    </row>
    <row r="2321" spans="1:16" x14ac:dyDescent="0.35">
      <c r="A2321" s="1" t="s">
        <v>2385</v>
      </c>
      <c r="B2321" s="2">
        <v>46001</v>
      </c>
      <c r="C2321" s="1" t="s">
        <v>36</v>
      </c>
      <c r="D2321" s="1" t="s">
        <v>63</v>
      </c>
      <c r="E2321" s="1" t="s">
        <v>31</v>
      </c>
      <c r="F2321" s="1" t="s">
        <v>45</v>
      </c>
      <c r="G2321" s="1" t="s">
        <v>69</v>
      </c>
      <c r="H2321" s="1" t="s">
        <v>27</v>
      </c>
      <c r="I2321" s="1">
        <v>4</v>
      </c>
      <c r="J2321" s="3">
        <v>3393</v>
      </c>
      <c r="K2321" s="4">
        <v>2653.52</v>
      </c>
      <c r="L2321" s="5">
        <v>0.05</v>
      </c>
      <c r="M2321" s="3">
        <f t="shared" si="144"/>
        <v>12893.4</v>
      </c>
      <c r="N2321" s="3">
        <f t="shared" si="145"/>
        <v>10614.08</v>
      </c>
      <c r="O2321" s="3">
        <f t="shared" si="146"/>
        <v>2279.3199999999997</v>
      </c>
      <c r="P2321" s="6">
        <f t="shared" si="147"/>
        <v>0.17678191943164717</v>
      </c>
    </row>
    <row r="2322" spans="1:16" x14ac:dyDescent="0.35">
      <c r="A2322" s="1" t="s">
        <v>2386</v>
      </c>
      <c r="B2322" s="2">
        <v>46001</v>
      </c>
      <c r="C2322" s="1" t="s">
        <v>29</v>
      </c>
      <c r="D2322" s="1" t="s">
        <v>72</v>
      </c>
      <c r="E2322" s="1" t="s">
        <v>24</v>
      </c>
      <c r="F2322" s="1" t="s">
        <v>64</v>
      </c>
      <c r="G2322" s="1" t="s">
        <v>58</v>
      </c>
      <c r="H2322" s="1" t="s">
        <v>34</v>
      </c>
      <c r="I2322" s="1">
        <v>2</v>
      </c>
      <c r="J2322" s="3">
        <v>1498</v>
      </c>
      <c r="K2322" s="4">
        <v>761.26</v>
      </c>
      <c r="L2322" s="5">
        <v>0</v>
      </c>
      <c r="M2322" s="3">
        <f t="shared" si="144"/>
        <v>2996</v>
      </c>
      <c r="N2322" s="3">
        <f t="shared" si="145"/>
        <v>1522.52</v>
      </c>
      <c r="O2322" s="3">
        <f t="shared" si="146"/>
        <v>1473.48</v>
      </c>
      <c r="P2322" s="6">
        <f t="shared" si="147"/>
        <v>0.49181575433911884</v>
      </c>
    </row>
    <row r="2323" spans="1:16" x14ac:dyDescent="0.35">
      <c r="A2323" s="1" t="s">
        <v>2387</v>
      </c>
      <c r="B2323" s="2">
        <v>46001</v>
      </c>
      <c r="C2323" s="1" t="s">
        <v>41</v>
      </c>
      <c r="D2323" s="1" t="s">
        <v>103</v>
      </c>
      <c r="E2323" s="1" t="s">
        <v>18</v>
      </c>
      <c r="F2323" s="1" t="s">
        <v>68</v>
      </c>
      <c r="G2323" s="1" t="s">
        <v>43</v>
      </c>
      <c r="H2323" s="1" t="s">
        <v>27</v>
      </c>
      <c r="I2323" s="1">
        <v>3</v>
      </c>
      <c r="J2323" s="3">
        <v>442</v>
      </c>
      <c r="K2323" s="4">
        <v>364.48</v>
      </c>
      <c r="L2323" s="5">
        <v>0</v>
      </c>
      <c r="M2323" s="3">
        <f t="shared" si="144"/>
        <v>1326</v>
      </c>
      <c r="N2323" s="3">
        <f t="shared" si="145"/>
        <v>1093.44</v>
      </c>
      <c r="O2323" s="3">
        <f t="shared" si="146"/>
        <v>232.55999999999995</v>
      </c>
      <c r="P2323" s="6">
        <f t="shared" si="147"/>
        <v>0.17538461538461533</v>
      </c>
    </row>
    <row r="2324" spans="1:16" x14ac:dyDescent="0.35">
      <c r="A2324" s="1" t="s">
        <v>2388</v>
      </c>
      <c r="B2324" s="2">
        <v>46001</v>
      </c>
      <c r="C2324" s="1" t="s">
        <v>41</v>
      </c>
      <c r="D2324" s="1" t="s">
        <v>50</v>
      </c>
      <c r="E2324" s="1" t="s">
        <v>24</v>
      </c>
      <c r="F2324" s="1" t="s">
        <v>64</v>
      </c>
      <c r="G2324" s="1" t="s">
        <v>46</v>
      </c>
      <c r="H2324" s="1" t="s">
        <v>34</v>
      </c>
      <c r="I2324" s="1">
        <v>1</v>
      </c>
      <c r="J2324" s="3">
        <v>1513</v>
      </c>
      <c r="K2324" s="4">
        <v>733.63</v>
      </c>
      <c r="L2324" s="5">
        <v>0.1</v>
      </c>
      <c r="M2324" s="3">
        <f t="shared" si="144"/>
        <v>1361.7</v>
      </c>
      <c r="N2324" s="3">
        <f t="shared" si="145"/>
        <v>733.63</v>
      </c>
      <c r="O2324" s="3">
        <f t="shared" si="146"/>
        <v>628.07000000000005</v>
      </c>
      <c r="P2324" s="6">
        <f t="shared" si="147"/>
        <v>0.46123962693691711</v>
      </c>
    </row>
    <row r="2325" spans="1:16" x14ac:dyDescent="0.35">
      <c r="A2325" s="1" t="s">
        <v>2389</v>
      </c>
      <c r="B2325" s="2">
        <v>46001</v>
      </c>
      <c r="C2325" s="1" t="s">
        <v>41</v>
      </c>
      <c r="D2325" s="1" t="s">
        <v>42</v>
      </c>
      <c r="E2325" s="1" t="s">
        <v>18</v>
      </c>
      <c r="F2325" s="1" t="s">
        <v>51</v>
      </c>
      <c r="G2325" s="1" t="s">
        <v>46</v>
      </c>
      <c r="H2325" s="1" t="s">
        <v>34</v>
      </c>
      <c r="I2325" s="1">
        <v>3</v>
      </c>
      <c r="J2325" s="3">
        <v>774</v>
      </c>
      <c r="K2325" s="4">
        <v>641.87</v>
      </c>
      <c r="L2325" s="5">
        <v>0</v>
      </c>
      <c r="M2325" s="3">
        <f t="shared" si="144"/>
        <v>2322</v>
      </c>
      <c r="N2325" s="3">
        <f t="shared" si="145"/>
        <v>1925.6100000000001</v>
      </c>
      <c r="O2325" s="3">
        <f t="shared" si="146"/>
        <v>396.38999999999987</v>
      </c>
      <c r="P2325" s="6">
        <f t="shared" si="147"/>
        <v>0.17071059431524543</v>
      </c>
    </row>
    <row r="2326" spans="1:16" x14ac:dyDescent="0.35">
      <c r="A2326" s="1" t="s">
        <v>2390</v>
      </c>
      <c r="B2326" s="2">
        <v>46002</v>
      </c>
      <c r="C2326" s="1" t="s">
        <v>29</v>
      </c>
      <c r="D2326" s="1" t="s">
        <v>30</v>
      </c>
      <c r="E2326" s="1" t="s">
        <v>18</v>
      </c>
      <c r="F2326" s="1" t="s">
        <v>51</v>
      </c>
      <c r="G2326" s="1" t="s">
        <v>33</v>
      </c>
      <c r="H2326" s="1" t="s">
        <v>21</v>
      </c>
      <c r="I2326" s="1">
        <v>2</v>
      </c>
      <c r="J2326" s="3">
        <v>764</v>
      </c>
      <c r="K2326" s="4">
        <v>634.20000000000005</v>
      </c>
      <c r="L2326" s="5">
        <v>0.1</v>
      </c>
      <c r="M2326" s="3">
        <f t="shared" si="144"/>
        <v>1375.2</v>
      </c>
      <c r="N2326" s="3">
        <f t="shared" si="145"/>
        <v>1268.4000000000001</v>
      </c>
      <c r="O2326" s="3">
        <f t="shared" si="146"/>
        <v>106.79999999999995</v>
      </c>
      <c r="P2326" s="6">
        <f t="shared" si="147"/>
        <v>7.7661431064572392E-2</v>
      </c>
    </row>
    <row r="2327" spans="1:16" x14ac:dyDescent="0.35">
      <c r="A2327" s="1" t="s">
        <v>2391</v>
      </c>
      <c r="B2327" s="2">
        <v>46002</v>
      </c>
      <c r="C2327" s="1" t="s">
        <v>41</v>
      </c>
      <c r="D2327" s="1" t="s">
        <v>50</v>
      </c>
      <c r="E2327" s="1" t="s">
        <v>31</v>
      </c>
      <c r="F2327" s="1" t="s">
        <v>45</v>
      </c>
      <c r="G2327" s="1" t="s">
        <v>46</v>
      </c>
      <c r="H2327" s="1" t="s">
        <v>27</v>
      </c>
      <c r="I2327" s="1">
        <v>7</v>
      </c>
      <c r="J2327" s="3">
        <v>3379</v>
      </c>
      <c r="K2327" s="4">
        <v>2643.62</v>
      </c>
      <c r="L2327" s="5">
        <v>0</v>
      </c>
      <c r="M2327" s="3">
        <f t="shared" si="144"/>
        <v>23653</v>
      </c>
      <c r="N2327" s="3">
        <f t="shared" si="145"/>
        <v>18505.34</v>
      </c>
      <c r="O2327" s="3">
        <f t="shared" si="146"/>
        <v>5147.66</v>
      </c>
      <c r="P2327" s="6">
        <f t="shared" si="147"/>
        <v>0.21763243563184373</v>
      </c>
    </row>
    <row r="2328" spans="1:16" x14ac:dyDescent="0.35">
      <c r="A2328" s="1" t="s">
        <v>2392</v>
      </c>
      <c r="B2328" s="2">
        <v>46002</v>
      </c>
      <c r="C2328" s="1" t="s">
        <v>36</v>
      </c>
      <c r="D2328" s="1" t="s">
        <v>78</v>
      </c>
      <c r="E2328" s="1" t="s">
        <v>31</v>
      </c>
      <c r="F2328" s="1" t="s">
        <v>53</v>
      </c>
      <c r="G2328" s="1" t="s">
        <v>69</v>
      </c>
      <c r="H2328" s="1" t="s">
        <v>21</v>
      </c>
      <c r="I2328" s="1">
        <v>6</v>
      </c>
      <c r="J2328" s="3">
        <v>14749</v>
      </c>
      <c r="K2328" s="4">
        <v>11228.25</v>
      </c>
      <c r="L2328" s="5">
        <v>0</v>
      </c>
      <c r="M2328" s="3">
        <f t="shared" si="144"/>
        <v>88494</v>
      </c>
      <c r="N2328" s="3">
        <f t="shared" si="145"/>
        <v>67369.5</v>
      </c>
      <c r="O2328" s="3">
        <f t="shared" si="146"/>
        <v>21124.5</v>
      </c>
      <c r="P2328" s="6">
        <f t="shared" si="147"/>
        <v>0.23871109905756321</v>
      </c>
    </row>
    <row r="2329" spans="1:16" x14ac:dyDescent="0.35">
      <c r="A2329" s="1" t="s">
        <v>2393</v>
      </c>
      <c r="B2329" s="2">
        <v>46002</v>
      </c>
      <c r="C2329" s="1" t="s">
        <v>41</v>
      </c>
      <c r="D2329" s="1" t="s">
        <v>103</v>
      </c>
      <c r="E2329" s="1" t="s">
        <v>31</v>
      </c>
      <c r="F2329" s="1" t="s">
        <v>53</v>
      </c>
      <c r="G2329" s="1" t="s">
        <v>46</v>
      </c>
      <c r="H2329" s="1" t="s">
        <v>34</v>
      </c>
      <c r="I2329" s="1">
        <v>2</v>
      </c>
      <c r="J2329" s="3">
        <v>15463</v>
      </c>
      <c r="K2329" s="4">
        <v>11345.92</v>
      </c>
      <c r="L2329" s="5">
        <v>0.05</v>
      </c>
      <c r="M2329" s="3">
        <f t="shared" si="144"/>
        <v>29379.699999999997</v>
      </c>
      <c r="N2329" s="3">
        <f t="shared" si="145"/>
        <v>22691.84</v>
      </c>
      <c r="O2329" s="3">
        <f t="shared" si="146"/>
        <v>6687.8599999999969</v>
      </c>
      <c r="P2329" s="6">
        <f t="shared" si="147"/>
        <v>0.22763540812193445</v>
      </c>
    </row>
    <row r="2330" spans="1:16" x14ac:dyDescent="0.35">
      <c r="A2330" s="1" t="s">
        <v>2394</v>
      </c>
      <c r="B2330" s="2">
        <v>46002</v>
      </c>
      <c r="C2330" s="1" t="s">
        <v>36</v>
      </c>
      <c r="D2330" s="1" t="s">
        <v>63</v>
      </c>
      <c r="E2330" s="1" t="s">
        <v>24</v>
      </c>
      <c r="F2330" s="1" t="s">
        <v>61</v>
      </c>
      <c r="G2330" s="1" t="s">
        <v>39</v>
      </c>
      <c r="H2330" s="1" t="s">
        <v>27</v>
      </c>
      <c r="I2330" s="1">
        <v>7</v>
      </c>
      <c r="J2330" s="3">
        <v>2169</v>
      </c>
      <c r="K2330" s="4">
        <v>1093.01</v>
      </c>
      <c r="L2330" s="5">
        <v>0.15</v>
      </c>
      <c r="M2330" s="3">
        <f t="shared" si="144"/>
        <v>12905.55</v>
      </c>
      <c r="N2330" s="3">
        <f t="shared" si="145"/>
        <v>7651.07</v>
      </c>
      <c r="O2330" s="3">
        <f t="shared" si="146"/>
        <v>5254.48</v>
      </c>
      <c r="P2330" s="6">
        <f t="shared" si="147"/>
        <v>0.4071488623111762</v>
      </c>
    </row>
    <row r="2331" spans="1:16" x14ac:dyDescent="0.35">
      <c r="A2331" s="1" t="s">
        <v>2395</v>
      </c>
      <c r="B2331" s="2">
        <v>46002</v>
      </c>
      <c r="C2331" s="1" t="s">
        <v>16</v>
      </c>
      <c r="D2331" s="1" t="s">
        <v>84</v>
      </c>
      <c r="E2331" s="1" t="s">
        <v>79</v>
      </c>
      <c r="F2331" s="1" t="s">
        <v>109</v>
      </c>
      <c r="G2331" s="1" t="s">
        <v>26</v>
      </c>
      <c r="H2331" s="1" t="s">
        <v>21</v>
      </c>
      <c r="I2331" s="1">
        <v>7</v>
      </c>
      <c r="J2331" s="3">
        <v>4421</v>
      </c>
      <c r="K2331" s="4">
        <v>2877.66</v>
      </c>
      <c r="L2331" s="5">
        <v>0</v>
      </c>
      <c r="M2331" s="3">
        <f t="shared" si="144"/>
        <v>30947</v>
      </c>
      <c r="N2331" s="3">
        <f t="shared" si="145"/>
        <v>20143.62</v>
      </c>
      <c r="O2331" s="3">
        <f t="shared" si="146"/>
        <v>10803.380000000001</v>
      </c>
      <c r="P2331" s="6">
        <f t="shared" si="147"/>
        <v>0.34909296539244516</v>
      </c>
    </row>
    <row r="2332" spans="1:16" x14ac:dyDescent="0.35">
      <c r="A2332" s="1" t="s">
        <v>2396</v>
      </c>
      <c r="B2332" s="2">
        <v>46002</v>
      </c>
      <c r="C2332" s="1" t="s">
        <v>29</v>
      </c>
      <c r="D2332" s="1" t="s">
        <v>72</v>
      </c>
      <c r="E2332" s="1" t="s">
        <v>79</v>
      </c>
      <c r="F2332" s="1" t="s">
        <v>96</v>
      </c>
      <c r="G2332" s="1" t="s">
        <v>33</v>
      </c>
      <c r="H2332" s="1" t="s">
        <v>27</v>
      </c>
      <c r="I2332" s="1">
        <v>2</v>
      </c>
      <c r="J2332" s="3">
        <v>6446</v>
      </c>
      <c r="K2332" s="4">
        <v>4091.63</v>
      </c>
      <c r="L2332" s="5">
        <v>0.1</v>
      </c>
      <c r="M2332" s="3">
        <f t="shared" si="144"/>
        <v>11602.800000000001</v>
      </c>
      <c r="N2332" s="3">
        <f t="shared" si="145"/>
        <v>8183.26</v>
      </c>
      <c r="O2332" s="3">
        <f t="shared" si="146"/>
        <v>3419.5400000000009</v>
      </c>
      <c r="P2332" s="6">
        <f t="shared" si="147"/>
        <v>0.29471679249836252</v>
      </c>
    </row>
    <row r="2333" spans="1:16" x14ac:dyDescent="0.35">
      <c r="A2333" s="1" t="s">
        <v>2397</v>
      </c>
      <c r="B2333" s="2">
        <v>46003</v>
      </c>
      <c r="C2333" s="1" t="s">
        <v>16</v>
      </c>
      <c r="D2333" s="1" t="s">
        <v>84</v>
      </c>
      <c r="E2333" s="1" t="s">
        <v>18</v>
      </c>
      <c r="F2333" s="1" t="s">
        <v>68</v>
      </c>
      <c r="G2333" s="1" t="s">
        <v>26</v>
      </c>
      <c r="H2333" s="1" t="s">
        <v>34</v>
      </c>
      <c r="I2333" s="1">
        <v>5</v>
      </c>
      <c r="J2333" s="3">
        <v>459</v>
      </c>
      <c r="K2333" s="4">
        <v>352.27</v>
      </c>
      <c r="L2333" s="5">
        <v>0</v>
      </c>
      <c r="M2333" s="3">
        <f t="shared" si="144"/>
        <v>2295</v>
      </c>
      <c r="N2333" s="3">
        <f t="shared" si="145"/>
        <v>1761.35</v>
      </c>
      <c r="O2333" s="3">
        <f t="shared" si="146"/>
        <v>533.65000000000009</v>
      </c>
      <c r="P2333" s="6">
        <f t="shared" si="147"/>
        <v>0.23252723311546844</v>
      </c>
    </row>
    <row r="2334" spans="1:16" x14ac:dyDescent="0.35">
      <c r="A2334" s="1" t="s">
        <v>2398</v>
      </c>
      <c r="B2334" s="2">
        <v>46003</v>
      </c>
      <c r="C2334" s="1" t="s">
        <v>41</v>
      </c>
      <c r="D2334" s="1" t="s">
        <v>55</v>
      </c>
      <c r="E2334" s="1" t="s">
        <v>18</v>
      </c>
      <c r="F2334" s="1" t="s">
        <v>51</v>
      </c>
      <c r="G2334" s="1" t="s">
        <v>46</v>
      </c>
      <c r="H2334" s="1" t="s">
        <v>34</v>
      </c>
      <c r="I2334" s="1">
        <v>2</v>
      </c>
      <c r="J2334" s="3">
        <v>743</v>
      </c>
      <c r="K2334" s="4">
        <v>573.08000000000004</v>
      </c>
      <c r="L2334" s="5">
        <v>0.1</v>
      </c>
      <c r="M2334" s="3">
        <f t="shared" si="144"/>
        <v>1337.4</v>
      </c>
      <c r="N2334" s="3">
        <f t="shared" si="145"/>
        <v>1146.1600000000001</v>
      </c>
      <c r="O2334" s="3">
        <f t="shared" si="146"/>
        <v>191.24</v>
      </c>
      <c r="P2334" s="6">
        <f t="shared" si="147"/>
        <v>0.14299386870046357</v>
      </c>
    </row>
    <row r="2335" spans="1:16" x14ac:dyDescent="0.35">
      <c r="A2335" s="1" t="s">
        <v>2399</v>
      </c>
      <c r="B2335" s="2">
        <v>46003</v>
      </c>
      <c r="C2335" s="1" t="s">
        <v>16</v>
      </c>
      <c r="D2335" s="1" t="s">
        <v>23</v>
      </c>
      <c r="E2335" s="1" t="s">
        <v>79</v>
      </c>
      <c r="F2335" s="1" t="s">
        <v>91</v>
      </c>
      <c r="G2335" s="1" t="s">
        <v>26</v>
      </c>
      <c r="H2335" s="1" t="s">
        <v>21</v>
      </c>
      <c r="I2335" s="1">
        <v>4</v>
      </c>
      <c r="J2335" s="3">
        <v>11605</v>
      </c>
      <c r="K2335" s="4">
        <v>7457.06</v>
      </c>
      <c r="L2335" s="5">
        <v>0.1</v>
      </c>
      <c r="M2335" s="3">
        <f t="shared" si="144"/>
        <v>41778</v>
      </c>
      <c r="N2335" s="3">
        <f t="shared" si="145"/>
        <v>29828.240000000002</v>
      </c>
      <c r="O2335" s="3">
        <f t="shared" si="146"/>
        <v>11949.759999999998</v>
      </c>
      <c r="P2335" s="6">
        <f t="shared" si="147"/>
        <v>0.28602996792570251</v>
      </c>
    </row>
    <row r="2336" spans="1:16" x14ac:dyDescent="0.35">
      <c r="A2336" s="1" t="s">
        <v>2400</v>
      </c>
      <c r="B2336" s="2">
        <v>46003</v>
      </c>
      <c r="C2336" s="1" t="s">
        <v>29</v>
      </c>
      <c r="D2336" s="1" t="s">
        <v>66</v>
      </c>
      <c r="E2336" s="1" t="s">
        <v>24</v>
      </c>
      <c r="F2336" s="1" t="s">
        <v>64</v>
      </c>
      <c r="G2336" s="1" t="s">
        <v>33</v>
      </c>
      <c r="H2336" s="1" t="s">
        <v>34</v>
      </c>
      <c r="I2336" s="1">
        <v>6</v>
      </c>
      <c r="J2336" s="3">
        <v>1537</v>
      </c>
      <c r="K2336" s="4">
        <v>708.39</v>
      </c>
      <c r="L2336" s="5">
        <v>0.1</v>
      </c>
      <c r="M2336" s="3">
        <f t="shared" si="144"/>
        <v>8299.8000000000011</v>
      </c>
      <c r="N2336" s="3">
        <f t="shared" si="145"/>
        <v>4250.34</v>
      </c>
      <c r="O2336" s="3">
        <f t="shared" si="146"/>
        <v>4049.4600000000009</v>
      </c>
      <c r="P2336" s="6">
        <f t="shared" si="147"/>
        <v>0.48789850357839953</v>
      </c>
    </row>
    <row r="2337" spans="1:16" x14ac:dyDescent="0.35">
      <c r="A2337" s="1" t="s">
        <v>2401</v>
      </c>
      <c r="B2337" s="2">
        <v>46003</v>
      </c>
      <c r="C2337" s="1" t="s">
        <v>16</v>
      </c>
      <c r="D2337" s="1" t="s">
        <v>84</v>
      </c>
      <c r="E2337" s="1" t="s">
        <v>31</v>
      </c>
      <c r="F2337" s="1" t="s">
        <v>85</v>
      </c>
      <c r="G2337" s="1" t="s">
        <v>26</v>
      </c>
      <c r="H2337" s="1" t="s">
        <v>21</v>
      </c>
      <c r="I2337" s="1">
        <v>1</v>
      </c>
      <c r="J2337" s="3">
        <v>1809</v>
      </c>
      <c r="K2337" s="4">
        <v>1350.36</v>
      </c>
      <c r="L2337" s="5">
        <v>0.15</v>
      </c>
      <c r="M2337" s="3">
        <f t="shared" si="144"/>
        <v>1537.6499999999999</v>
      </c>
      <c r="N2337" s="3">
        <f t="shared" si="145"/>
        <v>1350.36</v>
      </c>
      <c r="O2337" s="3">
        <f t="shared" si="146"/>
        <v>187.28999999999996</v>
      </c>
      <c r="P2337" s="6">
        <f t="shared" si="147"/>
        <v>0.12180275095112671</v>
      </c>
    </row>
    <row r="2338" spans="1:16" x14ac:dyDescent="0.35">
      <c r="A2338" s="1" t="s">
        <v>2402</v>
      </c>
      <c r="B2338" s="2">
        <v>46003</v>
      </c>
      <c r="C2338" s="1" t="s">
        <v>36</v>
      </c>
      <c r="D2338" s="1" t="s">
        <v>37</v>
      </c>
      <c r="E2338" s="1" t="s">
        <v>18</v>
      </c>
      <c r="F2338" s="1" t="s">
        <v>68</v>
      </c>
      <c r="G2338" s="1" t="s">
        <v>69</v>
      </c>
      <c r="H2338" s="1" t="s">
        <v>27</v>
      </c>
      <c r="I2338" s="1">
        <v>4</v>
      </c>
      <c r="J2338" s="3">
        <v>469</v>
      </c>
      <c r="K2338" s="4">
        <v>366.47</v>
      </c>
      <c r="L2338" s="5">
        <v>0</v>
      </c>
      <c r="M2338" s="3">
        <f t="shared" si="144"/>
        <v>1876</v>
      </c>
      <c r="N2338" s="3">
        <f t="shared" si="145"/>
        <v>1465.88</v>
      </c>
      <c r="O2338" s="3">
        <f t="shared" si="146"/>
        <v>410.11999999999989</v>
      </c>
      <c r="P2338" s="6">
        <f t="shared" si="147"/>
        <v>0.21861407249466946</v>
      </c>
    </row>
    <row r="2339" spans="1:16" x14ac:dyDescent="0.35">
      <c r="A2339" s="1" t="s">
        <v>2403</v>
      </c>
      <c r="B2339" s="2">
        <v>46003</v>
      </c>
      <c r="C2339" s="1" t="s">
        <v>16</v>
      </c>
      <c r="D2339" s="1" t="s">
        <v>84</v>
      </c>
      <c r="E2339" s="1" t="s">
        <v>18</v>
      </c>
      <c r="F2339" s="1" t="s">
        <v>19</v>
      </c>
      <c r="G2339" s="1" t="s">
        <v>26</v>
      </c>
      <c r="H2339" s="1" t="s">
        <v>27</v>
      </c>
      <c r="I2339" s="1">
        <v>1</v>
      </c>
      <c r="J2339" s="3">
        <v>910</v>
      </c>
      <c r="K2339" s="4">
        <v>698.03</v>
      </c>
      <c r="L2339" s="5">
        <v>0</v>
      </c>
      <c r="M2339" s="3">
        <f t="shared" si="144"/>
        <v>910</v>
      </c>
      <c r="N2339" s="3">
        <f t="shared" si="145"/>
        <v>698.03</v>
      </c>
      <c r="O2339" s="3">
        <f t="shared" si="146"/>
        <v>211.97000000000003</v>
      </c>
      <c r="P2339" s="6">
        <f t="shared" si="147"/>
        <v>0.23293406593406596</v>
      </c>
    </row>
    <row r="2340" spans="1:16" x14ac:dyDescent="0.35">
      <c r="A2340" s="1" t="s">
        <v>2404</v>
      </c>
      <c r="B2340" s="2">
        <v>46004</v>
      </c>
      <c r="C2340" s="1" t="s">
        <v>41</v>
      </c>
      <c r="D2340" s="1" t="s">
        <v>50</v>
      </c>
      <c r="E2340" s="1" t="s">
        <v>18</v>
      </c>
      <c r="F2340" s="1" t="s">
        <v>68</v>
      </c>
      <c r="G2340" s="1" t="s">
        <v>46</v>
      </c>
      <c r="H2340" s="1" t="s">
        <v>21</v>
      </c>
      <c r="I2340" s="1">
        <v>5</v>
      </c>
      <c r="J2340" s="3">
        <v>428</v>
      </c>
      <c r="K2340" s="4">
        <v>338.29</v>
      </c>
      <c r="L2340" s="5">
        <v>0</v>
      </c>
      <c r="M2340" s="3">
        <f t="shared" si="144"/>
        <v>2140</v>
      </c>
      <c r="N2340" s="3">
        <f t="shared" si="145"/>
        <v>1691.45</v>
      </c>
      <c r="O2340" s="3">
        <f t="shared" si="146"/>
        <v>448.54999999999995</v>
      </c>
      <c r="P2340" s="6">
        <f t="shared" si="147"/>
        <v>0.20960280373831774</v>
      </c>
    </row>
    <row r="2341" spans="1:16" x14ac:dyDescent="0.35">
      <c r="A2341" s="1" t="s">
        <v>2405</v>
      </c>
      <c r="B2341" s="2">
        <v>46004</v>
      </c>
      <c r="C2341" s="1" t="s">
        <v>36</v>
      </c>
      <c r="D2341" s="1" t="s">
        <v>37</v>
      </c>
      <c r="E2341" s="1" t="s">
        <v>24</v>
      </c>
      <c r="F2341" s="1" t="s">
        <v>131</v>
      </c>
      <c r="G2341" s="1" t="s">
        <v>39</v>
      </c>
      <c r="H2341" s="1" t="s">
        <v>34</v>
      </c>
      <c r="I2341" s="1">
        <v>6</v>
      </c>
      <c r="J2341" s="3">
        <v>2897</v>
      </c>
      <c r="K2341" s="4">
        <v>1538.05</v>
      </c>
      <c r="L2341" s="5">
        <v>0</v>
      </c>
      <c r="M2341" s="3">
        <f t="shared" si="144"/>
        <v>17382</v>
      </c>
      <c r="N2341" s="3">
        <f t="shared" si="145"/>
        <v>9228.2999999999993</v>
      </c>
      <c r="O2341" s="3">
        <f t="shared" si="146"/>
        <v>8153.7000000000007</v>
      </c>
      <c r="P2341" s="6">
        <f t="shared" si="147"/>
        <v>0.46908871246116679</v>
      </c>
    </row>
    <row r="2342" spans="1:16" x14ac:dyDescent="0.35">
      <c r="A2342" s="1" t="s">
        <v>2406</v>
      </c>
      <c r="B2342" s="2">
        <v>46004</v>
      </c>
      <c r="C2342" s="1" t="s">
        <v>36</v>
      </c>
      <c r="D2342" s="1" t="s">
        <v>63</v>
      </c>
      <c r="E2342" s="1" t="s">
        <v>18</v>
      </c>
      <c r="F2342" s="1" t="s">
        <v>51</v>
      </c>
      <c r="G2342" s="1" t="s">
        <v>39</v>
      </c>
      <c r="H2342" s="1" t="s">
        <v>27</v>
      </c>
      <c r="I2342" s="1">
        <v>5</v>
      </c>
      <c r="J2342" s="3">
        <v>732</v>
      </c>
      <c r="K2342" s="4">
        <v>561.21</v>
      </c>
      <c r="L2342" s="5">
        <v>0.1</v>
      </c>
      <c r="M2342" s="3">
        <f t="shared" si="144"/>
        <v>3294</v>
      </c>
      <c r="N2342" s="3">
        <f t="shared" si="145"/>
        <v>2806.05</v>
      </c>
      <c r="O2342" s="3">
        <f t="shared" si="146"/>
        <v>487.94999999999982</v>
      </c>
      <c r="P2342" s="6">
        <f t="shared" si="147"/>
        <v>0.14813296903460832</v>
      </c>
    </row>
    <row r="2343" spans="1:16" x14ac:dyDescent="0.35">
      <c r="A2343" s="1" t="s">
        <v>2407</v>
      </c>
      <c r="B2343" s="2">
        <v>46004</v>
      </c>
      <c r="C2343" s="1" t="s">
        <v>41</v>
      </c>
      <c r="D2343" s="1" t="s">
        <v>55</v>
      </c>
      <c r="E2343" s="1" t="s">
        <v>31</v>
      </c>
      <c r="F2343" s="1" t="s">
        <v>32</v>
      </c>
      <c r="G2343" s="1" t="s">
        <v>46</v>
      </c>
      <c r="H2343" s="1" t="s">
        <v>34</v>
      </c>
      <c r="I2343" s="1">
        <v>8</v>
      </c>
      <c r="J2343" s="3">
        <v>1180</v>
      </c>
      <c r="K2343" s="4">
        <v>917.19</v>
      </c>
      <c r="L2343" s="5">
        <v>0.05</v>
      </c>
      <c r="M2343" s="3">
        <f t="shared" si="144"/>
        <v>8968</v>
      </c>
      <c r="N2343" s="3">
        <f t="shared" si="145"/>
        <v>7337.52</v>
      </c>
      <c r="O2343" s="3">
        <f t="shared" si="146"/>
        <v>1630.4799999999996</v>
      </c>
      <c r="P2343" s="6">
        <f t="shared" si="147"/>
        <v>0.18181088314005348</v>
      </c>
    </row>
    <row r="2344" spans="1:16" x14ac:dyDescent="0.35">
      <c r="A2344" s="1" t="s">
        <v>2408</v>
      </c>
      <c r="B2344" s="2">
        <v>46004</v>
      </c>
      <c r="C2344" s="1" t="s">
        <v>16</v>
      </c>
      <c r="D2344" s="1" t="s">
        <v>84</v>
      </c>
      <c r="E2344" s="1" t="s">
        <v>18</v>
      </c>
      <c r="F2344" s="1" t="s">
        <v>68</v>
      </c>
      <c r="G2344" s="1" t="s">
        <v>26</v>
      </c>
      <c r="H2344" s="1" t="s">
        <v>21</v>
      </c>
      <c r="I2344" s="1">
        <v>7</v>
      </c>
      <c r="J2344" s="3">
        <v>443</v>
      </c>
      <c r="K2344" s="4">
        <v>361.39</v>
      </c>
      <c r="L2344" s="5">
        <v>0.1</v>
      </c>
      <c r="M2344" s="3">
        <f t="shared" si="144"/>
        <v>2790.9</v>
      </c>
      <c r="N2344" s="3">
        <f t="shared" si="145"/>
        <v>2529.73</v>
      </c>
      <c r="O2344" s="3">
        <f t="shared" si="146"/>
        <v>261.17000000000007</v>
      </c>
      <c r="P2344" s="6">
        <f t="shared" si="147"/>
        <v>9.3579132179583677E-2</v>
      </c>
    </row>
    <row r="2345" spans="1:16" x14ac:dyDescent="0.35">
      <c r="A2345" s="1" t="s">
        <v>2409</v>
      </c>
      <c r="B2345" s="2">
        <v>46004</v>
      </c>
      <c r="C2345" s="1" t="s">
        <v>36</v>
      </c>
      <c r="D2345" s="1" t="s">
        <v>76</v>
      </c>
      <c r="E2345" s="1" t="s">
        <v>24</v>
      </c>
      <c r="F2345" s="1" t="s">
        <v>25</v>
      </c>
      <c r="G2345" s="1" t="s">
        <v>69</v>
      </c>
      <c r="H2345" s="1" t="s">
        <v>21</v>
      </c>
      <c r="I2345" s="1">
        <v>4</v>
      </c>
      <c r="J2345" s="3">
        <v>623</v>
      </c>
      <c r="K2345" s="4">
        <v>293.45999999999998</v>
      </c>
      <c r="L2345" s="5">
        <v>0.1</v>
      </c>
      <c r="M2345" s="3">
        <f t="shared" si="144"/>
        <v>2242.8000000000002</v>
      </c>
      <c r="N2345" s="3">
        <f t="shared" si="145"/>
        <v>1173.8399999999999</v>
      </c>
      <c r="O2345" s="3">
        <f t="shared" si="146"/>
        <v>1068.9600000000003</v>
      </c>
      <c r="P2345" s="6">
        <f t="shared" si="147"/>
        <v>0.47661851257356885</v>
      </c>
    </row>
    <row r="2346" spans="1:16" x14ac:dyDescent="0.35">
      <c r="A2346" s="1" t="s">
        <v>2410</v>
      </c>
      <c r="B2346" s="2">
        <v>46004</v>
      </c>
      <c r="C2346" s="1" t="s">
        <v>16</v>
      </c>
      <c r="D2346" s="1" t="s">
        <v>23</v>
      </c>
      <c r="E2346" s="1" t="s">
        <v>31</v>
      </c>
      <c r="F2346" s="1" t="s">
        <v>45</v>
      </c>
      <c r="G2346" s="1" t="s">
        <v>26</v>
      </c>
      <c r="H2346" s="1" t="s">
        <v>34</v>
      </c>
      <c r="I2346" s="1">
        <v>1</v>
      </c>
      <c r="J2346" s="3">
        <v>3494</v>
      </c>
      <c r="K2346" s="4">
        <v>2645.41</v>
      </c>
      <c r="L2346" s="5">
        <v>0.15</v>
      </c>
      <c r="M2346" s="3">
        <f t="shared" si="144"/>
        <v>2969.9</v>
      </c>
      <c r="N2346" s="3">
        <f t="shared" si="145"/>
        <v>2645.41</v>
      </c>
      <c r="O2346" s="3">
        <f t="shared" si="146"/>
        <v>324.49000000000024</v>
      </c>
      <c r="P2346" s="6">
        <f t="shared" si="147"/>
        <v>0.10925957102932767</v>
      </c>
    </row>
    <row r="2347" spans="1:16" x14ac:dyDescent="0.35">
      <c r="A2347" s="1" t="s">
        <v>2411</v>
      </c>
      <c r="B2347" s="2">
        <v>46005</v>
      </c>
      <c r="C2347" s="1" t="s">
        <v>41</v>
      </c>
      <c r="D2347" s="1" t="s">
        <v>42</v>
      </c>
      <c r="E2347" s="1" t="s">
        <v>24</v>
      </c>
      <c r="F2347" s="1" t="s">
        <v>25</v>
      </c>
      <c r="G2347" s="1" t="s">
        <v>43</v>
      </c>
      <c r="H2347" s="1" t="s">
        <v>34</v>
      </c>
      <c r="I2347" s="1">
        <v>4</v>
      </c>
      <c r="J2347" s="3">
        <v>590</v>
      </c>
      <c r="K2347" s="4">
        <v>307.27</v>
      </c>
      <c r="L2347" s="5">
        <v>0.15</v>
      </c>
      <c r="M2347" s="3">
        <f t="shared" si="144"/>
        <v>2006</v>
      </c>
      <c r="N2347" s="3">
        <f t="shared" si="145"/>
        <v>1229.08</v>
      </c>
      <c r="O2347" s="3">
        <f t="shared" si="146"/>
        <v>776.92000000000007</v>
      </c>
      <c r="P2347" s="6">
        <f t="shared" si="147"/>
        <v>0.3872981056829512</v>
      </c>
    </row>
    <row r="2348" spans="1:16" x14ac:dyDescent="0.35">
      <c r="A2348" s="1" t="s">
        <v>2412</v>
      </c>
      <c r="B2348" s="2">
        <v>46005</v>
      </c>
      <c r="C2348" s="1" t="s">
        <v>41</v>
      </c>
      <c r="D2348" s="1" t="s">
        <v>42</v>
      </c>
      <c r="E2348" s="1" t="s">
        <v>18</v>
      </c>
      <c r="F2348" s="1" t="s">
        <v>38</v>
      </c>
      <c r="G2348" s="1" t="s">
        <v>43</v>
      </c>
      <c r="H2348" s="1" t="s">
        <v>34</v>
      </c>
      <c r="I2348" s="1">
        <v>1</v>
      </c>
      <c r="J2348" s="3">
        <v>343</v>
      </c>
      <c r="K2348" s="4">
        <v>276.85000000000002</v>
      </c>
      <c r="L2348" s="5">
        <v>0</v>
      </c>
      <c r="M2348" s="3">
        <f t="shared" si="144"/>
        <v>343</v>
      </c>
      <c r="N2348" s="3">
        <f t="shared" si="145"/>
        <v>276.85000000000002</v>
      </c>
      <c r="O2348" s="3">
        <f t="shared" si="146"/>
        <v>66.149999999999977</v>
      </c>
      <c r="P2348" s="6">
        <f t="shared" si="147"/>
        <v>0.19285714285714278</v>
      </c>
    </row>
    <row r="2349" spans="1:16" x14ac:dyDescent="0.35">
      <c r="A2349" s="1" t="s">
        <v>2413</v>
      </c>
      <c r="B2349" s="2">
        <v>46005</v>
      </c>
      <c r="C2349" s="1" t="s">
        <v>29</v>
      </c>
      <c r="D2349" s="1" t="s">
        <v>72</v>
      </c>
      <c r="E2349" s="1" t="s">
        <v>79</v>
      </c>
      <c r="F2349" s="1" t="s">
        <v>91</v>
      </c>
      <c r="G2349" s="1" t="s">
        <v>58</v>
      </c>
      <c r="H2349" s="1" t="s">
        <v>27</v>
      </c>
      <c r="I2349" s="1">
        <v>4</v>
      </c>
      <c r="J2349" s="3">
        <v>11554</v>
      </c>
      <c r="K2349" s="4">
        <v>6922.57</v>
      </c>
      <c r="L2349" s="5">
        <v>0</v>
      </c>
      <c r="M2349" s="3">
        <f t="shared" si="144"/>
        <v>46216</v>
      </c>
      <c r="N2349" s="3">
        <f t="shared" si="145"/>
        <v>27690.28</v>
      </c>
      <c r="O2349" s="3">
        <f t="shared" si="146"/>
        <v>18525.72</v>
      </c>
      <c r="P2349" s="6">
        <f t="shared" si="147"/>
        <v>0.40085078760602394</v>
      </c>
    </row>
    <row r="2350" spans="1:16" x14ac:dyDescent="0.35">
      <c r="A2350" s="1" t="s">
        <v>2414</v>
      </c>
      <c r="B2350" s="2">
        <v>46005</v>
      </c>
      <c r="C2350" s="1" t="s">
        <v>36</v>
      </c>
      <c r="D2350" s="1" t="s">
        <v>37</v>
      </c>
      <c r="E2350" s="1" t="s">
        <v>18</v>
      </c>
      <c r="F2350" s="1" t="s">
        <v>38</v>
      </c>
      <c r="G2350" s="1" t="s">
        <v>39</v>
      </c>
      <c r="H2350" s="1" t="s">
        <v>21</v>
      </c>
      <c r="I2350" s="1">
        <v>5</v>
      </c>
      <c r="J2350" s="3">
        <v>358</v>
      </c>
      <c r="K2350" s="4">
        <v>275.69</v>
      </c>
      <c r="L2350" s="5">
        <v>0.15</v>
      </c>
      <c r="M2350" s="3">
        <f t="shared" si="144"/>
        <v>1521.5</v>
      </c>
      <c r="N2350" s="3">
        <f t="shared" si="145"/>
        <v>1378.45</v>
      </c>
      <c r="O2350" s="3">
        <f t="shared" si="146"/>
        <v>143.04999999999995</v>
      </c>
      <c r="P2350" s="6">
        <f t="shared" si="147"/>
        <v>9.4019060138021665E-2</v>
      </c>
    </row>
    <row r="2351" spans="1:16" x14ac:dyDescent="0.35">
      <c r="A2351" s="1" t="s">
        <v>2415</v>
      </c>
      <c r="B2351" s="2">
        <v>46005</v>
      </c>
      <c r="C2351" s="1" t="s">
        <v>16</v>
      </c>
      <c r="D2351" s="1" t="s">
        <v>84</v>
      </c>
      <c r="E2351" s="1" t="s">
        <v>18</v>
      </c>
      <c r="F2351" s="1" t="s">
        <v>68</v>
      </c>
      <c r="G2351" s="1" t="s">
        <v>26</v>
      </c>
      <c r="H2351" s="1" t="s">
        <v>27</v>
      </c>
      <c r="I2351" s="1">
        <v>3</v>
      </c>
      <c r="J2351" s="3">
        <v>465</v>
      </c>
      <c r="K2351" s="4">
        <v>365.74</v>
      </c>
      <c r="L2351" s="5">
        <v>0.15</v>
      </c>
      <c r="M2351" s="3">
        <f t="shared" si="144"/>
        <v>1185.75</v>
      </c>
      <c r="N2351" s="3">
        <f t="shared" si="145"/>
        <v>1097.22</v>
      </c>
      <c r="O2351" s="3">
        <f t="shared" si="146"/>
        <v>88.529999999999973</v>
      </c>
      <c r="P2351" s="6">
        <f t="shared" si="147"/>
        <v>7.4661606578115089E-2</v>
      </c>
    </row>
    <row r="2352" spans="1:16" x14ac:dyDescent="0.35">
      <c r="A2352" s="1" t="s">
        <v>2416</v>
      </c>
      <c r="B2352" s="2">
        <v>46005</v>
      </c>
      <c r="C2352" s="1" t="s">
        <v>41</v>
      </c>
      <c r="D2352" s="1" t="s">
        <v>55</v>
      </c>
      <c r="E2352" s="1" t="s">
        <v>24</v>
      </c>
      <c r="F2352" s="1" t="s">
        <v>25</v>
      </c>
      <c r="G2352" s="1" t="s">
        <v>46</v>
      </c>
      <c r="H2352" s="1" t="s">
        <v>21</v>
      </c>
      <c r="I2352" s="1">
        <v>6</v>
      </c>
      <c r="J2352" s="3">
        <v>613</v>
      </c>
      <c r="K2352" s="4">
        <v>326.17</v>
      </c>
      <c r="L2352" s="5">
        <v>0</v>
      </c>
      <c r="M2352" s="3">
        <f t="shared" si="144"/>
        <v>3678</v>
      </c>
      <c r="N2352" s="3">
        <f t="shared" si="145"/>
        <v>1957.02</v>
      </c>
      <c r="O2352" s="3">
        <f t="shared" si="146"/>
        <v>1720.98</v>
      </c>
      <c r="P2352" s="6">
        <f t="shared" si="147"/>
        <v>0.46791190864600329</v>
      </c>
    </row>
    <row r="2353" spans="1:16" x14ac:dyDescent="0.35">
      <c r="A2353" s="1" t="s">
        <v>2417</v>
      </c>
      <c r="B2353" s="2">
        <v>46006</v>
      </c>
      <c r="C2353" s="1" t="s">
        <v>41</v>
      </c>
      <c r="D2353" s="1" t="s">
        <v>103</v>
      </c>
      <c r="E2353" s="1" t="s">
        <v>31</v>
      </c>
      <c r="F2353" s="1" t="s">
        <v>45</v>
      </c>
      <c r="G2353" s="1" t="s">
        <v>43</v>
      </c>
      <c r="H2353" s="1" t="s">
        <v>27</v>
      </c>
      <c r="I2353" s="1">
        <v>8</v>
      </c>
      <c r="J2353" s="3">
        <v>3474</v>
      </c>
      <c r="K2353" s="4">
        <v>2668.72</v>
      </c>
      <c r="L2353" s="5">
        <v>0.15</v>
      </c>
      <c r="M2353" s="3">
        <f t="shared" si="144"/>
        <v>23623.200000000001</v>
      </c>
      <c r="N2353" s="3">
        <f t="shared" si="145"/>
        <v>21349.759999999998</v>
      </c>
      <c r="O2353" s="3">
        <f t="shared" si="146"/>
        <v>2273.4400000000023</v>
      </c>
      <c r="P2353" s="6">
        <f t="shared" si="147"/>
        <v>9.6237596938602829E-2</v>
      </c>
    </row>
    <row r="2354" spans="1:16" x14ac:dyDescent="0.35">
      <c r="A2354" s="1" t="s">
        <v>2418</v>
      </c>
      <c r="B2354" s="2">
        <v>46006</v>
      </c>
      <c r="C2354" s="1" t="s">
        <v>36</v>
      </c>
      <c r="D2354" s="1" t="s">
        <v>37</v>
      </c>
      <c r="E2354" s="1" t="s">
        <v>24</v>
      </c>
      <c r="F2354" s="1" t="s">
        <v>61</v>
      </c>
      <c r="G2354" s="1" t="s">
        <v>39</v>
      </c>
      <c r="H2354" s="1" t="s">
        <v>34</v>
      </c>
      <c r="I2354" s="1">
        <v>5</v>
      </c>
      <c r="J2354" s="3">
        <v>2151</v>
      </c>
      <c r="K2354" s="4">
        <v>1127.42</v>
      </c>
      <c r="L2354" s="5">
        <v>0</v>
      </c>
      <c r="M2354" s="3">
        <f t="shared" si="144"/>
        <v>10755</v>
      </c>
      <c r="N2354" s="3">
        <f t="shared" si="145"/>
        <v>5637.1</v>
      </c>
      <c r="O2354" s="3">
        <f t="shared" si="146"/>
        <v>5117.8999999999996</v>
      </c>
      <c r="P2354" s="6">
        <f t="shared" si="147"/>
        <v>0.47586238958623894</v>
      </c>
    </row>
    <row r="2355" spans="1:16" x14ac:dyDescent="0.35">
      <c r="A2355" s="1" t="s">
        <v>2419</v>
      </c>
      <c r="B2355" s="2">
        <v>46006</v>
      </c>
      <c r="C2355" s="1" t="s">
        <v>29</v>
      </c>
      <c r="D2355" s="1" t="s">
        <v>66</v>
      </c>
      <c r="E2355" s="1" t="s">
        <v>18</v>
      </c>
      <c r="F2355" s="1" t="s">
        <v>68</v>
      </c>
      <c r="G2355" s="1" t="s">
        <v>33</v>
      </c>
      <c r="H2355" s="1" t="s">
        <v>27</v>
      </c>
      <c r="I2355" s="1">
        <v>6</v>
      </c>
      <c r="J2355" s="3">
        <v>443</v>
      </c>
      <c r="K2355" s="4">
        <v>339.49</v>
      </c>
      <c r="L2355" s="5">
        <v>0</v>
      </c>
      <c r="M2355" s="3">
        <f t="shared" si="144"/>
        <v>2658</v>
      </c>
      <c r="N2355" s="3">
        <f t="shared" si="145"/>
        <v>2036.94</v>
      </c>
      <c r="O2355" s="3">
        <f t="shared" si="146"/>
        <v>621.05999999999995</v>
      </c>
      <c r="P2355" s="6">
        <f t="shared" si="147"/>
        <v>0.23365688487584649</v>
      </c>
    </row>
    <row r="2356" spans="1:16" x14ac:dyDescent="0.35">
      <c r="A2356" s="1" t="s">
        <v>2420</v>
      </c>
      <c r="B2356" s="2">
        <v>46006</v>
      </c>
      <c r="C2356" s="1" t="s">
        <v>29</v>
      </c>
      <c r="D2356" s="1" t="s">
        <v>30</v>
      </c>
      <c r="E2356" s="1" t="s">
        <v>18</v>
      </c>
      <c r="F2356" s="1" t="s">
        <v>38</v>
      </c>
      <c r="G2356" s="1" t="s">
        <v>58</v>
      </c>
      <c r="H2356" s="1" t="s">
        <v>34</v>
      </c>
      <c r="I2356" s="1">
        <v>8</v>
      </c>
      <c r="J2356" s="3">
        <v>353</v>
      </c>
      <c r="K2356" s="4">
        <v>272.76</v>
      </c>
      <c r="L2356" s="5">
        <v>0.1</v>
      </c>
      <c r="M2356" s="3">
        <f t="shared" si="144"/>
        <v>2541.6</v>
      </c>
      <c r="N2356" s="3">
        <f t="shared" si="145"/>
        <v>2182.08</v>
      </c>
      <c r="O2356" s="3">
        <f t="shared" si="146"/>
        <v>359.52</v>
      </c>
      <c r="P2356" s="6">
        <f t="shared" si="147"/>
        <v>0.14145420207743153</v>
      </c>
    </row>
    <row r="2357" spans="1:16" x14ac:dyDescent="0.35">
      <c r="A2357" s="1" t="s">
        <v>2421</v>
      </c>
      <c r="B2357" s="2">
        <v>46006</v>
      </c>
      <c r="C2357" s="1" t="s">
        <v>29</v>
      </c>
      <c r="D2357" s="1" t="s">
        <v>30</v>
      </c>
      <c r="E2357" s="1" t="s">
        <v>31</v>
      </c>
      <c r="F2357" s="1" t="s">
        <v>53</v>
      </c>
      <c r="G2357" s="1" t="s">
        <v>33</v>
      </c>
      <c r="H2357" s="1" t="s">
        <v>27</v>
      </c>
      <c r="I2357" s="1">
        <v>8</v>
      </c>
      <c r="J2357" s="3">
        <v>15309</v>
      </c>
      <c r="K2357" s="4">
        <v>11225.95</v>
      </c>
      <c r="L2357" s="5">
        <v>0.1</v>
      </c>
      <c r="M2357" s="3">
        <f t="shared" si="144"/>
        <v>110224.8</v>
      </c>
      <c r="N2357" s="3">
        <f t="shared" si="145"/>
        <v>89807.6</v>
      </c>
      <c r="O2357" s="3">
        <f t="shared" si="146"/>
        <v>20417.199999999997</v>
      </c>
      <c r="P2357" s="6">
        <f t="shared" si="147"/>
        <v>0.18523236150122294</v>
      </c>
    </row>
    <row r="2358" spans="1:16" x14ac:dyDescent="0.35">
      <c r="A2358" s="1" t="s">
        <v>2422</v>
      </c>
      <c r="B2358" s="2">
        <v>46006</v>
      </c>
      <c r="C2358" s="1" t="s">
        <v>29</v>
      </c>
      <c r="D2358" s="1" t="s">
        <v>57</v>
      </c>
      <c r="E2358" s="1" t="s">
        <v>18</v>
      </c>
      <c r="F2358" s="1" t="s">
        <v>51</v>
      </c>
      <c r="G2358" s="1" t="s">
        <v>58</v>
      </c>
      <c r="H2358" s="1" t="s">
        <v>21</v>
      </c>
      <c r="I2358" s="1">
        <v>5</v>
      </c>
      <c r="J2358" s="3">
        <v>772</v>
      </c>
      <c r="K2358" s="4">
        <v>624.94000000000005</v>
      </c>
      <c r="L2358" s="5">
        <v>0.05</v>
      </c>
      <c r="M2358" s="3">
        <f t="shared" si="144"/>
        <v>3667</v>
      </c>
      <c r="N2358" s="3">
        <f t="shared" si="145"/>
        <v>3124.7000000000003</v>
      </c>
      <c r="O2358" s="3">
        <f t="shared" si="146"/>
        <v>542.29999999999973</v>
      </c>
      <c r="P2358" s="6">
        <f t="shared" si="147"/>
        <v>0.14788655576765741</v>
      </c>
    </row>
    <row r="2359" spans="1:16" x14ac:dyDescent="0.35">
      <c r="A2359" s="1" t="s">
        <v>2423</v>
      </c>
      <c r="B2359" s="2">
        <v>46006</v>
      </c>
      <c r="C2359" s="1" t="s">
        <v>16</v>
      </c>
      <c r="D2359" s="1" t="s">
        <v>23</v>
      </c>
      <c r="E2359" s="1" t="s">
        <v>79</v>
      </c>
      <c r="F2359" s="1" t="s">
        <v>109</v>
      </c>
      <c r="G2359" s="1" t="s">
        <v>20</v>
      </c>
      <c r="H2359" s="1" t="s">
        <v>21</v>
      </c>
      <c r="I2359" s="1">
        <v>7</v>
      </c>
      <c r="J2359" s="3">
        <v>4307</v>
      </c>
      <c r="K2359" s="4">
        <v>2621.48</v>
      </c>
      <c r="L2359" s="5">
        <v>0.15</v>
      </c>
      <c r="M2359" s="3">
        <f t="shared" si="144"/>
        <v>25626.649999999998</v>
      </c>
      <c r="N2359" s="3">
        <f t="shared" si="145"/>
        <v>18350.36</v>
      </c>
      <c r="O2359" s="3">
        <f t="shared" si="146"/>
        <v>7276.2899999999972</v>
      </c>
      <c r="P2359" s="6">
        <f t="shared" si="147"/>
        <v>0.2839344978762342</v>
      </c>
    </row>
    <row r="2360" spans="1:16" x14ac:dyDescent="0.35">
      <c r="A2360" s="1" t="s">
        <v>2424</v>
      </c>
      <c r="B2360" s="2">
        <v>46006</v>
      </c>
      <c r="C2360" s="1" t="s">
        <v>16</v>
      </c>
      <c r="D2360" s="1" t="s">
        <v>84</v>
      </c>
      <c r="E2360" s="1" t="s">
        <v>24</v>
      </c>
      <c r="F2360" s="1" t="s">
        <v>61</v>
      </c>
      <c r="G2360" s="1" t="s">
        <v>20</v>
      </c>
      <c r="H2360" s="1" t="s">
        <v>34</v>
      </c>
      <c r="I2360" s="1">
        <v>3</v>
      </c>
      <c r="J2360" s="3">
        <v>2142</v>
      </c>
      <c r="K2360" s="4">
        <v>1109.1500000000001</v>
      </c>
      <c r="L2360" s="5">
        <v>0</v>
      </c>
      <c r="M2360" s="3">
        <f t="shared" si="144"/>
        <v>6426</v>
      </c>
      <c r="N2360" s="3">
        <f t="shared" si="145"/>
        <v>3327.4500000000003</v>
      </c>
      <c r="O2360" s="3">
        <f t="shared" si="146"/>
        <v>3098.5499999999997</v>
      </c>
      <c r="P2360" s="6">
        <f t="shared" si="147"/>
        <v>0.48218954248366008</v>
      </c>
    </row>
    <row r="2361" spans="1:16" x14ac:dyDescent="0.35">
      <c r="A2361" s="1" t="s">
        <v>2425</v>
      </c>
      <c r="B2361" s="2">
        <v>46007</v>
      </c>
      <c r="C2361" s="1" t="s">
        <v>36</v>
      </c>
      <c r="D2361" s="1" t="s">
        <v>63</v>
      </c>
      <c r="E2361" s="1" t="s">
        <v>18</v>
      </c>
      <c r="F2361" s="1" t="s">
        <v>68</v>
      </c>
      <c r="G2361" s="1" t="s">
        <v>39</v>
      </c>
      <c r="H2361" s="1" t="s">
        <v>34</v>
      </c>
      <c r="I2361" s="1">
        <v>3</v>
      </c>
      <c r="J2361" s="3">
        <v>463</v>
      </c>
      <c r="K2361" s="4">
        <v>382.89</v>
      </c>
      <c r="L2361" s="5">
        <v>0</v>
      </c>
      <c r="M2361" s="3">
        <f t="shared" si="144"/>
        <v>1389</v>
      </c>
      <c r="N2361" s="3">
        <f t="shared" si="145"/>
        <v>1148.67</v>
      </c>
      <c r="O2361" s="3">
        <f t="shared" si="146"/>
        <v>240.32999999999993</v>
      </c>
      <c r="P2361" s="6">
        <f t="shared" si="147"/>
        <v>0.173023758099352</v>
      </c>
    </row>
    <row r="2362" spans="1:16" x14ac:dyDescent="0.35">
      <c r="A2362" s="1" t="s">
        <v>2426</v>
      </c>
      <c r="B2362" s="2">
        <v>46007</v>
      </c>
      <c r="C2362" s="1" t="s">
        <v>41</v>
      </c>
      <c r="D2362" s="1" t="s">
        <v>55</v>
      </c>
      <c r="E2362" s="1" t="s">
        <v>18</v>
      </c>
      <c r="F2362" s="1" t="s">
        <v>19</v>
      </c>
      <c r="G2362" s="1" t="s">
        <v>43</v>
      </c>
      <c r="H2362" s="1" t="s">
        <v>34</v>
      </c>
      <c r="I2362" s="1">
        <v>3</v>
      </c>
      <c r="J2362" s="3">
        <v>866</v>
      </c>
      <c r="K2362" s="4">
        <v>677.61</v>
      </c>
      <c r="L2362" s="5">
        <v>0.1</v>
      </c>
      <c r="M2362" s="3">
        <f t="shared" si="144"/>
        <v>2338.2000000000003</v>
      </c>
      <c r="N2362" s="3">
        <f t="shared" si="145"/>
        <v>2032.83</v>
      </c>
      <c r="O2362" s="3">
        <f t="shared" si="146"/>
        <v>305.37000000000035</v>
      </c>
      <c r="P2362" s="6">
        <f t="shared" si="147"/>
        <v>0.13060046189376456</v>
      </c>
    </row>
    <row r="2363" spans="1:16" x14ac:dyDescent="0.35">
      <c r="A2363" s="1" t="s">
        <v>2427</v>
      </c>
      <c r="B2363" s="2">
        <v>46007</v>
      </c>
      <c r="C2363" s="1" t="s">
        <v>16</v>
      </c>
      <c r="D2363" s="1" t="s">
        <v>23</v>
      </c>
      <c r="E2363" s="1" t="s">
        <v>24</v>
      </c>
      <c r="F2363" s="1" t="s">
        <v>64</v>
      </c>
      <c r="G2363" s="1" t="s">
        <v>26</v>
      </c>
      <c r="H2363" s="1" t="s">
        <v>21</v>
      </c>
      <c r="I2363" s="1">
        <v>1</v>
      </c>
      <c r="J2363" s="3">
        <v>1510</v>
      </c>
      <c r="K2363" s="4">
        <v>757.4</v>
      </c>
      <c r="L2363" s="5">
        <v>0</v>
      </c>
      <c r="M2363" s="3">
        <f t="shared" si="144"/>
        <v>1510</v>
      </c>
      <c r="N2363" s="3">
        <f t="shared" si="145"/>
        <v>757.4</v>
      </c>
      <c r="O2363" s="3">
        <f t="shared" si="146"/>
        <v>752.6</v>
      </c>
      <c r="P2363" s="6">
        <f t="shared" si="147"/>
        <v>0.49841059602649007</v>
      </c>
    </row>
    <row r="2364" spans="1:16" x14ac:dyDescent="0.35">
      <c r="A2364" s="1" t="s">
        <v>2428</v>
      </c>
      <c r="B2364" s="2">
        <v>46008</v>
      </c>
      <c r="C2364" s="1" t="s">
        <v>29</v>
      </c>
      <c r="D2364" s="1" t="s">
        <v>72</v>
      </c>
      <c r="E2364" s="1" t="s">
        <v>31</v>
      </c>
      <c r="F2364" s="1" t="s">
        <v>85</v>
      </c>
      <c r="G2364" s="1" t="s">
        <v>58</v>
      </c>
      <c r="H2364" s="1" t="s">
        <v>21</v>
      </c>
      <c r="I2364" s="1">
        <v>8</v>
      </c>
      <c r="J2364" s="3">
        <v>1745</v>
      </c>
      <c r="K2364" s="4">
        <v>1280.83</v>
      </c>
      <c r="L2364" s="5">
        <v>0</v>
      </c>
      <c r="M2364" s="3">
        <f t="shared" si="144"/>
        <v>13960</v>
      </c>
      <c r="N2364" s="3">
        <f t="shared" si="145"/>
        <v>10246.64</v>
      </c>
      <c r="O2364" s="3">
        <f t="shared" si="146"/>
        <v>3713.3600000000006</v>
      </c>
      <c r="P2364" s="6">
        <f t="shared" si="147"/>
        <v>0.26600000000000001</v>
      </c>
    </row>
    <row r="2365" spans="1:16" x14ac:dyDescent="0.35">
      <c r="A2365" s="1" t="s">
        <v>2429</v>
      </c>
      <c r="B2365" s="2">
        <v>46008</v>
      </c>
      <c r="C2365" s="1" t="s">
        <v>41</v>
      </c>
      <c r="D2365" s="1" t="s">
        <v>42</v>
      </c>
      <c r="E2365" s="1" t="s">
        <v>24</v>
      </c>
      <c r="F2365" s="1" t="s">
        <v>61</v>
      </c>
      <c r="G2365" s="1" t="s">
        <v>43</v>
      </c>
      <c r="H2365" s="1" t="s">
        <v>27</v>
      </c>
      <c r="I2365" s="1">
        <v>5</v>
      </c>
      <c r="J2365" s="3">
        <v>2178</v>
      </c>
      <c r="K2365" s="4">
        <v>1132.01</v>
      </c>
      <c r="L2365" s="5">
        <v>0</v>
      </c>
      <c r="M2365" s="3">
        <f t="shared" si="144"/>
        <v>10890</v>
      </c>
      <c r="N2365" s="3">
        <f t="shared" si="145"/>
        <v>5660.05</v>
      </c>
      <c r="O2365" s="3">
        <f t="shared" si="146"/>
        <v>5229.95</v>
      </c>
      <c r="P2365" s="6">
        <f t="shared" si="147"/>
        <v>0.48025252525252521</v>
      </c>
    </row>
    <row r="2366" spans="1:16" x14ac:dyDescent="0.35">
      <c r="A2366" s="1" t="s">
        <v>2430</v>
      </c>
      <c r="B2366" s="2">
        <v>46008</v>
      </c>
      <c r="C2366" s="1" t="s">
        <v>16</v>
      </c>
      <c r="D2366" s="1" t="s">
        <v>48</v>
      </c>
      <c r="E2366" s="1" t="s">
        <v>18</v>
      </c>
      <c r="F2366" s="1" t="s">
        <v>38</v>
      </c>
      <c r="G2366" s="1" t="s">
        <v>20</v>
      </c>
      <c r="H2366" s="1" t="s">
        <v>27</v>
      </c>
      <c r="I2366" s="1">
        <v>5</v>
      </c>
      <c r="J2366" s="3">
        <v>341</v>
      </c>
      <c r="K2366" s="4">
        <v>263.37</v>
      </c>
      <c r="L2366" s="5">
        <v>0.05</v>
      </c>
      <c r="M2366" s="3">
        <f t="shared" si="144"/>
        <v>1619.75</v>
      </c>
      <c r="N2366" s="3">
        <f t="shared" si="145"/>
        <v>1316.85</v>
      </c>
      <c r="O2366" s="3">
        <f t="shared" si="146"/>
        <v>302.90000000000009</v>
      </c>
      <c r="P2366" s="6">
        <f t="shared" si="147"/>
        <v>0.18700416730977007</v>
      </c>
    </row>
    <row r="2367" spans="1:16" x14ac:dyDescent="0.35">
      <c r="A2367" s="1" t="s">
        <v>2431</v>
      </c>
      <c r="B2367" s="2">
        <v>46008</v>
      </c>
      <c r="C2367" s="1" t="s">
        <v>16</v>
      </c>
      <c r="D2367" s="1" t="s">
        <v>84</v>
      </c>
      <c r="E2367" s="1" t="s">
        <v>24</v>
      </c>
      <c r="F2367" s="1" t="s">
        <v>25</v>
      </c>
      <c r="G2367" s="1" t="s">
        <v>20</v>
      </c>
      <c r="H2367" s="1" t="s">
        <v>34</v>
      </c>
      <c r="I2367" s="1">
        <v>5</v>
      </c>
      <c r="J2367" s="3">
        <v>600</v>
      </c>
      <c r="K2367" s="4">
        <v>278.31</v>
      </c>
      <c r="L2367" s="5">
        <v>0</v>
      </c>
      <c r="M2367" s="3">
        <f t="shared" si="144"/>
        <v>3000</v>
      </c>
      <c r="N2367" s="3">
        <f t="shared" si="145"/>
        <v>1391.55</v>
      </c>
      <c r="O2367" s="3">
        <f t="shared" si="146"/>
        <v>1608.45</v>
      </c>
      <c r="P2367" s="6">
        <f t="shared" si="147"/>
        <v>0.53615000000000002</v>
      </c>
    </row>
    <row r="2368" spans="1:16" x14ac:dyDescent="0.35">
      <c r="A2368" s="1" t="s">
        <v>2432</v>
      </c>
      <c r="B2368" s="2">
        <v>46008</v>
      </c>
      <c r="C2368" s="1" t="s">
        <v>36</v>
      </c>
      <c r="D2368" s="1" t="s">
        <v>37</v>
      </c>
      <c r="E2368" s="1" t="s">
        <v>31</v>
      </c>
      <c r="F2368" s="1" t="s">
        <v>85</v>
      </c>
      <c r="G2368" s="1" t="s">
        <v>39</v>
      </c>
      <c r="H2368" s="1" t="s">
        <v>34</v>
      </c>
      <c r="I2368" s="1">
        <v>3</v>
      </c>
      <c r="J2368" s="3">
        <v>1838</v>
      </c>
      <c r="K2368" s="4">
        <v>1425.7</v>
      </c>
      <c r="L2368" s="5">
        <v>0</v>
      </c>
      <c r="M2368" s="3">
        <f t="shared" si="144"/>
        <v>5514</v>
      </c>
      <c r="N2368" s="3">
        <f t="shared" si="145"/>
        <v>4277.1000000000004</v>
      </c>
      <c r="O2368" s="3">
        <f t="shared" si="146"/>
        <v>1236.8999999999996</v>
      </c>
      <c r="P2368" s="6">
        <f t="shared" si="147"/>
        <v>0.22431991294885739</v>
      </c>
    </row>
    <row r="2369" spans="1:16" x14ac:dyDescent="0.35">
      <c r="A2369" s="1" t="s">
        <v>2433</v>
      </c>
      <c r="B2369" s="2">
        <v>46009</v>
      </c>
      <c r="C2369" s="1" t="s">
        <v>29</v>
      </c>
      <c r="D2369" s="1" t="s">
        <v>57</v>
      </c>
      <c r="E2369" s="1" t="s">
        <v>18</v>
      </c>
      <c r="F2369" s="1" t="s">
        <v>19</v>
      </c>
      <c r="G2369" s="1" t="s">
        <v>33</v>
      </c>
      <c r="H2369" s="1" t="s">
        <v>34</v>
      </c>
      <c r="I2369" s="1">
        <v>4</v>
      </c>
      <c r="J2369" s="3">
        <v>943</v>
      </c>
      <c r="K2369" s="4">
        <v>783.03</v>
      </c>
      <c r="L2369" s="5">
        <v>0</v>
      </c>
      <c r="M2369" s="3">
        <f t="shared" si="144"/>
        <v>3772</v>
      </c>
      <c r="N2369" s="3">
        <f t="shared" si="145"/>
        <v>3132.12</v>
      </c>
      <c r="O2369" s="3">
        <f t="shared" si="146"/>
        <v>639.88000000000011</v>
      </c>
      <c r="P2369" s="6">
        <f t="shared" si="147"/>
        <v>0.16963944856839874</v>
      </c>
    </row>
    <row r="2370" spans="1:16" x14ac:dyDescent="0.35">
      <c r="A2370" s="1" t="s">
        <v>2434</v>
      </c>
      <c r="B2370" s="2">
        <v>46009</v>
      </c>
      <c r="C2370" s="1" t="s">
        <v>36</v>
      </c>
      <c r="D2370" s="1" t="s">
        <v>76</v>
      </c>
      <c r="E2370" s="1" t="s">
        <v>18</v>
      </c>
      <c r="F2370" s="1" t="s">
        <v>68</v>
      </c>
      <c r="G2370" s="1" t="s">
        <v>69</v>
      </c>
      <c r="H2370" s="1" t="s">
        <v>27</v>
      </c>
      <c r="I2370" s="1">
        <v>3</v>
      </c>
      <c r="J2370" s="3">
        <v>443</v>
      </c>
      <c r="K2370" s="4">
        <v>348.02</v>
      </c>
      <c r="L2370" s="5">
        <v>0</v>
      </c>
      <c r="M2370" s="3">
        <f t="shared" ref="M2370:M2433" si="148">I2370*J2370*(1-L2370)</f>
        <v>1329</v>
      </c>
      <c r="N2370" s="3">
        <f t="shared" ref="N2370:N2433" si="149">I2370*K2370</f>
        <v>1044.06</v>
      </c>
      <c r="O2370" s="3">
        <f t="shared" ref="O2370:O2433" si="150">M2370-N2370</f>
        <v>284.94000000000005</v>
      </c>
      <c r="P2370" s="6">
        <f t="shared" ref="P2370:P2433" si="151">O2370/M2370</f>
        <v>0.21440180586907454</v>
      </c>
    </row>
    <row r="2371" spans="1:16" x14ac:dyDescent="0.35">
      <c r="A2371" s="1" t="s">
        <v>2435</v>
      </c>
      <c r="B2371" s="2">
        <v>46009</v>
      </c>
      <c r="C2371" s="1" t="s">
        <v>16</v>
      </c>
      <c r="D2371" s="1" t="s">
        <v>17</v>
      </c>
      <c r="E2371" s="1" t="s">
        <v>79</v>
      </c>
      <c r="F2371" s="1" t="s">
        <v>109</v>
      </c>
      <c r="G2371" s="1" t="s">
        <v>20</v>
      </c>
      <c r="H2371" s="1" t="s">
        <v>21</v>
      </c>
      <c r="I2371" s="1">
        <v>8</v>
      </c>
      <c r="J2371" s="3">
        <v>4454</v>
      </c>
      <c r="K2371" s="4">
        <v>2811.85</v>
      </c>
      <c r="L2371" s="5">
        <v>0</v>
      </c>
      <c r="M2371" s="3">
        <f t="shared" si="148"/>
        <v>35632</v>
      </c>
      <c r="N2371" s="3">
        <f t="shared" si="149"/>
        <v>22494.799999999999</v>
      </c>
      <c r="O2371" s="3">
        <f t="shared" si="150"/>
        <v>13137.2</v>
      </c>
      <c r="P2371" s="6">
        <f t="shared" si="151"/>
        <v>0.36869106421194436</v>
      </c>
    </row>
    <row r="2372" spans="1:16" x14ac:dyDescent="0.35">
      <c r="A2372" s="1" t="s">
        <v>2436</v>
      </c>
      <c r="B2372" s="2">
        <v>46009</v>
      </c>
      <c r="C2372" s="1" t="s">
        <v>36</v>
      </c>
      <c r="D2372" s="1" t="s">
        <v>76</v>
      </c>
      <c r="E2372" s="1" t="s">
        <v>18</v>
      </c>
      <c r="F2372" s="1" t="s">
        <v>38</v>
      </c>
      <c r="G2372" s="1" t="s">
        <v>69</v>
      </c>
      <c r="H2372" s="1" t="s">
        <v>27</v>
      </c>
      <c r="I2372" s="1">
        <v>8</v>
      </c>
      <c r="J2372" s="3">
        <v>335</v>
      </c>
      <c r="K2372" s="4">
        <v>275.54000000000002</v>
      </c>
      <c r="L2372" s="5">
        <v>0.1</v>
      </c>
      <c r="M2372" s="3">
        <f t="shared" si="148"/>
        <v>2412</v>
      </c>
      <c r="N2372" s="3">
        <f t="shared" si="149"/>
        <v>2204.3200000000002</v>
      </c>
      <c r="O2372" s="3">
        <f t="shared" si="150"/>
        <v>207.67999999999984</v>
      </c>
      <c r="P2372" s="6">
        <f t="shared" si="151"/>
        <v>8.6102819237147521E-2</v>
      </c>
    </row>
    <row r="2373" spans="1:16" x14ac:dyDescent="0.35">
      <c r="A2373" s="1" t="s">
        <v>2437</v>
      </c>
      <c r="B2373" s="2">
        <v>46009</v>
      </c>
      <c r="C2373" s="1" t="s">
        <v>29</v>
      </c>
      <c r="D2373" s="1" t="s">
        <v>72</v>
      </c>
      <c r="E2373" s="1" t="s">
        <v>24</v>
      </c>
      <c r="F2373" s="1" t="s">
        <v>25</v>
      </c>
      <c r="G2373" s="1" t="s">
        <v>58</v>
      </c>
      <c r="H2373" s="1" t="s">
        <v>34</v>
      </c>
      <c r="I2373" s="1">
        <v>3</v>
      </c>
      <c r="J2373" s="3">
        <v>604</v>
      </c>
      <c r="K2373" s="4">
        <v>311.08</v>
      </c>
      <c r="L2373" s="5">
        <v>0</v>
      </c>
      <c r="M2373" s="3">
        <f t="shared" si="148"/>
        <v>1812</v>
      </c>
      <c r="N2373" s="3">
        <f t="shared" si="149"/>
        <v>933.24</v>
      </c>
      <c r="O2373" s="3">
        <f t="shared" si="150"/>
        <v>878.76</v>
      </c>
      <c r="P2373" s="6">
        <f t="shared" si="151"/>
        <v>0.48496688741721855</v>
      </c>
    </row>
    <row r="2374" spans="1:16" x14ac:dyDescent="0.35">
      <c r="A2374" s="1" t="s">
        <v>2438</v>
      </c>
      <c r="B2374" s="2">
        <v>46009</v>
      </c>
      <c r="C2374" s="1" t="s">
        <v>29</v>
      </c>
      <c r="D2374" s="1" t="s">
        <v>66</v>
      </c>
      <c r="E2374" s="1" t="s">
        <v>31</v>
      </c>
      <c r="F2374" s="1" t="s">
        <v>53</v>
      </c>
      <c r="G2374" s="1" t="s">
        <v>33</v>
      </c>
      <c r="H2374" s="1" t="s">
        <v>34</v>
      </c>
      <c r="I2374" s="1">
        <v>6</v>
      </c>
      <c r="J2374" s="3">
        <v>14894</v>
      </c>
      <c r="K2374" s="4">
        <v>10903.11</v>
      </c>
      <c r="L2374" s="5">
        <v>0.1</v>
      </c>
      <c r="M2374" s="3">
        <f t="shared" si="148"/>
        <v>80427.600000000006</v>
      </c>
      <c r="N2374" s="3">
        <f t="shared" si="149"/>
        <v>65418.66</v>
      </c>
      <c r="O2374" s="3">
        <f t="shared" si="150"/>
        <v>15008.940000000002</v>
      </c>
      <c r="P2374" s="6">
        <f t="shared" si="151"/>
        <v>0.18661429658475451</v>
      </c>
    </row>
    <row r="2375" spans="1:16" x14ac:dyDescent="0.35">
      <c r="A2375" s="1" t="s">
        <v>2439</v>
      </c>
      <c r="B2375" s="2">
        <v>46009</v>
      </c>
      <c r="C2375" s="1" t="s">
        <v>16</v>
      </c>
      <c r="D2375" s="1" t="s">
        <v>48</v>
      </c>
      <c r="E2375" s="1" t="s">
        <v>79</v>
      </c>
      <c r="F2375" s="1" t="s">
        <v>91</v>
      </c>
      <c r="G2375" s="1" t="s">
        <v>20</v>
      </c>
      <c r="H2375" s="1" t="s">
        <v>21</v>
      </c>
      <c r="I2375" s="1">
        <v>6</v>
      </c>
      <c r="J2375" s="3">
        <v>11921</v>
      </c>
      <c r="K2375" s="4">
        <v>7275.85</v>
      </c>
      <c r="L2375" s="5">
        <v>0</v>
      </c>
      <c r="M2375" s="3">
        <f t="shared" si="148"/>
        <v>71526</v>
      </c>
      <c r="N2375" s="3">
        <f t="shared" si="149"/>
        <v>43655.100000000006</v>
      </c>
      <c r="O2375" s="3">
        <f t="shared" si="150"/>
        <v>27870.899999999994</v>
      </c>
      <c r="P2375" s="6">
        <f t="shared" si="151"/>
        <v>0.38966110225652201</v>
      </c>
    </row>
    <row r="2376" spans="1:16" x14ac:dyDescent="0.35">
      <c r="A2376" s="1" t="s">
        <v>2440</v>
      </c>
      <c r="B2376" s="2">
        <v>46010</v>
      </c>
      <c r="C2376" s="1" t="s">
        <v>29</v>
      </c>
      <c r="D2376" s="1" t="s">
        <v>57</v>
      </c>
      <c r="E2376" s="1" t="s">
        <v>79</v>
      </c>
      <c r="F2376" s="1" t="s">
        <v>109</v>
      </c>
      <c r="G2376" s="1" t="s">
        <v>33</v>
      </c>
      <c r="H2376" s="1" t="s">
        <v>27</v>
      </c>
      <c r="I2376" s="1">
        <v>8</v>
      </c>
      <c r="J2376" s="3">
        <v>4567</v>
      </c>
      <c r="K2376" s="4">
        <v>2907.67</v>
      </c>
      <c r="L2376" s="5">
        <v>0.15</v>
      </c>
      <c r="M2376" s="3">
        <f t="shared" si="148"/>
        <v>31055.599999999999</v>
      </c>
      <c r="N2376" s="3">
        <f t="shared" si="149"/>
        <v>23261.360000000001</v>
      </c>
      <c r="O2376" s="3">
        <f t="shared" si="150"/>
        <v>7794.239999999998</v>
      </c>
      <c r="P2376" s="6">
        <f t="shared" si="151"/>
        <v>0.25097695745694815</v>
      </c>
    </row>
    <row r="2377" spans="1:16" x14ac:dyDescent="0.35">
      <c r="A2377" s="1" t="s">
        <v>2441</v>
      </c>
      <c r="B2377" s="2">
        <v>46010</v>
      </c>
      <c r="C2377" s="1" t="s">
        <v>16</v>
      </c>
      <c r="D2377" s="1" t="s">
        <v>48</v>
      </c>
      <c r="E2377" s="1" t="s">
        <v>31</v>
      </c>
      <c r="F2377" s="1" t="s">
        <v>32</v>
      </c>
      <c r="G2377" s="1" t="s">
        <v>20</v>
      </c>
      <c r="H2377" s="1" t="s">
        <v>34</v>
      </c>
      <c r="I2377" s="1">
        <v>1</v>
      </c>
      <c r="J2377" s="3">
        <v>1236</v>
      </c>
      <c r="K2377" s="4">
        <v>894.84</v>
      </c>
      <c r="L2377" s="5">
        <v>0</v>
      </c>
      <c r="M2377" s="3">
        <f t="shared" si="148"/>
        <v>1236</v>
      </c>
      <c r="N2377" s="3">
        <f t="shared" si="149"/>
        <v>894.84</v>
      </c>
      <c r="O2377" s="3">
        <f t="shared" si="150"/>
        <v>341.15999999999997</v>
      </c>
      <c r="P2377" s="6">
        <f t="shared" si="151"/>
        <v>0.27601941747572811</v>
      </c>
    </row>
    <row r="2378" spans="1:16" x14ac:dyDescent="0.35">
      <c r="A2378" s="1" t="s">
        <v>2442</v>
      </c>
      <c r="B2378" s="2">
        <v>46010</v>
      </c>
      <c r="C2378" s="1" t="s">
        <v>16</v>
      </c>
      <c r="D2378" s="1" t="s">
        <v>17</v>
      </c>
      <c r="E2378" s="1" t="s">
        <v>24</v>
      </c>
      <c r="F2378" s="1" t="s">
        <v>25</v>
      </c>
      <c r="G2378" s="1" t="s">
        <v>20</v>
      </c>
      <c r="H2378" s="1" t="s">
        <v>27</v>
      </c>
      <c r="I2378" s="1">
        <v>2</v>
      </c>
      <c r="J2378" s="3">
        <v>588</v>
      </c>
      <c r="K2378" s="4">
        <v>275.77</v>
      </c>
      <c r="L2378" s="5">
        <v>0</v>
      </c>
      <c r="M2378" s="3">
        <f t="shared" si="148"/>
        <v>1176</v>
      </c>
      <c r="N2378" s="3">
        <f t="shared" si="149"/>
        <v>551.54</v>
      </c>
      <c r="O2378" s="3">
        <f t="shared" si="150"/>
        <v>624.46</v>
      </c>
      <c r="P2378" s="6">
        <f t="shared" si="151"/>
        <v>0.53100340136054425</v>
      </c>
    </row>
    <row r="2379" spans="1:16" x14ac:dyDescent="0.35">
      <c r="A2379" s="1" t="s">
        <v>2443</v>
      </c>
      <c r="B2379" s="2">
        <v>46010</v>
      </c>
      <c r="C2379" s="1" t="s">
        <v>36</v>
      </c>
      <c r="D2379" s="1" t="s">
        <v>37</v>
      </c>
      <c r="E2379" s="1" t="s">
        <v>18</v>
      </c>
      <c r="F2379" s="1" t="s">
        <v>51</v>
      </c>
      <c r="G2379" s="1" t="s">
        <v>39</v>
      </c>
      <c r="H2379" s="1" t="s">
        <v>21</v>
      </c>
      <c r="I2379" s="1">
        <v>5</v>
      </c>
      <c r="J2379" s="3">
        <v>722</v>
      </c>
      <c r="K2379" s="4">
        <v>567.96</v>
      </c>
      <c r="L2379" s="5">
        <v>0</v>
      </c>
      <c r="M2379" s="3">
        <f t="shared" si="148"/>
        <v>3610</v>
      </c>
      <c r="N2379" s="3">
        <f t="shared" si="149"/>
        <v>2839.8</v>
      </c>
      <c r="O2379" s="3">
        <f t="shared" si="150"/>
        <v>770.19999999999982</v>
      </c>
      <c r="P2379" s="6">
        <f t="shared" si="151"/>
        <v>0.21335180055401656</v>
      </c>
    </row>
    <row r="2380" spans="1:16" x14ac:dyDescent="0.35">
      <c r="A2380" s="1" t="s">
        <v>2444</v>
      </c>
      <c r="B2380" s="2">
        <v>46010</v>
      </c>
      <c r="C2380" s="1" t="s">
        <v>29</v>
      </c>
      <c r="D2380" s="1" t="s">
        <v>30</v>
      </c>
      <c r="E2380" s="1" t="s">
        <v>79</v>
      </c>
      <c r="F2380" s="1" t="s">
        <v>96</v>
      </c>
      <c r="G2380" s="1" t="s">
        <v>33</v>
      </c>
      <c r="H2380" s="1" t="s">
        <v>21</v>
      </c>
      <c r="I2380" s="1">
        <v>6</v>
      </c>
      <c r="J2380" s="3">
        <v>6707</v>
      </c>
      <c r="K2380" s="4">
        <v>4243.79</v>
      </c>
      <c r="L2380" s="5">
        <v>0.15</v>
      </c>
      <c r="M2380" s="3">
        <f t="shared" si="148"/>
        <v>34205.699999999997</v>
      </c>
      <c r="N2380" s="3">
        <f t="shared" si="149"/>
        <v>25462.739999999998</v>
      </c>
      <c r="O2380" s="3">
        <f t="shared" si="150"/>
        <v>8742.9599999999991</v>
      </c>
      <c r="P2380" s="6">
        <f t="shared" si="151"/>
        <v>0.25559950534560028</v>
      </c>
    </row>
    <row r="2381" spans="1:16" x14ac:dyDescent="0.35">
      <c r="A2381" s="1" t="s">
        <v>2445</v>
      </c>
      <c r="B2381" s="2">
        <v>46010</v>
      </c>
      <c r="C2381" s="1" t="s">
        <v>29</v>
      </c>
      <c r="D2381" s="1" t="s">
        <v>57</v>
      </c>
      <c r="E2381" s="1" t="s">
        <v>24</v>
      </c>
      <c r="F2381" s="1" t="s">
        <v>131</v>
      </c>
      <c r="G2381" s="1" t="s">
        <v>58</v>
      </c>
      <c r="H2381" s="1" t="s">
        <v>27</v>
      </c>
      <c r="I2381" s="1">
        <v>2</v>
      </c>
      <c r="J2381" s="3">
        <v>2772</v>
      </c>
      <c r="K2381" s="4">
        <v>1298.1500000000001</v>
      </c>
      <c r="L2381" s="5">
        <v>0</v>
      </c>
      <c r="M2381" s="3">
        <f t="shared" si="148"/>
        <v>5544</v>
      </c>
      <c r="N2381" s="3">
        <f t="shared" si="149"/>
        <v>2596.3000000000002</v>
      </c>
      <c r="O2381" s="3">
        <f t="shared" si="150"/>
        <v>2947.7</v>
      </c>
      <c r="P2381" s="6">
        <f t="shared" si="151"/>
        <v>0.53169191919191916</v>
      </c>
    </row>
    <row r="2382" spans="1:16" x14ac:dyDescent="0.35">
      <c r="A2382" s="1" t="s">
        <v>2446</v>
      </c>
      <c r="B2382" s="2">
        <v>46010</v>
      </c>
      <c r="C2382" s="1" t="s">
        <v>16</v>
      </c>
      <c r="D2382" s="1" t="s">
        <v>84</v>
      </c>
      <c r="E2382" s="1" t="s">
        <v>24</v>
      </c>
      <c r="F2382" s="1" t="s">
        <v>131</v>
      </c>
      <c r="G2382" s="1" t="s">
        <v>26</v>
      </c>
      <c r="H2382" s="1" t="s">
        <v>21</v>
      </c>
      <c r="I2382" s="1">
        <v>6</v>
      </c>
      <c r="J2382" s="3">
        <v>2791</v>
      </c>
      <c r="K2382" s="4">
        <v>1422.2</v>
      </c>
      <c r="L2382" s="5">
        <v>0</v>
      </c>
      <c r="M2382" s="3">
        <f t="shared" si="148"/>
        <v>16746</v>
      </c>
      <c r="N2382" s="3">
        <f t="shared" si="149"/>
        <v>8533.2000000000007</v>
      </c>
      <c r="O2382" s="3">
        <f t="shared" si="150"/>
        <v>8212.7999999999993</v>
      </c>
      <c r="P2382" s="6">
        <f t="shared" si="151"/>
        <v>0.49043353636689352</v>
      </c>
    </row>
    <row r="2383" spans="1:16" x14ac:dyDescent="0.35">
      <c r="A2383" s="1" t="s">
        <v>2447</v>
      </c>
      <c r="B2383" s="2">
        <v>46010</v>
      </c>
      <c r="C2383" s="1" t="s">
        <v>29</v>
      </c>
      <c r="D2383" s="1" t="s">
        <v>57</v>
      </c>
      <c r="E2383" s="1" t="s">
        <v>79</v>
      </c>
      <c r="F2383" s="1" t="s">
        <v>96</v>
      </c>
      <c r="G2383" s="1" t="s">
        <v>58</v>
      </c>
      <c r="H2383" s="1" t="s">
        <v>34</v>
      </c>
      <c r="I2383" s="1">
        <v>5</v>
      </c>
      <c r="J2383" s="3">
        <v>6717</v>
      </c>
      <c r="K2383" s="4">
        <v>4258.12</v>
      </c>
      <c r="L2383" s="5">
        <v>0.1</v>
      </c>
      <c r="M2383" s="3">
        <f t="shared" si="148"/>
        <v>30226.5</v>
      </c>
      <c r="N2383" s="3">
        <f t="shared" si="149"/>
        <v>21290.6</v>
      </c>
      <c r="O2383" s="3">
        <f t="shared" si="150"/>
        <v>8935.9000000000015</v>
      </c>
      <c r="P2383" s="6">
        <f t="shared" si="151"/>
        <v>0.29563131689080779</v>
      </c>
    </row>
    <row r="2384" spans="1:16" x14ac:dyDescent="0.35">
      <c r="A2384" s="1" t="s">
        <v>2448</v>
      </c>
      <c r="B2384" s="2">
        <v>46010</v>
      </c>
      <c r="C2384" s="1" t="s">
        <v>16</v>
      </c>
      <c r="D2384" s="1" t="s">
        <v>17</v>
      </c>
      <c r="E2384" s="1" t="s">
        <v>24</v>
      </c>
      <c r="F2384" s="1" t="s">
        <v>64</v>
      </c>
      <c r="G2384" s="1" t="s">
        <v>26</v>
      </c>
      <c r="H2384" s="1" t="s">
        <v>21</v>
      </c>
      <c r="I2384" s="1">
        <v>7</v>
      </c>
      <c r="J2384" s="3">
        <v>1523</v>
      </c>
      <c r="K2384" s="4">
        <v>749.61</v>
      </c>
      <c r="L2384" s="5">
        <v>0</v>
      </c>
      <c r="M2384" s="3">
        <f t="shared" si="148"/>
        <v>10661</v>
      </c>
      <c r="N2384" s="3">
        <f t="shared" si="149"/>
        <v>5247.27</v>
      </c>
      <c r="O2384" s="3">
        <f t="shared" si="150"/>
        <v>5413.73</v>
      </c>
      <c r="P2384" s="6">
        <f t="shared" si="151"/>
        <v>0.50780695994747205</v>
      </c>
    </row>
    <row r="2385" spans="1:16" x14ac:dyDescent="0.35">
      <c r="A2385" s="1" t="s">
        <v>2449</v>
      </c>
      <c r="B2385" s="2">
        <v>46010</v>
      </c>
      <c r="C2385" s="1" t="s">
        <v>41</v>
      </c>
      <c r="D2385" s="1" t="s">
        <v>50</v>
      </c>
      <c r="E2385" s="1" t="s">
        <v>79</v>
      </c>
      <c r="F2385" s="1" t="s">
        <v>109</v>
      </c>
      <c r="G2385" s="1" t="s">
        <v>43</v>
      </c>
      <c r="H2385" s="1" t="s">
        <v>27</v>
      </c>
      <c r="I2385" s="1">
        <v>8</v>
      </c>
      <c r="J2385" s="3">
        <v>4475</v>
      </c>
      <c r="K2385" s="4">
        <v>2703.11</v>
      </c>
      <c r="L2385" s="5">
        <v>0.05</v>
      </c>
      <c r="M2385" s="3">
        <f t="shared" si="148"/>
        <v>34010</v>
      </c>
      <c r="N2385" s="3">
        <f t="shared" si="149"/>
        <v>21624.880000000001</v>
      </c>
      <c r="O2385" s="3">
        <f t="shared" si="150"/>
        <v>12385.119999999999</v>
      </c>
      <c r="P2385" s="6">
        <f t="shared" si="151"/>
        <v>0.3641611290796824</v>
      </c>
    </row>
    <row r="2386" spans="1:16" x14ac:dyDescent="0.35">
      <c r="A2386" s="1" t="s">
        <v>2450</v>
      </c>
      <c r="B2386" s="2">
        <v>46011</v>
      </c>
      <c r="C2386" s="1" t="s">
        <v>36</v>
      </c>
      <c r="D2386" s="1" t="s">
        <v>78</v>
      </c>
      <c r="E2386" s="1" t="s">
        <v>79</v>
      </c>
      <c r="F2386" s="1" t="s">
        <v>91</v>
      </c>
      <c r="G2386" s="1" t="s">
        <v>39</v>
      </c>
      <c r="H2386" s="1" t="s">
        <v>21</v>
      </c>
      <c r="I2386" s="1">
        <v>6</v>
      </c>
      <c r="J2386" s="3">
        <v>12203</v>
      </c>
      <c r="K2386" s="4">
        <v>7555.26</v>
      </c>
      <c r="L2386" s="5">
        <v>0.15</v>
      </c>
      <c r="M2386" s="3">
        <f t="shared" si="148"/>
        <v>62235.299999999996</v>
      </c>
      <c r="N2386" s="3">
        <f t="shared" si="149"/>
        <v>45331.56</v>
      </c>
      <c r="O2386" s="3">
        <f t="shared" si="150"/>
        <v>16903.739999999998</v>
      </c>
      <c r="P2386" s="6">
        <f t="shared" si="151"/>
        <v>0.27161016336387866</v>
      </c>
    </row>
    <row r="2387" spans="1:16" x14ac:dyDescent="0.35">
      <c r="A2387" s="1" t="s">
        <v>2451</v>
      </c>
      <c r="B2387" s="2">
        <v>46011</v>
      </c>
      <c r="C2387" s="1" t="s">
        <v>29</v>
      </c>
      <c r="D2387" s="1" t="s">
        <v>57</v>
      </c>
      <c r="E2387" s="1" t="s">
        <v>24</v>
      </c>
      <c r="F2387" s="1" t="s">
        <v>64</v>
      </c>
      <c r="G2387" s="1" t="s">
        <v>58</v>
      </c>
      <c r="H2387" s="1" t="s">
        <v>21</v>
      </c>
      <c r="I2387" s="1">
        <v>2</v>
      </c>
      <c r="J2387" s="3">
        <v>1503</v>
      </c>
      <c r="K2387" s="4">
        <v>717.44</v>
      </c>
      <c r="L2387" s="5">
        <v>0</v>
      </c>
      <c r="M2387" s="3">
        <f t="shared" si="148"/>
        <v>3006</v>
      </c>
      <c r="N2387" s="3">
        <f t="shared" si="149"/>
        <v>1434.88</v>
      </c>
      <c r="O2387" s="3">
        <f t="shared" si="150"/>
        <v>1571.12</v>
      </c>
      <c r="P2387" s="6">
        <f t="shared" si="151"/>
        <v>0.52266134397870923</v>
      </c>
    </row>
    <row r="2388" spans="1:16" x14ac:dyDescent="0.35">
      <c r="A2388" s="1" t="s">
        <v>2452</v>
      </c>
      <c r="B2388" s="2">
        <v>46011</v>
      </c>
      <c r="C2388" s="1" t="s">
        <v>16</v>
      </c>
      <c r="D2388" s="1" t="s">
        <v>48</v>
      </c>
      <c r="E2388" s="1" t="s">
        <v>31</v>
      </c>
      <c r="F2388" s="1" t="s">
        <v>32</v>
      </c>
      <c r="G2388" s="1" t="s">
        <v>26</v>
      </c>
      <c r="H2388" s="1" t="s">
        <v>21</v>
      </c>
      <c r="I2388" s="1">
        <v>8</v>
      </c>
      <c r="J2388" s="3">
        <v>1152</v>
      </c>
      <c r="K2388" s="4">
        <v>825.09</v>
      </c>
      <c r="L2388" s="5">
        <v>0</v>
      </c>
      <c r="M2388" s="3">
        <f t="shared" si="148"/>
        <v>9216</v>
      </c>
      <c r="N2388" s="3">
        <f t="shared" si="149"/>
        <v>6600.72</v>
      </c>
      <c r="O2388" s="3">
        <f t="shared" si="150"/>
        <v>2615.2799999999997</v>
      </c>
      <c r="P2388" s="6">
        <f t="shared" si="151"/>
        <v>0.28377604166666665</v>
      </c>
    </row>
    <row r="2389" spans="1:16" x14ac:dyDescent="0.35">
      <c r="A2389" s="1" t="s">
        <v>2453</v>
      </c>
      <c r="B2389" s="2">
        <v>46011</v>
      </c>
      <c r="C2389" s="1" t="s">
        <v>36</v>
      </c>
      <c r="D2389" s="1" t="s">
        <v>76</v>
      </c>
      <c r="E2389" s="1" t="s">
        <v>18</v>
      </c>
      <c r="F2389" s="1" t="s">
        <v>68</v>
      </c>
      <c r="G2389" s="1" t="s">
        <v>39</v>
      </c>
      <c r="H2389" s="1" t="s">
        <v>34</v>
      </c>
      <c r="I2389" s="1">
        <v>7</v>
      </c>
      <c r="J2389" s="3">
        <v>453</v>
      </c>
      <c r="K2389" s="4">
        <v>367.7</v>
      </c>
      <c r="L2389" s="5">
        <v>0.1</v>
      </c>
      <c r="M2389" s="3">
        <f t="shared" si="148"/>
        <v>2853.9</v>
      </c>
      <c r="N2389" s="3">
        <f t="shared" si="149"/>
        <v>2573.9</v>
      </c>
      <c r="O2389" s="3">
        <f t="shared" si="150"/>
        <v>280</v>
      </c>
      <c r="P2389" s="6">
        <f t="shared" si="151"/>
        <v>9.811135638950208E-2</v>
      </c>
    </row>
    <row r="2390" spans="1:16" x14ac:dyDescent="0.35">
      <c r="A2390" s="1" t="s">
        <v>2454</v>
      </c>
      <c r="B2390" s="2">
        <v>46011</v>
      </c>
      <c r="C2390" s="1" t="s">
        <v>41</v>
      </c>
      <c r="D2390" s="1" t="s">
        <v>55</v>
      </c>
      <c r="E2390" s="1" t="s">
        <v>18</v>
      </c>
      <c r="F2390" s="1" t="s">
        <v>38</v>
      </c>
      <c r="G2390" s="1" t="s">
        <v>46</v>
      </c>
      <c r="H2390" s="1" t="s">
        <v>34</v>
      </c>
      <c r="I2390" s="1">
        <v>6</v>
      </c>
      <c r="J2390" s="3">
        <v>343</v>
      </c>
      <c r="K2390" s="4">
        <v>263.37</v>
      </c>
      <c r="L2390" s="5">
        <v>0.15</v>
      </c>
      <c r="M2390" s="3">
        <f t="shared" si="148"/>
        <v>1749.3</v>
      </c>
      <c r="N2390" s="3">
        <f t="shared" si="149"/>
        <v>1580.22</v>
      </c>
      <c r="O2390" s="3">
        <f t="shared" si="150"/>
        <v>169.07999999999993</v>
      </c>
      <c r="P2390" s="6">
        <f t="shared" si="151"/>
        <v>9.6655805179214502E-2</v>
      </c>
    </row>
    <row r="2391" spans="1:16" x14ac:dyDescent="0.35">
      <c r="A2391" s="1" t="s">
        <v>2455</v>
      </c>
      <c r="B2391" s="2">
        <v>46011</v>
      </c>
      <c r="C2391" s="1" t="s">
        <v>41</v>
      </c>
      <c r="D2391" s="1" t="s">
        <v>55</v>
      </c>
      <c r="E2391" s="1" t="s">
        <v>18</v>
      </c>
      <c r="F2391" s="1" t="s">
        <v>68</v>
      </c>
      <c r="G2391" s="1" t="s">
        <v>43</v>
      </c>
      <c r="H2391" s="1" t="s">
        <v>27</v>
      </c>
      <c r="I2391" s="1">
        <v>4</v>
      </c>
      <c r="J2391" s="3">
        <v>448</v>
      </c>
      <c r="K2391" s="4">
        <v>364.74</v>
      </c>
      <c r="L2391" s="5">
        <v>0</v>
      </c>
      <c r="M2391" s="3">
        <f t="shared" si="148"/>
        <v>1792</v>
      </c>
      <c r="N2391" s="3">
        <f t="shared" si="149"/>
        <v>1458.96</v>
      </c>
      <c r="O2391" s="3">
        <f t="shared" si="150"/>
        <v>333.03999999999996</v>
      </c>
      <c r="P2391" s="6">
        <f t="shared" si="151"/>
        <v>0.18584821428571427</v>
      </c>
    </row>
    <row r="2392" spans="1:16" x14ac:dyDescent="0.35">
      <c r="A2392" s="1" t="s">
        <v>2456</v>
      </c>
      <c r="B2392" s="2">
        <v>46011</v>
      </c>
      <c r="C2392" s="1" t="s">
        <v>29</v>
      </c>
      <c r="D2392" s="1" t="s">
        <v>30</v>
      </c>
      <c r="E2392" s="1" t="s">
        <v>18</v>
      </c>
      <c r="F2392" s="1" t="s">
        <v>38</v>
      </c>
      <c r="G2392" s="1" t="s">
        <v>33</v>
      </c>
      <c r="H2392" s="1" t="s">
        <v>27</v>
      </c>
      <c r="I2392" s="1">
        <v>3</v>
      </c>
      <c r="J2392" s="3">
        <v>357</v>
      </c>
      <c r="K2392" s="4">
        <v>288.29000000000002</v>
      </c>
      <c r="L2392" s="5">
        <v>0</v>
      </c>
      <c r="M2392" s="3">
        <f t="shared" si="148"/>
        <v>1071</v>
      </c>
      <c r="N2392" s="3">
        <f t="shared" si="149"/>
        <v>864.87000000000012</v>
      </c>
      <c r="O2392" s="3">
        <f t="shared" si="150"/>
        <v>206.12999999999988</v>
      </c>
      <c r="P2392" s="6">
        <f t="shared" si="151"/>
        <v>0.19246498599439765</v>
      </c>
    </row>
    <row r="2393" spans="1:16" x14ac:dyDescent="0.35">
      <c r="A2393" s="1" t="s">
        <v>2457</v>
      </c>
      <c r="B2393" s="2">
        <v>46011</v>
      </c>
      <c r="C2393" s="1" t="s">
        <v>41</v>
      </c>
      <c r="D2393" s="1" t="s">
        <v>55</v>
      </c>
      <c r="E2393" s="1" t="s">
        <v>24</v>
      </c>
      <c r="F2393" s="1" t="s">
        <v>25</v>
      </c>
      <c r="G2393" s="1" t="s">
        <v>43</v>
      </c>
      <c r="H2393" s="1" t="s">
        <v>21</v>
      </c>
      <c r="I2393" s="1">
        <v>4</v>
      </c>
      <c r="J2393" s="3">
        <v>586</v>
      </c>
      <c r="K2393" s="4">
        <v>273.56</v>
      </c>
      <c r="L2393" s="5">
        <v>0</v>
      </c>
      <c r="M2393" s="3">
        <f t="shared" si="148"/>
        <v>2344</v>
      </c>
      <c r="N2393" s="3">
        <f t="shared" si="149"/>
        <v>1094.24</v>
      </c>
      <c r="O2393" s="3">
        <f t="shared" si="150"/>
        <v>1249.76</v>
      </c>
      <c r="P2393" s="6">
        <f t="shared" si="151"/>
        <v>0.53317406143344714</v>
      </c>
    </row>
    <row r="2394" spans="1:16" x14ac:dyDescent="0.35">
      <c r="A2394" s="1" t="s">
        <v>2458</v>
      </c>
      <c r="B2394" s="2">
        <v>46012</v>
      </c>
      <c r="C2394" s="1" t="s">
        <v>36</v>
      </c>
      <c r="D2394" s="1" t="s">
        <v>78</v>
      </c>
      <c r="E2394" s="1" t="s">
        <v>31</v>
      </c>
      <c r="F2394" s="1" t="s">
        <v>85</v>
      </c>
      <c r="G2394" s="1" t="s">
        <v>39</v>
      </c>
      <c r="H2394" s="1" t="s">
        <v>34</v>
      </c>
      <c r="I2394" s="1">
        <v>5</v>
      </c>
      <c r="J2394" s="3">
        <v>1718</v>
      </c>
      <c r="K2394" s="4">
        <v>1284.1199999999999</v>
      </c>
      <c r="L2394" s="5">
        <v>0</v>
      </c>
      <c r="M2394" s="3">
        <f t="shared" si="148"/>
        <v>8590</v>
      </c>
      <c r="N2394" s="3">
        <f t="shared" si="149"/>
        <v>6420.5999999999995</v>
      </c>
      <c r="O2394" s="3">
        <f t="shared" si="150"/>
        <v>2169.4000000000005</v>
      </c>
      <c r="P2394" s="6">
        <f t="shared" si="151"/>
        <v>0.25254947613504081</v>
      </c>
    </row>
    <row r="2395" spans="1:16" x14ac:dyDescent="0.35">
      <c r="A2395" s="1" t="s">
        <v>2459</v>
      </c>
      <c r="B2395" s="2">
        <v>46012</v>
      </c>
      <c r="C2395" s="1" t="s">
        <v>41</v>
      </c>
      <c r="D2395" s="1" t="s">
        <v>103</v>
      </c>
      <c r="E2395" s="1" t="s">
        <v>24</v>
      </c>
      <c r="F2395" s="1" t="s">
        <v>25</v>
      </c>
      <c r="G2395" s="1" t="s">
        <v>43</v>
      </c>
      <c r="H2395" s="1" t="s">
        <v>21</v>
      </c>
      <c r="I2395" s="1">
        <v>5</v>
      </c>
      <c r="J2395" s="3">
        <v>589</v>
      </c>
      <c r="K2395" s="4">
        <v>304.5</v>
      </c>
      <c r="L2395" s="5">
        <v>0.15</v>
      </c>
      <c r="M2395" s="3">
        <f t="shared" si="148"/>
        <v>2503.25</v>
      </c>
      <c r="N2395" s="3">
        <f t="shared" si="149"/>
        <v>1522.5</v>
      </c>
      <c r="O2395" s="3">
        <f t="shared" si="150"/>
        <v>980.75</v>
      </c>
      <c r="P2395" s="6">
        <f t="shared" si="151"/>
        <v>0.39179067212623592</v>
      </c>
    </row>
    <row r="2396" spans="1:16" x14ac:dyDescent="0.35">
      <c r="A2396" s="1" t="s">
        <v>2460</v>
      </c>
      <c r="B2396" s="2">
        <v>46012</v>
      </c>
      <c r="C2396" s="1" t="s">
        <v>36</v>
      </c>
      <c r="D2396" s="1" t="s">
        <v>78</v>
      </c>
      <c r="E2396" s="1" t="s">
        <v>31</v>
      </c>
      <c r="F2396" s="1" t="s">
        <v>53</v>
      </c>
      <c r="G2396" s="1" t="s">
        <v>39</v>
      </c>
      <c r="H2396" s="1" t="s">
        <v>34</v>
      </c>
      <c r="I2396" s="1">
        <v>7</v>
      </c>
      <c r="J2396" s="3">
        <v>15246</v>
      </c>
      <c r="K2396" s="4">
        <v>11939.66</v>
      </c>
      <c r="L2396" s="5">
        <v>0.15</v>
      </c>
      <c r="M2396" s="3">
        <f t="shared" si="148"/>
        <v>90713.7</v>
      </c>
      <c r="N2396" s="3">
        <f t="shared" si="149"/>
        <v>83577.62</v>
      </c>
      <c r="O2396" s="3">
        <f t="shared" si="150"/>
        <v>7136.0800000000017</v>
      </c>
      <c r="P2396" s="6">
        <f t="shared" si="151"/>
        <v>7.8665956740823079E-2</v>
      </c>
    </row>
    <row r="2397" spans="1:16" x14ac:dyDescent="0.35">
      <c r="A2397" s="1" t="s">
        <v>2461</v>
      </c>
      <c r="B2397" s="2">
        <v>46012</v>
      </c>
      <c r="C2397" s="1" t="s">
        <v>29</v>
      </c>
      <c r="D2397" s="1" t="s">
        <v>57</v>
      </c>
      <c r="E2397" s="1" t="s">
        <v>24</v>
      </c>
      <c r="F2397" s="1" t="s">
        <v>25</v>
      </c>
      <c r="G2397" s="1" t="s">
        <v>33</v>
      </c>
      <c r="H2397" s="1" t="s">
        <v>34</v>
      </c>
      <c r="I2397" s="1">
        <v>7</v>
      </c>
      <c r="J2397" s="3">
        <v>593</v>
      </c>
      <c r="K2397" s="4">
        <v>273.98</v>
      </c>
      <c r="L2397" s="5">
        <v>0</v>
      </c>
      <c r="M2397" s="3">
        <f t="shared" si="148"/>
        <v>4151</v>
      </c>
      <c r="N2397" s="3">
        <f t="shared" si="149"/>
        <v>1917.8600000000001</v>
      </c>
      <c r="O2397" s="3">
        <f t="shared" si="150"/>
        <v>2233.14</v>
      </c>
      <c r="P2397" s="6">
        <f t="shared" si="151"/>
        <v>0.53797639123102858</v>
      </c>
    </row>
    <row r="2398" spans="1:16" x14ac:dyDescent="0.35">
      <c r="A2398" s="1" t="s">
        <v>2462</v>
      </c>
      <c r="B2398" s="2">
        <v>46012</v>
      </c>
      <c r="C2398" s="1" t="s">
        <v>41</v>
      </c>
      <c r="D2398" s="1" t="s">
        <v>50</v>
      </c>
      <c r="E2398" s="1" t="s">
        <v>18</v>
      </c>
      <c r="F2398" s="1" t="s">
        <v>68</v>
      </c>
      <c r="G2398" s="1" t="s">
        <v>46</v>
      </c>
      <c r="H2398" s="1" t="s">
        <v>34</v>
      </c>
      <c r="I2398" s="1">
        <v>7</v>
      </c>
      <c r="J2398" s="3">
        <v>464</v>
      </c>
      <c r="K2398" s="4">
        <v>387.75</v>
      </c>
      <c r="L2398" s="5">
        <v>0.15</v>
      </c>
      <c r="M2398" s="3">
        <f t="shared" si="148"/>
        <v>2760.7999999999997</v>
      </c>
      <c r="N2398" s="3">
        <f t="shared" si="149"/>
        <v>2714.25</v>
      </c>
      <c r="O2398" s="3">
        <f t="shared" si="150"/>
        <v>46.549999999999727</v>
      </c>
      <c r="P2398" s="6">
        <f t="shared" si="151"/>
        <v>1.6861054766734183E-2</v>
      </c>
    </row>
    <row r="2399" spans="1:16" x14ac:dyDescent="0.35">
      <c r="A2399" s="1" t="s">
        <v>2463</v>
      </c>
      <c r="B2399" s="2">
        <v>46012</v>
      </c>
      <c r="C2399" s="1" t="s">
        <v>16</v>
      </c>
      <c r="D2399" s="1" t="s">
        <v>84</v>
      </c>
      <c r="E2399" s="1" t="s">
        <v>18</v>
      </c>
      <c r="F2399" s="1" t="s">
        <v>51</v>
      </c>
      <c r="G2399" s="1" t="s">
        <v>26</v>
      </c>
      <c r="H2399" s="1" t="s">
        <v>21</v>
      </c>
      <c r="I2399" s="1">
        <v>5</v>
      </c>
      <c r="J2399" s="3">
        <v>719</v>
      </c>
      <c r="K2399" s="4">
        <v>553.70000000000005</v>
      </c>
      <c r="L2399" s="5">
        <v>0</v>
      </c>
      <c r="M2399" s="3">
        <f t="shared" si="148"/>
        <v>3595</v>
      </c>
      <c r="N2399" s="3">
        <f t="shared" si="149"/>
        <v>2768.5</v>
      </c>
      <c r="O2399" s="3">
        <f t="shared" si="150"/>
        <v>826.5</v>
      </c>
      <c r="P2399" s="6">
        <f t="shared" si="151"/>
        <v>0.22990264255910989</v>
      </c>
    </row>
    <row r="2400" spans="1:16" x14ac:dyDescent="0.35">
      <c r="A2400" s="1" t="s">
        <v>2464</v>
      </c>
      <c r="B2400" s="2">
        <v>46013</v>
      </c>
      <c r="C2400" s="1" t="s">
        <v>41</v>
      </c>
      <c r="D2400" s="1" t="s">
        <v>103</v>
      </c>
      <c r="E2400" s="1" t="s">
        <v>79</v>
      </c>
      <c r="F2400" s="1" t="s">
        <v>80</v>
      </c>
      <c r="G2400" s="1" t="s">
        <v>46</v>
      </c>
      <c r="H2400" s="1" t="s">
        <v>27</v>
      </c>
      <c r="I2400" s="1">
        <v>5</v>
      </c>
      <c r="J2400" s="3">
        <v>8244</v>
      </c>
      <c r="K2400" s="4">
        <v>4836</v>
      </c>
      <c r="L2400" s="5">
        <v>0</v>
      </c>
      <c r="M2400" s="3">
        <f t="shared" si="148"/>
        <v>41220</v>
      </c>
      <c r="N2400" s="3">
        <f t="shared" si="149"/>
        <v>24180</v>
      </c>
      <c r="O2400" s="3">
        <f t="shared" si="150"/>
        <v>17040</v>
      </c>
      <c r="P2400" s="6">
        <f t="shared" si="151"/>
        <v>0.41339155749636097</v>
      </c>
    </row>
    <row r="2401" spans="1:16" x14ac:dyDescent="0.35">
      <c r="A2401" s="1" t="s">
        <v>2465</v>
      </c>
      <c r="B2401" s="2">
        <v>46013</v>
      </c>
      <c r="C2401" s="1" t="s">
        <v>16</v>
      </c>
      <c r="D2401" s="1" t="s">
        <v>17</v>
      </c>
      <c r="E2401" s="1" t="s">
        <v>18</v>
      </c>
      <c r="F2401" s="1" t="s">
        <v>38</v>
      </c>
      <c r="G2401" s="1" t="s">
        <v>20</v>
      </c>
      <c r="H2401" s="1" t="s">
        <v>27</v>
      </c>
      <c r="I2401" s="1">
        <v>4</v>
      </c>
      <c r="J2401" s="3">
        <v>348</v>
      </c>
      <c r="K2401" s="4">
        <v>271.83</v>
      </c>
      <c r="L2401" s="5">
        <v>0.15</v>
      </c>
      <c r="M2401" s="3">
        <f t="shared" si="148"/>
        <v>1183.2</v>
      </c>
      <c r="N2401" s="3">
        <f t="shared" si="149"/>
        <v>1087.32</v>
      </c>
      <c r="O2401" s="3">
        <f t="shared" si="150"/>
        <v>95.880000000000109</v>
      </c>
      <c r="P2401" s="6">
        <f t="shared" si="151"/>
        <v>8.1034482758620782E-2</v>
      </c>
    </row>
    <row r="2402" spans="1:16" x14ac:dyDescent="0.35">
      <c r="A2402" s="1" t="s">
        <v>2466</v>
      </c>
      <c r="B2402" s="2">
        <v>46013</v>
      </c>
      <c r="C2402" s="1" t="s">
        <v>41</v>
      </c>
      <c r="D2402" s="1" t="s">
        <v>50</v>
      </c>
      <c r="E2402" s="1" t="s">
        <v>24</v>
      </c>
      <c r="F2402" s="1" t="s">
        <v>131</v>
      </c>
      <c r="G2402" s="1" t="s">
        <v>43</v>
      </c>
      <c r="H2402" s="1" t="s">
        <v>21</v>
      </c>
      <c r="I2402" s="1">
        <v>4</v>
      </c>
      <c r="J2402" s="3">
        <v>2738</v>
      </c>
      <c r="K2402" s="4">
        <v>1461.99</v>
      </c>
      <c r="L2402" s="5">
        <v>0</v>
      </c>
      <c r="M2402" s="3">
        <f t="shared" si="148"/>
        <v>10952</v>
      </c>
      <c r="N2402" s="3">
        <f t="shared" si="149"/>
        <v>5847.96</v>
      </c>
      <c r="O2402" s="3">
        <f t="shared" si="150"/>
        <v>5104.04</v>
      </c>
      <c r="P2402" s="6">
        <f t="shared" si="151"/>
        <v>0.46603725346968589</v>
      </c>
    </row>
    <row r="2403" spans="1:16" x14ac:dyDescent="0.35">
      <c r="A2403" s="1" t="s">
        <v>2467</v>
      </c>
      <c r="B2403" s="2">
        <v>46013</v>
      </c>
      <c r="C2403" s="1" t="s">
        <v>16</v>
      </c>
      <c r="D2403" s="1" t="s">
        <v>84</v>
      </c>
      <c r="E2403" s="1" t="s">
        <v>18</v>
      </c>
      <c r="F2403" s="1" t="s">
        <v>19</v>
      </c>
      <c r="G2403" s="1" t="s">
        <v>26</v>
      </c>
      <c r="H2403" s="1" t="s">
        <v>21</v>
      </c>
      <c r="I2403" s="1">
        <v>2</v>
      </c>
      <c r="J2403" s="3">
        <v>901</v>
      </c>
      <c r="K2403" s="4">
        <v>686.08</v>
      </c>
      <c r="L2403" s="5">
        <v>0</v>
      </c>
      <c r="M2403" s="3">
        <f t="shared" si="148"/>
        <v>1802</v>
      </c>
      <c r="N2403" s="3">
        <f t="shared" si="149"/>
        <v>1372.16</v>
      </c>
      <c r="O2403" s="3">
        <f t="shared" si="150"/>
        <v>429.83999999999992</v>
      </c>
      <c r="P2403" s="6">
        <f t="shared" si="151"/>
        <v>0.23853496115427297</v>
      </c>
    </row>
    <row r="2404" spans="1:16" x14ac:dyDescent="0.35">
      <c r="A2404" s="1" t="s">
        <v>2468</v>
      </c>
      <c r="B2404" s="2">
        <v>46014</v>
      </c>
      <c r="C2404" s="1" t="s">
        <v>41</v>
      </c>
      <c r="D2404" s="1" t="s">
        <v>42</v>
      </c>
      <c r="E2404" s="1" t="s">
        <v>24</v>
      </c>
      <c r="F2404" s="1" t="s">
        <v>61</v>
      </c>
      <c r="G2404" s="1" t="s">
        <v>43</v>
      </c>
      <c r="H2404" s="1" t="s">
        <v>21</v>
      </c>
      <c r="I2404" s="1">
        <v>5</v>
      </c>
      <c r="J2404" s="3">
        <v>2203</v>
      </c>
      <c r="K2404" s="4">
        <v>1150.9000000000001</v>
      </c>
      <c r="L2404" s="5">
        <v>0.1</v>
      </c>
      <c r="M2404" s="3">
        <f t="shared" si="148"/>
        <v>9913.5</v>
      </c>
      <c r="N2404" s="3">
        <f t="shared" si="149"/>
        <v>5754.5</v>
      </c>
      <c r="O2404" s="3">
        <f t="shared" si="150"/>
        <v>4159</v>
      </c>
      <c r="P2404" s="6">
        <f t="shared" si="151"/>
        <v>0.419528925203006</v>
      </c>
    </row>
    <row r="2405" spans="1:16" x14ac:dyDescent="0.35">
      <c r="A2405" s="1" t="s">
        <v>2469</v>
      </c>
      <c r="B2405" s="2">
        <v>46014</v>
      </c>
      <c r="C2405" s="1" t="s">
        <v>16</v>
      </c>
      <c r="D2405" s="1" t="s">
        <v>84</v>
      </c>
      <c r="E2405" s="1" t="s">
        <v>18</v>
      </c>
      <c r="F2405" s="1" t="s">
        <v>19</v>
      </c>
      <c r="G2405" s="1" t="s">
        <v>26</v>
      </c>
      <c r="H2405" s="1" t="s">
        <v>21</v>
      </c>
      <c r="I2405" s="1">
        <v>6</v>
      </c>
      <c r="J2405" s="3">
        <v>858</v>
      </c>
      <c r="K2405" s="4">
        <v>657.19</v>
      </c>
      <c r="L2405" s="5">
        <v>0.15</v>
      </c>
      <c r="M2405" s="3">
        <f t="shared" si="148"/>
        <v>4375.8</v>
      </c>
      <c r="N2405" s="3">
        <f t="shared" si="149"/>
        <v>3943.1400000000003</v>
      </c>
      <c r="O2405" s="3">
        <f t="shared" si="150"/>
        <v>432.65999999999985</v>
      </c>
      <c r="P2405" s="6">
        <f t="shared" si="151"/>
        <v>9.8875634169751786E-2</v>
      </c>
    </row>
    <row r="2406" spans="1:16" x14ac:dyDescent="0.35">
      <c r="A2406" s="1" t="s">
        <v>2470</v>
      </c>
      <c r="B2406" s="2">
        <v>46014</v>
      </c>
      <c r="C2406" s="1" t="s">
        <v>29</v>
      </c>
      <c r="D2406" s="1" t="s">
        <v>66</v>
      </c>
      <c r="E2406" s="1" t="s">
        <v>18</v>
      </c>
      <c r="F2406" s="1" t="s">
        <v>51</v>
      </c>
      <c r="G2406" s="1" t="s">
        <v>58</v>
      </c>
      <c r="H2406" s="1" t="s">
        <v>21</v>
      </c>
      <c r="I2406" s="1">
        <v>4</v>
      </c>
      <c r="J2406" s="3">
        <v>721</v>
      </c>
      <c r="K2406" s="4">
        <v>573.51</v>
      </c>
      <c r="L2406" s="5">
        <v>0.1</v>
      </c>
      <c r="M2406" s="3">
        <f t="shared" si="148"/>
        <v>2595.6</v>
      </c>
      <c r="N2406" s="3">
        <f t="shared" si="149"/>
        <v>2294.04</v>
      </c>
      <c r="O2406" s="3">
        <f t="shared" si="150"/>
        <v>301.55999999999995</v>
      </c>
      <c r="P2406" s="6">
        <f t="shared" si="151"/>
        <v>0.11618122977346276</v>
      </c>
    </row>
    <row r="2407" spans="1:16" x14ac:dyDescent="0.35">
      <c r="A2407" s="1" t="s">
        <v>2471</v>
      </c>
      <c r="B2407" s="2">
        <v>46014</v>
      </c>
      <c r="C2407" s="1" t="s">
        <v>36</v>
      </c>
      <c r="D2407" s="1" t="s">
        <v>76</v>
      </c>
      <c r="E2407" s="1" t="s">
        <v>24</v>
      </c>
      <c r="F2407" s="1" t="s">
        <v>61</v>
      </c>
      <c r="G2407" s="1" t="s">
        <v>69</v>
      </c>
      <c r="H2407" s="1" t="s">
        <v>27</v>
      </c>
      <c r="I2407" s="1">
        <v>8</v>
      </c>
      <c r="J2407" s="3">
        <v>2292</v>
      </c>
      <c r="K2407" s="4">
        <v>1140.26</v>
      </c>
      <c r="L2407" s="5">
        <v>0.05</v>
      </c>
      <c r="M2407" s="3">
        <f t="shared" si="148"/>
        <v>17419.2</v>
      </c>
      <c r="N2407" s="3">
        <f t="shared" si="149"/>
        <v>9122.08</v>
      </c>
      <c r="O2407" s="3">
        <f t="shared" si="150"/>
        <v>8297.1200000000008</v>
      </c>
      <c r="P2407" s="6">
        <f t="shared" si="151"/>
        <v>0.47632038210710026</v>
      </c>
    </row>
    <row r="2408" spans="1:16" x14ac:dyDescent="0.35">
      <c r="A2408" s="1" t="s">
        <v>2472</v>
      </c>
      <c r="B2408" s="2">
        <v>46014</v>
      </c>
      <c r="C2408" s="1" t="s">
        <v>16</v>
      </c>
      <c r="D2408" s="1" t="s">
        <v>17</v>
      </c>
      <c r="E2408" s="1" t="s">
        <v>31</v>
      </c>
      <c r="F2408" s="1" t="s">
        <v>85</v>
      </c>
      <c r="G2408" s="1" t="s">
        <v>26</v>
      </c>
      <c r="H2408" s="1" t="s">
        <v>27</v>
      </c>
      <c r="I2408" s="1">
        <v>7</v>
      </c>
      <c r="J2408" s="3">
        <v>1850</v>
      </c>
      <c r="K2408" s="4">
        <v>1369.33</v>
      </c>
      <c r="L2408" s="5">
        <v>0.15</v>
      </c>
      <c r="M2408" s="3">
        <f t="shared" si="148"/>
        <v>11007.5</v>
      </c>
      <c r="N2408" s="3">
        <f t="shared" si="149"/>
        <v>9585.31</v>
      </c>
      <c r="O2408" s="3">
        <f t="shared" si="150"/>
        <v>1422.1900000000005</v>
      </c>
      <c r="P2408" s="6">
        <f t="shared" si="151"/>
        <v>0.12920190779014312</v>
      </c>
    </row>
    <row r="2409" spans="1:16" x14ac:dyDescent="0.35">
      <c r="A2409" s="1" t="s">
        <v>2473</v>
      </c>
      <c r="B2409" s="2">
        <v>46014</v>
      </c>
      <c r="C2409" s="1" t="s">
        <v>16</v>
      </c>
      <c r="D2409" s="1" t="s">
        <v>23</v>
      </c>
      <c r="E2409" s="1" t="s">
        <v>18</v>
      </c>
      <c r="F2409" s="1" t="s">
        <v>51</v>
      </c>
      <c r="G2409" s="1" t="s">
        <v>26</v>
      </c>
      <c r="H2409" s="1" t="s">
        <v>21</v>
      </c>
      <c r="I2409" s="1">
        <v>5</v>
      </c>
      <c r="J2409" s="3">
        <v>760</v>
      </c>
      <c r="K2409" s="4">
        <v>588.88</v>
      </c>
      <c r="L2409" s="5">
        <v>0</v>
      </c>
      <c r="M2409" s="3">
        <f t="shared" si="148"/>
        <v>3800</v>
      </c>
      <c r="N2409" s="3">
        <f t="shared" si="149"/>
        <v>2944.4</v>
      </c>
      <c r="O2409" s="3">
        <f t="shared" si="150"/>
        <v>855.59999999999991</v>
      </c>
      <c r="P2409" s="6">
        <f t="shared" si="151"/>
        <v>0.22515789473684208</v>
      </c>
    </row>
    <row r="2410" spans="1:16" x14ac:dyDescent="0.35">
      <c r="A2410" s="1" t="s">
        <v>2474</v>
      </c>
      <c r="B2410" s="2">
        <v>46015</v>
      </c>
      <c r="C2410" s="1" t="s">
        <v>16</v>
      </c>
      <c r="D2410" s="1" t="s">
        <v>84</v>
      </c>
      <c r="E2410" s="1" t="s">
        <v>24</v>
      </c>
      <c r="F2410" s="1" t="s">
        <v>131</v>
      </c>
      <c r="G2410" s="1" t="s">
        <v>26</v>
      </c>
      <c r="H2410" s="1" t="s">
        <v>21</v>
      </c>
      <c r="I2410" s="1">
        <v>3</v>
      </c>
      <c r="J2410" s="3">
        <v>2689</v>
      </c>
      <c r="K2410" s="4">
        <v>1320.82</v>
      </c>
      <c r="L2410" s="5">
        <v>0.1</v>
      </c>
      <c r="M2410" s="3">
        <f t="shared" si="148"/>
        <v>7260.3</v>
      </c>
      <c r="N2410" s="3">
        <f t="shared" si="149"/>
        <v>3962.46</v>
      </c>
      <c r="O2410" s="3">
        <f t="shared" si="150"/>
        <v>3297.84</v>
      </c>
      <c r="P2410" s="6">
        <f t="shared" si="151"/>
        <v>0.45422916408412878</v>
      </c>
    </row>
    <row r="2411" spans="1:16" x14ac:dyDescent="0.35">
      <c r="A2411" s="1" t="s">
        <v>2475</v>
      </c>
      <c r="B2411" s="2">
        <v>46015</v>
      </c>
      <c r="C2411" s="1" t="s">
        <v>16</v>
      </c>
      <c r="D2411" s="1" t="s">
        <v>23</v>
      </c>
      <c r="E2411" s="1" t="s">
        <v>18</v>
      </c>
      <c r="F2411" s="1" t="s">
        <v>38</v>
      </c>
      <c r="G2411" s="1" t="s">
        <v>20</v>
      </c>
      <c r="H2411" s="1" t="s">
        <v>21</v>
      </c>
      <c r="I2411" s="1">
        <v>2</v>
      </c>
      <c r="J2411" s="3">
        <v>360</v>
      </c>
      <c r="K2411" s="4">
        <v>280.99</v>
      </c>
      <c r="L2411" s="5">
        <v>0.05</v>
      </c>
      <c r="M2411" s="3">
        <f t="shared" si="148"/>
        <v>684</v>
      </c>
      <c r="N2411" s="3">
        <f t="shared" si="149"/>
        <v>561.98</v>
      </c>
      <c r="O2411" s="3">
        <f t="shared" si="150"/>
        <v>122.01999999999998</v>
      </c>
      <c r="P2411" s="6">
        <f t="shared" si="151"/>
        <v>0.17839181286549705</v>
      </c>
    </row>
    <row r="2412" spans="1:16" x14ac:dyDescent="0.35">
      <c r="A2412" s="1" t="s">
        <v>2476</v>
      </c>
      <c r="B2412" s="2">
        <v>46015</v>
      </c>
      <c r="C2412" s="1" t="s">
        <v>16</v>
      </c>
      <c r="D2412" s="1" t="s">
        <v>48</v>
      </c>
      <c r="E2412" s="1" t="s">
        <v>31</v>
      </c>
      <c r="F2412" s="1" t="s">
        <v>85</v>
      </c>
      <c r="G2412" s="1" t="s">
        <v>20</v>
      </c>
      <c r="H2412" s="1" t="s">
        <v>34</v>
      </c>
      <c r="I2412" s="1">
        <v>1</v>
      </c>
      <c r="J2412" s="3">
        <v>1820</v>
      </c>
      <c r="K2412" s="4">
        <v>1295.18</v>
      </c>
      <c r="L2412" s="5">
        <v>0</v>
      </c>
      <c r="M2412" s="3">
        <f t="shared" si="148"/>
        <v>1820</v>
      </c>
      <c r="N2412" s="3">
        <f t="shared" si="149"/>
        <v>1295.18</v>
      </c>
      <c r="O2412" s="3">
        <f t="shared" si="150"/>
        <v>524.81999999999994</v>
      </c>
      <c r="P2412" s="6">
        <f t="shared" si="151"/>
        <v>0.28836263736263734</v>
      </c>
    </row>
    <row r="2413" spans="1:16" x14ac:dyDescent="0.35">
      <c r="A2413" s="1" t="s">
        <v>2477</v>
      </c>
      <c r="B2413" s="2">
        <v>46015</v>
      </c>
      <c r="C2413" s="1" t="s">
        <v>41</v>
      </c>
      <c r="D2413" s="1" t="s">
        <v>103</v>
      </c>
      <c r="E2413" s="1" t="s">
        <v>79</v>
      </c>
      <c r="F2413" s="1" t="s">
        <v>109</v>
      </c>
      <c r="G2413" s="1" t="s">
        <v>46</v>
      </c>
      <c r="H2413" s="1" t="s">
        <v>21</v>
      </c>
      <c r="I2413" s="1">
        <v>2</v>
      </c>
      <c r="J2413" s="3">
        <v>4641</v>
      </c>
      <c r="K2413" s="4">
        <v>3062.34</v>
      </c>
      <c r="L2413" s="5">
        <v>0.15</v>
      </c>
      <c r="M2413" s="3">
        <f t="shared" si="148"/>
        <v>7889.7</v>
      </c>
      <c r="N2413" s="3">
        <f t="shared" si="149"/>
        <v>6124.68</v>
      </c>
      <c r="O2413" s="3">
        <f t="shared" si="150"/>
        <v>1765.0199999999995</v>
      </c>
      <c r="P2413" s="6">
        <f t="shared" si="151"/>
        <v>0.22371192821019806</v>
      </c>
    </row>
    <row r="2414" spans="1:16" x14ac:dyDescent="0.35">
      <c r="A2414" s="1" t="s">
        <v>2478</v>
      </c>
      <c r="B2414" s="2">
        <v>46015</v>
      </c>
      <c r="C2414" s="1" t="s">
        <v>29</v>
      </c>
      <c r="D2414" s="1" t="s">
        <v>30</v>
      </c>
      <c r="E2414" s="1" t="s">
        <v>24</v>
      </c>
      <c r="F2414" s="1" t="s">
        <v>64</v>
      </c>
      <c r="G2414" s="1" t="s">
        <v>58</v>
      </c>
      <c r="H2414" s="1" t="s">
        <v>21</v>
      </c>
      <c r="I2414" s="1">
        <v>8</v>
      </c>
      <c r="J2414" s="3">
        <v>1453</v>
      </c>
      <c r="K2414" s="4">
        <v>783.86</v>
      </c>
      <c r="L2414" s="5">
        <v>0</v>
      </c>
      <c r="M2414" s="3">
        <f t="shared" si="148"/>
        <v>11624</v>
      </c>
      <c r="N2414" s="3">
        <f t="shared" si="149"/>
        <v>6270.88</v>
      </c>
      <c r="O2414" s="3">
        <f t="shared" si="150"/>
        <v>5353.12</v>
      </c>
      <c r="P2414" s="6">
        <f t="shared" si="151"/>
        <v>0.46052305574673091</v>
      </c>
    </row>
    <row r="2415" spans="1:16" x14ac:dyDescent="0.35">
      <c r="A2415" s="1" t="s">
        <v>2479</v>
      </c>
      <c r="B2415" s="2">
        <v>46016</v>
      </c>
      <c r="C2415" s="1" t="s">
        <v>29</v>
      </c>
      <c r="D2415" s="1" t="s">
        <v>30</v>
      </c>
      <c r="E2415" s="1" t="s">
        <v>31</v>
      </c>
      <c r="F2415" s="1" t="s">
        <v>45</v>
      </c>
      <c r="G2415" s="1" t="s">
        <v>33</v>
      </c>
      <c r="H2415" s="1" t="s">
        <v>27</v>
      </c>
      <c r="I2415" s="1">
        <v>3</v>
      </c>
      <c r="J2415" s="3">
        <v>3648</v>
      </c>
      <c r="K2415" s="4">
        <v>2609.63</v>
      </c>
      <c r="L2415" s="5">
        <v>0</v>
      </c>
      <c r="M2415" s="3">
        <f t="shared" si="148"/>
        <v>10944</v>
      </c>
      <c r="N2415" s="3">
        <f t="shared" si="149"/>
        <v>7828.89</v>
      </c>
      <c r="O2415" s="3">
        <f t="shared" si="150"/>
        <v>3115.1099999999997</v>
      </c>
      <c r="P2415" s="6">
        <f t="shared" si="151"/>
        <v>0.28464089912280699</v>
      </c>
    </row>
    <row r="2416" spans="1:16" x14ac:dyDescent="0.35">
      <c r="A2416" s="1" t="s">
        <v>2480</v>
      </c>
      <c r="B2416" s="2">
        <v>46016</v>
      </c>
      <c r="C2416" s="1" t="s">
        <v>16</v>
      </c>
      <c r="D2416" s="1" t="s">
        <v>48</v>
      </c>
      <c r="E2416" s="1" t="s">
        <v>18</v>
      </c>
      <c r="F2416" s="1" t="s">
        <v>19</v>
      </c>
      <c r="G2416" s="1" t="s">
        <v>20</v>
      </c>
      <c r="H2416" s="1" t="s">
        <v>27</v>
      </c>
      <c r="I2416" s="1">
        <v>5</v>
      </c>
      <c r="J2416" s="3">
        <v>871</v>
      </c>
      <c r="K2416" s="4">
        <v>691.47</v>
      </c>
      <c r="L2416" s="5">
        <v>0.15</v>
      </c>
      <c r="M2416" s="3">
        <f t="shared" si="148"/>
        <v>3701.75</v>
      </c>
      <c r="N2416" s="3">
        <f t="shared" si="149"/>
        <v>3457.3500000000004</v>
      </c>
      <c r="O2416" s="3">
        <f t="shared" si="150"/>
        <v>244.39999999999964</v>
      </c>
      <c r="P2416" s="6">
        <f t="shared" si="151"/>
        <v>6.6022827041264165E-2</v>
      </c>
    </row>
    <row r="2417" spans="1:16" x14ac:dyDescent="0.35">
      <c r="A2417" s="1" t="s">
        <v>2481</v>
      </c>
      <c r="B2417" s="2">
        <v>46016</v>
      </c>
      <c r="C2417" s="1" t="s">
        <v>36</v>
      </c>
      <c r="D2417" s="1" t="s">
        <v>78</v>
      </c>
      <c r="E2417" s="1" t="s">
        <v>31</v>
      </c>
      <c r="F2417" s="1" t="s">
        <v>85</v>
      </c>
      <c r="G2417" s="1" t="s">
        <v>39</v>
      </c>
      <c r="H2417" s="1" t="s">
        <v>21</v>
      </c>
      <c r="I2417" s="1">
        <v>2</v>
      </c>
      <c r="J2417" s="3">
        <v>1746</v>
      </c>
      <c r="K2417" s="4">
        <v>1378.45</v>
      </c>
      <c r="L2417" s="5">
        <v>0.1</v>
      </c>
      <c r="M2417" s="3">
        <f t="shared" si="148"/>
        <v>3142.8</v>
      </c>
      <c r="N2417" s="3">
        <f t="shared" si="149"/>
        <v>2756.9</v>
      </c>
      <c r="O2417" s="3">
        <f t="shared" si="150"/>
        <v>385.90000000000009</v>
      </c>
      <c r="P2417" s="6">
        <f t="shared" si="151"/>
        <v>0.12278859615629377</v>
      </c>
    </row>
    <row r="2418" spans="1:16" x14ac:dyDescent="0.35">
      <c r="A2418" s="1" t="s">
        <v>2482</v>
      </c>
      <c r="B2418" s="2">
        <v>46016</v>
      </c>
      <c r="C2418" s="1" t="s">
        <v>36</v>
      </c>
      <c r="D2418" s="1" t="s">
        <v>37</v>
      </c>
      <c r="E2418" s="1" t="s">
        <v>24</v>
      </c>
      <c r="F2418" s="1" t="s">
        <v>61</v>
      </c>
      <c r="G2418" s="1" t="s">
        <v>39</v>
      </c>
      <c r="H2418" s="1" t="s">
        <v>27</v>
      </c>
      <c r="I2418" s="1">
        <v>5</v>
      </c>
      <c r="J2418" s="3">
        <v>2143</v>
      </c>
      <c r="K2418" s="4">
        <v>1123.52</v>
      </c>
      <c r="L2418" s="5">
        <v>0</v>
      </c>
      <c r="M2418" s="3">
        <f t="shared" si="148"/>
        <v>10715</v>
      </c>
      <c r="N2418" s="3">
        <f t="shared" si="149"/>
        <v>5617.6</v>
      </c>
      <c r="O2418" s="3">
        <f t="shared" si="150"/>
        <v>5097.3999999999996</v>
      </c>
      <c r="P2418" s="6">
        <f t="shared" si="151"/>
        <v>0.47572561829211385</v>
      </c>
    </row>
    <row r="2419" spans="1:16" x14ac:dyDescent="0.35">
      <c r="A2419" s="1" t="s">
        <v>2483</v>
      </c>
      <c r="B2419" s="2">
        <v>46016</v>
      </c>
      <c r="C2419" s="1" t="s">
        <v>16</v>
      </c>
      <c r="D2419" s="1" t="s">
        <v>48</v>
      </c>
      <c r="E2419" s="1" t="s">
        <v>24</v>
      </c>
      <c r="F2419" s="1" t="s">
        <v>131</v>
      </c>
      <c r="G2419" s="1" t="s">
        <v>20</v>
      </c>
      <c r="H2419" s="1" t="s">
        <v>21</v>
      </c>
      <c r="I2419" s="1">
        <v>2</v>
      </c>
      <c r="J2419" s="3">
        <v>2694</v>
      </c>
      <c r="K2419" s="4">
        <v>1428.05</v>
      </c>
      <c r="L2419" s="5">
        <v>0.15</v>
      </c>
      <c r="M2419" s="3">
        <f t="shared" si="148"/>
        <v>4579.8</v>
      </c>
      <c r="N2419" s="3">
        <f t="shared" si="149"/>
        <v>2856.1</v>
      </c>
      <c r="O2419" s="3">
        <f t="shared" si="150"/>
        <v>1723.7000000000003</v>
      </c>
      <c r="P2419" s="6">
        <f t="shared" si="151"/>
        <v>0.37637014716799866</v>
      </c>
    </row>
    <row r="2420" spans="1:16" x14ac:dyDescent="0.35">
      <c r="A2420" s="1" t="s">
        <v>2484</v>
      </c>
      <c r="B2420" s="2">
        <v>46016</v>
      </c>
      <c r="C2420" s="1" t="s">
        <v>41</v>
      </c>
      <c r="D2420" s="1" t="s">
        <v>103</v>
      </c>
      <c r="E2420" s="1" t="s">
        <v>18</v>
      </c>
      <c r="F2420" s="1" t="s">
        <v>19</v>
      </c>
      <c r="G2420" s="1" t="s">
        <v>46</v>
      </c>
      <c r="H2420" s="1" t="s">
        <v>21</v>
      </c>
      <c r="I2420" s="1">
        <v>6</v>
      </c>
      <c r="J2420" s="3">
        <v>872</v>
      </c>
      <c r="K2420" s="4">
        <v>702.58</v>
      </c>
      <c r="L2420" s="5">
        <v>0</v>
      </c>
      <c r="M2420" s="3">
        <f t="shared" si="148"/>
        <v>5232</v>
      </c>
      <c r="N2420" s="3">
        <f t="shared" si="149"/>
        <v>4215.4800000000005</v>
      </c>
      <c r="O2420" s="3">
        <f t="shared" si="150"/>
        <v>1016.5199999999995</v>
      </c>
      <c r="P2420" s="6">
        <f t="shared" si="151"/>
        <v>0.19428899082568798</v>
      </c>
    </row>
    <row r="2421" spans="1:16" x14ac:dyDescent="0.35">
      <c r="A2421" s="1" t="s">
        <v>2485</v>
      </c>
      <c r="B2421" s="2">
        <v>46017</v>
      </c>
      <c r="C2421" s="1" t="s">
        <v>16</v>
      </c>
      <c r="D2421" s="1" t="s">
        <v>84</v>
      </c>
      <c r="E2421" s="1" t="s">
        <v>31</v>
      </c>
      <c r="F2421" s="1" t="s">
        <v>32</v>
      </c>
      <c r="G2421" s="1" t="s">
        <v>26</v>
      </c>
      <c r="H2421" s="1" t="s">
        <v>27</v>
      </c>
      <c r="I2421" s="1">
        <v>7</v>
      </c>
      <c r="J2421" s="3">
        <v>1150</v>
      </c>
      <c r="K2421" s="4">
        <v>861.21</v>
      </c>
      <c r="L2421" s="5">
        <v>0</v>
      </c>
      <c r="M2421" s="3">
        <f t="shared" si="148"/>
        <v>8050</v>
      </c>
      <c r="N2421" s="3">
        <f t="shared" si="149"/>
        <v>6028.47</v>
      </c>
      <c r="O2421" s="3">
        <f t="shared" si="150"/>
        <v>2021.5299999999997</v>
      </c>
      <c r="P2421" s="6">
        <f t="shared" si="151"/>
        <v>0.25112173913043473</v>
      </c>
    </row>
    <row r="2422" spans="1:16" x14ac:dyDescent="0.35">
      <c r="A2422" s="1" t="s">
        <v>2486</v>
      </c>
      <c r="B2422" s="2">
        <v>46017</v>
      </c>
      <c r="C2422" s="1" t="s">
        <v>16</v>
      </c>
      <c r="D2422" s="1" t="s">
        <v>23</v>
      </c>
      <c r="E2422" s="1" t="s">
        <v>18</v>
      </c>
      <c r="F2422" s="1" t="s">
        <v>38</v>
      </c>
      <c r="G2422" s="1" t="s">
        <v>26</v>
      </c>
      <c r="H2422" s="1" t="s">
        <v>27</v>
      </c>
      <c r="I2422" s="1">
        <v>2</v>
      </c>
      <c r="J2422" s="3">
        <v>335</v>
      </c>
      <c r="K2422" s="4">
        <v>261.39999999999998</v>
      </c>
      <c r="L2422" s="5">
        <v>0.15</v>
      </c>
      <c r="M2422" s="3">
        <f t="shared" si="148"/>
        <v>569.5</v>
      </c>
      <c r="N2422" s="3">
        <f t="shared" si="149"/>
        <v>522.79999999999995</v>
      </c>
      <c r="O2422" s="3">
        <f t="shared" si="150"/>
        <v>46.700000000000045</v>
      </c>
      <c r="P2422" s="6">
        <f t="shared" si="151"/>
        <v>8.2001755926251182E-2</v>
      </c>
    </row>
    <row r="2423" spans="1:16" x14ac:dyDescent="0.35">
      <c r="A2423" s="1" t="s">
        <v>2487</v>
      </c>
      <c r="B2423" s="2">
        <v>46017</v>
      </c>
      <c r="C2423" s="1" t="s">
        <v>16</v>
      </c>
      <c r="D2423" s="1" t="s">
        <v>17</v>
      </c>
      <c r="E2423" s="1" t="s">
        <v>79</v>
      </c>
      <c r="F2423" s="1" t="s">
        <v>80</v>
      </c>
      <c r="G2423" s="1" t="s">
        <v>26</v>
      </c>
      <c r="H2423" s="1" t="s">
        <v>21</v>
      </c>
      <c r="I2423" s="1">
        <v>8</v>
      </c>
      <c r="J2423" s="3">
        <v>8209</v>
      </c>
      <c r="K2423" s="4">
        <v>5175.74</v>
      </c>
      <c r="L2423" s="5">
        <v>0.1</v>
      </c>
      <c r="M2423" s="3">
        <f t="shared" si="148"/>
        <v>59104.800000000003</v>
      </c>
      <c r="N2423" s="3">
        <f t="shared" si="149"/>
        <v>41405.919999999998</v>
      </c>
      <c r="O2423" s="3">
        <f t="shared" si="150"/>
        <v>17698.880000000005</v>
      </c>
      <c r="P2423" s="6">
        <f t="shared" si="151"/>
        <v>0.29944911411594327</v>
      </c>
    </row>
    <row r="2424" spans="1:16" x14ac:dyDescent="0.35">
      <c r="A2424" s="1" t="s">
        <v>2488</v>
      </c>
      <c r="B2424" s="2">
        <v>46017</v>
      </c>
      <c r="C2424" s="1" t="s">
        <v>16</v>
      </c>
      <c r="D2424" s="1" t="s">
        <v>23</v>
      </c>
      <c r="E2424" s="1" t="s">
        <v>24</v>
      </c>
      <c r="F2424" s="1" t="s">
        <v>64</v>
      </c>
      <c r="G2424" s="1" t="s">
        <v>20</v>
      </c>
      <c r="H2424" s="1" t="s">
        <v>34</v>
      </c>
      <c r="I2424" s="1">
        <v>7</v>
      </c>
      <c r="J2424" s="3">
        <v>1538</v>
      </c>
      <c r="K2424" s="4">
        <v>763.28</v>
      </c>
      <c r="L2424" s="5">
        <v>0.05</v>
      </c>
      <c r="M2424" s="3">
        <f t="shared" si="148"/>
        <v>10227.699999999999</v>
      </c>
      <c r="N2424" s="3">
        <f t="shared" si="149"/>
        <v>5342.96</v>
      </c>
      <c r="O2424" s="3">
        <f t="shared" si="150"/>
        <v>4884.7399999999989</v>
      </c>
      <c r="P2424" s="6">
        <f t="shared" si="151"/>
        <v>0.4775990691944425</v>
      </c>
    </row>
    <row r="2425" spans="1:16" x14ac:dyDescent="0.35">
      <c r="A2425" s="1" t="s">
        <v>2489</v>
      </c>
      <c r="B2425" s="2">
        <v>46017</v>
      </c>
      <c r="C2425" s="1" t="s">
        <v>36</v>
      </c>
      <c r="D2425" s="1" t="s">
        <v>37</v>
      </c>
      <c r="E2425" s="1" t="s">
        <v>31</v>
      </c>
      <c r="F2425" s="1" t="s">
        <v>45</v>
      </c>
      <c r="G2425" s="1" t="s">
        <v>69</v>
      </c>
      <c r="H2425" s="1" t="s">
        <v>21</v>
      </c>
      <c r="I2425" s="1">
        <v>8</v>
      </c>
      <c r="J2425" s="3">
        <v>3404</v>
      </c>
      <c r="K2425" s="4">
        <v>2505.23</v>
      </c>
      <c r="L2425" s="5">
        <v>0.15</v>
      </c>
      <c r="M2425" s="3">
        <f t="shared" si="148"/>
        <v>23147.200000000001</v>
      </c>
      <c r="N2425" s="3">
        <f t="shared" si="149"/>
        <v>20041.84</v>
      </c>
      <c r="O2425" s="3">
        <f t="shared" si="150"/>
        <v>3105.3600000000006</v>
      </c>
      <c r="P2425" s="6">
        <f t="shared" si="151"/>
        <v>0.13415704707264811</v>
      </c>
    </row>
    <row r="2426" spans="1:16" x14ac:dyDescent="0.35">
      <c r="A2426" s="1" t="s">
        <v>2490</v>
      </c>
      <c r="B2426" s="2">
        <v>46017</v>
      </c>
      <c r="C2426" s="1" t="s">
        <v>41</v>
      </c>
      <c r="D2426" s="1" t="s">
        <v>103</v>
      </c>
      <c r="E2426" s="1" t="s">
        <v>31</v>
      </c>
      <c r="F2426" s="1" t="s">
        <v>85</v>
      </c>
      <c r="G2426" s="1" t="s">
        <v>43</v>
      </c>
      <c r="H2426" s="1" t="s">
        <v>27</v>
      </c>
      <c r="I2426" s="1">
        <v>5</v>
      </c>
      <c r="J2426" s="3">
        <v>1742</v>
      </c>
      <c r="K2426" s="4">
        <v>1317.67</v>
      </c>
      <c r="L2426" s="5">
        <v>0.05</v>
      </c>
      <c r="M2426" s="3">
        <f t="shared" si="148"/>
        <v>8274.5</v>
      </c>
      <c r="N2426" s="3">
        <f t="shared" si="149"/>
        <v>6588.35</v>
      </c>
      <c r="O2426" s="3">
        <f t="shared" si="150"/>
        <v>1686.1499999999996</v>
      </c>
      <c r="P2426" s="6">
        <f t="shared" si="151"/>
        <v>0.20377666324249194</v>
      </c>
    </row>
    <row r="2427" spans="1:16" x14ac:dyDescent="0.35">
      <c r="A2427" s="1" t="s">
        <v>2491</v>
      </c>
      <c r="B2427" s="2">
        <v>46017</v>
      </c>
      <c r="C2427" s="1" t="s">
        <v>29</v>
      </c>
      <c r="D2427" s="1" t="s">
        <v>72</v>
      </c>
      <c r="E2427" s="1" t="s">
        <v>31</v>
      </c>
      <c r="F2427" s="1" t="s">
        <v>53</v>
      </c>
      <c r="G2427" s="1" t="s">
        <v>58</v>
      </c>
      <c r="H2427" s="1" t="s">
        <v>34</v>
      </c>
      <c r="I2427" s="1">
        <v>8</v>
      </c>
      <c r="J2427" s="3">
        <v>14703</v>
      </c>
      <c r="K2427" s="4">
        <v>10769.54</v>
      </c>
      <c r="L2427" s="5">
        <v>0.1</v>
      </c>
      <c r="M2427" s="3">
        <f t="shared" si="148"/>
        <v>105861.6</v>
      </c>
      <c r="N2427" s="3">
        <f t="shared" si="149"/>
        <v>86156.32</v>
      </c>
      <c r="O2427" s="3">
        <f t="shared" si="150"/>
        <v>19705.28</v>
      </c>
      <c r="P2427" s="6">
        <f t="shared" si="151"/>
        <v>0.18614190603580522</v>
      </c>
    </row>
    <row r="2428" spans="1:16" x14ac:dyDescent="0.35">
      <c r="A2428" s="1" t="s">
        <v>2492</v>
      </c>
      <c r="B2428" s="2">
        <v>46017</v>
      </c>
      <c r="C2428" s="1" t="s">
        <v>41</v>
      </c>
      <c r="D2428" s="1" t="s">
        <v>42</v>
      </c>
      <c r="E2428" s="1" t="s">
        <v>18</v>
      </c>
      <c r="F2428" s="1" t="s">
        <v>51</v>
      </c>
      <c r="G2428" s="1" t="s">
        <v>46</v>
      </c>
      <c r="H2428" s="1" t="s">
        <v>27</v>
      </c>
      <c r="I2428" s="1">
        <v>1</v>
      </c>
      <c r="J2428" s="3">
        <v>787</v>
      </c>
      <c r="K2428" s="4">
        <v>622.49</v>
      </c>
      <c r="L2428" s="5">
        <v>0</v>
      </c>
      <c r="M2428" s="3">
        <f t="shared" si="148"/>
        <v>787</v>
      </c>
      <c r="N2428" s="3">
        <f t="shared" si="149"/>
        <v>622.49</v>
      </c>
      <c r="O2428" s="3">
        <f t="shared" si="150"/>
        <v>164.51</v>
      </c>
      <c r="P2428" s="6">
        <f t="shared" si="151"/>
        <v>0.20903430749682336</v>
      </c>
    </row>
    <row r="2429" spans="1:16" x14ac:dyDescent="0.35">
      <c r="A2429" s="1" t="s">
        <v>2493</v>
      </c>
      <c r="B2429" s="2">
        <v>46017</v>
      </c>
      <c r="C2429" s="1" t="s">
        <v>16</v>
      </c>
      <c r="D2429" s="1" t="s">
        <v>23</v>
      </c>
      <c r="E2429" s="1" t="s">
        <v>24</v>
      </c>
      <c r="F2429" s="1" t="s">
        <v>131</v>
      </c>
      <c r="G2429" s="1" t="s">
        <v>20</v>
      </c>
      <c r="H2429" s="1" t="s">
        <v>21</v>
      </c>
      <c r="I2429" s="1">
        <v>2</v>
      </c>
      <c r="J2429" s="3">
        <v>2889</v>
      </c>
      <c r="K2429" s="4">
        <v>1494.91</v>
      </c>
      <c r="L2429" s="5">
        <v>0</v>
      </c>
      <c r="M2429" s="3">
        <f t="shared" si="148"/>
        <v>5778</v>
      </c>
      <c r="N2429" s="3">
        <f t="shared" si="149"/>
        <v>2989.82</v>
      </c>
      <c r="O2429" s="3">
        <f t="shared" si="150"/>
        <v>2788.18</v>
      </c>
      <c r="P2429" s="6">
        <f t="shared" si="151"/>
        <v>0.48255105572862578</v>
      </c>
    </row>
    <row r="2430" spans="1:16" x14ac:dyDescent="0.35">
      <c r="A2430" s="1" t="s">
        <v>2494</v>
      </c>
      <c r="B2430" s="2">
        <v>46018</v>
      </c>
      <c r="C2430" s="1" t="s">
        <v>36</v>
      </c>
      <c r="D2430" s="1" t="s">
        <v>63</v>
      </c>
      <c r="E2430" s="1" t="s">
        <v>31</v>
      </c>
      <c r="F2430" s="1" t="s">
        <v>32</v>
      </c>
      <c r="G2430" s="1" t="s">
        <v>39</v>
      </c>
      <c r="H2430" s="1" t="s">
        <v>27</v>
      </c>
      <c r="I2430" s="1">
        <v>6</v>
      </c>
      <c r="J2430" s="3">
        <v>1187</v>
      </c>
      <c r="K2430" s="4">
        <v>926.44</v>
      </c>
      <c r="L2430" s="5">
        <v>0</v>
      </c>
      <c r="M2430" s="3">
        <f t="shared" si="148"/>
        <v>7122</v>
      </c>
      <c r="N2430" s="3">
        <f t="shared" si="149"/>
        <v>5558.64</v>
      </c>
      <c r="O2430" s="3">
        <f t="shared" si="150"/>
        <v>1563.3599999999997</v>
      </c>
      <c r="P2430" s="6">
        <f t="shared" si="151"/>
        <v>0.21951137320977249</v>
      </c>
    </row>
    <row r="2431" spans="1:16" x14ac:dyDescent="0.35">
      <c r="A2431" s="1" t="s">
        <v>2495</v>
      </c>
      <c r="B2431" s="2">
        <v>46018</v>
      </c>
      <c r="C2431" s="1" t="s">
        <v>16</v>
      </c>
      <c r="D2431" s="1" t="s">
        <v>84</v>
      </c>
      <c r="E2431" s="1" t="s">
        <v>31</v>
      </c>
      <c r="F2431" s="1" t="s">
        <v>32</v>
      </c>
      <c r="G2431" s="1" t="s">
        <v>20</v>
      </c>
      <c r="H2431" s="1" t="s">
        <v>34</v>
      </c>
      <c r="I2431" s="1">
        <v>6</v>
      </c>
      <c r="J2431" s="3">
        <v>1158</v>
      </c>
      <c r="K2431" s="4">
        <v>858.07</v>
      </c>
      <c r="L2431" s="5">
        <v>0.1</v>
      </c>
      <c r="M2431" s="3">
        <f t="shared" si="148"/>
        <v>6253.2</v>
      </c>
      <c r="N2431" s="3">
        <f t="shared" si="149"/>
        <v>5148.42</v>
      </c>
      <c r="O2431" s="3">
        <f t="shared" si="150"/>
        <v>1104.7799999999997</v>
      </c>
      <c r="P2431" s="6">
        <f t="shared" si="151"/>
        <v>0.17667434273651886</v>
      </c>
    </row>
    <row r="2432" spans="1:16" x14ac:dyDescent="0.35">
      <c r="A2432" s="1" t="s">
        <v>2496</v>
      </c>
      <c r="B2432" s="2">
        <v>46018</v>
      </c>
      <c r="C2432" s="1" t="s">
        <v>29</v>
      </c>
      <c r="D2432" s="1" t="s">
        <v>57</v>
      </c>
      <c r="E2432" s="1" t="s">
        <v>18</v>
      </c>
      <c r="F2432" s="1" t="s">
        <v>51</v>
      </c>
      <c r="G2432" s="1" t="s">
        <v>58</v>
      </c>
      <c r="H2432" s="1" t="s">
        <v>34</v>
      </c>
      <c r="I2432" s="1">
        <v>6</v>
      </c>
      <c r="J2432" s="3">
        <v>769</v>
      </c>
      <c r="K2432" s="4">
        <v>620.12</v>
      </c>
      <c r="L2432" s="5">
        <v>0.1</v>
      </c>
      <c r="M2432" s="3">
        <f t="shared" si="148"/>
        <v>4152.6000000000004</v>
      </c>
      <c r="N2432" s="3">
        <f t="shared" si="149"/>
        <v>3720.7200000000003</v>
      </c>
      <c r="O2432" s="3">
        <f t="shared" si="150"/>
        <v>431.88000000000011</v>
      </c>
      <c r="P2432" s="6">
        <f t="shared" si="151"/>
        <v>0.10400231180465253</v>
      </c>
    </row>
    <row r="2433" spans="1:16" x14ac:dyDescent="0.35">
      <c r="A2433" s="1" t="s">
        <v>2497</v>
      </c>
      <c r="B2433" s="2">
        <v>46018</v>
      </c>
      <c r="C2433" s="1" t="s">
        <v>16</v>
      </c>
      <c r="D2433" s="1" t="s">
        <v>84</v>
      </c>
      <c r="E2433" s="1" t="s">
        <v>31</v>
      </c>
      <c r="F2433" s="1" t="s">
        <v>32</v>
      </c>
      <c r="G2433" s="1" t="s">
        <v>20</v>
      </c>
      <c r="H2433" s="1" t="s">
        <v>21</v>
      </c>
      <c r="I2433" s="1">
        <v>4</v>
      </c>
      <c r="J2433" s="3">
        <v>1185</v>
      </c>
      <c r="K2433" s="4">
        <v>897.29</v>
      </c>
      <c r="L2433" s="5">
        <v>0.1</v>
      </c>
      <c r="M2433" s="3">
        <f t="shared" si="148"/>
        <v>4266</v>
      </c>
      <c r="N2433" s="3">
        <f t="shared" si="149"/>
        <v>3589.16</v>
      </c>
      <c r="O2433" s="3">
        <f t="shared" si="150"/>
        <v>676.84000000000015</v>
      </c>
      <c r="P2433" s="6">
        <f t="shared" si="151"/>
        <v>0.15865916549460857</v>
      </c>
    </row>
    <row r="2434" spans="1:16" x14ac:dyDescent="0.35">
      <c r="A2434" s="1" t="s">
        <v>2498</v>
      </c>
      <c r="B2434" s="2">
        <v>46018</v>
      </c>
      <c r="C2434" s="1" t="s">
        <v>41</v>
      </c>
      <c r="D2434" s="1" t="s">
        <v>103</v>
      </c>
      <c r="E2434" s="1" t="s">
        <v>18</v>
      </c>
      <c r="F2434" s="1" t="s">
        <v>68</v>
      </c>
      <c r="G2434" s="1" t="s">
        <v>43</v>
      </c>
      <c r="H2434" s="1" t="s">
        <v>27</v>
      </c>
      <c r="I2434" s="1">
        <v>6</v>
      </c>
      <c r="J2434" s="3">
        <v>429</v>
      </c>
      <c r="K2434" s="4">
        <v>352.38</v>
      </c>
      <c r="L2434" s="5">
        <v>0.05</v>
      </c>
      <c r="M2434" s="3">
        <f t="shared" ref="M2434:M2497" si="152">I2434*J2434*(1-L2434)</f>
        <v>2445.2999999999997</v>
      </c>
      <c r="N2434" s="3">
        <f t="shared" ref="N2434:N2497" si="153">I2434*K2434</f>
        <v>2114.2799999999997</v>
      </c>
      <c r="O2434" s="3">
        <f t="shared" ref="O2434:O2497" si="154">M2434-N2434</f>
        <v>331.02</v>
      </c>
      <c r="P2434" s="6">
        <f t="shared" ref="P2434:P2497" si="155">O2434/M2434</f>
        <v>0.13536989326463011</v>
      </c>
    </row>
    <row r="2435" spans="1:16" x14ac:dyDescent="0.35">
      <c r="A2435" s="1" t="s">
        <v>2499</v>
      </c>
      <c r="B2435" s="2">
        <v>46018</v>
      </c>
      <c r="C2435" s="1" t="s">
        <v>16</v>
      </c>
      <c r="D2435" s="1" t="s">
        <v>84</v>
      </c>
      <c r="E2435" s="1" t="s">
        <v>31</v>
      </c>
      <c r="F2435" s="1" t="s">
        <v>85</v>
      </c>
      <c r="G2435" s="1" t="s">
        <v>20</v>
      </c>
      <c r="H2435" s="1" t="s">
        <v>21</v>
      </c>
      <c r="I2435" s="1">
        <v>8</v>
      </c>
      <c r="J2435" s="3">
        <v>1813</v>
      </c>
      <c r="K2435" s="4">
        <v>1416.76</v>
      </c>
      <c r="L2435" s="5">
        <v>0.05</v>
      </c>
      <c r="M2435" s="3">
        <f t="shared" si="152"/>
        <v>13778.8</v>
      </c>
      <c r="N2435" s="3">
        <f t="shared" si="153"/>
        <v>11334.08</v>
      </c>
      <c r="O2435" s="3">
        <f t="shared" si="154"/>
        <v>2444.7199999999993</v>
      </c>
      <c r="P2435" s="6">
        <f t="shared" si="155"/>
        <v>0.17742619096002551</v>
      </c>
    </row>
    <row r="2436" spans="1:16" x14ac:dyDescent="0.35">
      <c r="A2436" s="1" t="s">
        <v>2500</v>
      </c>
      <c r="B2436" s="2">
        <v>46018</v>
      </c>
      <c r="C2436" s="1" t="s">
        <v>16</v>
      </c>
      <c r="D2436" s="1" t="s">
        <v>23</v>
      </c>
      <c r="E2436" s="1" t="s">
        <v>24</v>
      </c>
      <c r="F2436" s="1" t="s">
        <v>61</v>
      </c>
      <c r="G2436" s="1" t="s">
        <v>26</v>
      </c>
      <c r="H2436" s="1" t="s">
        <v>27</v>
      </c>
      <c r="I2436" s="1">
        <v>2</v>
      </c>
      <c r="J2436" s="3">
        <v>2105</v>
      </c>
      <c r="K2436" s="4">
        <v>1100.55</v>
      </c>
      <c r="L2436" s="5">
        <v>0</v>
      </c>
      <c r="M2436" s="3">
        <f t="shared" si="152"/>
        <v>4210</v>
      </c>
      <c r="N2436" s="3">
        <f t="shared" si="153"/>
        <v>2201.1</v>
      </c>
      <c r="O2436" s="3">
        <f t="shared" si="154"/>
        <v>2008.9</v>
      </c>
      <c r="P2436" s="6">
        <f t="shared" si="155"/>
        <v>0.47717339667458436</v>
      </c>
    </row>
    <row r="2437" spans="1:16" x14ac:dyDescent="0.35">
      <c r="A2437" s="1" t="s">
        <v>2501</v>
      </c>
      <c r="B2437" s="2">
        <v>46018</v>
      </c>
      <c r="C2437" s="1" t="s">
        <v>41</v>
      </c>
      <c r="D2437" s="1" t="s">
        <v>103</v>
      </c>
      <c r="E2437" s="1" t="s">
        <v>24</v>
      </c>
      <c r="F2437" s="1" t="s">
        <v>61</v>
      </c>
      <c r="G2437" s="1" t="s">
        <v>46</v>
      </c>
      <c r="H2437" s="1" t="s">
        <v>27</v>
      </c>
      <c r="I2437" s="1">
        <v>4</v>
      </c>
      <c r="J2437" s="3">
        <v>2128</v>
      </c>
      <c r="K2437" s="4">
        <v>1091.3599999999999</v>
      </c>
      <c r="L2437" s="5">
        <v>0</v>
      </c>
      <c r="M2437" s="3">
        <f t="shared" si="152"/>
        <v>8512</v>
      </c>
      <c r="N2437" s="3">
        <f t="shared" si="153"/>
        <v>4365.4399999999996</v>
      </c>
      <c r="O2437" s="3">
        <f t="shared" si="154"/>
        <v>4146.5600000000004</v>
      </c>
      <c r="P2437" s="6">
        <f t="shared" si="155"/>
        <v>0.48714285714285721</v>
      </c>
    </row>
    <row r="2438" spans="1:16" x14ac:dyDescent="0.35">
      <c r="A2438" s="1" t="s">
        <v>2502</v>
      </c>
      <c r="B2438" s="2">
        <v>46018</v>
      </c>
      <c r="C2438" s="1" t="s">
        <v>41</v>
      </c>
      <c r="D2438" s="1" t="s">
        <v>55</v>
      </c>
      <c r="E2438" s="1" t="s">
        <v>79</v>
      </c>
      <c r="F2438" s="1" t="s">
        <v>80</v>
      </c>
      <c r="G2438" s="1" t="s">
        <v>43</v>
      </c>
      <c r="H2438" s="1" t="s">
        <v>27</v>
      </c>
      <c r="I2438" s="1">
        <v>7</v>
      </c>
      <c r="J2438" s="3">
        <v>7642</v>
      </c>
      <c r="K2438" s="4">
        <v>4519.84</v>
      </c>
      <c r="L2438" s="5">
        <v>0.1</v>
      </c>
      <c r="M2438" s="3">
        <f t="shared" si="152"/>
        <v>48144.6</v>
      </c>
      <c r="N2438" s="3">
        <f t="shared" si="153"/>
        <v>31638.880000000001</v>
      </c>
      <c r="O2438" s="3">
        <f t="shared" si="154"/>
        <v>16505.719999999998</v>
      </c>
      <c r="P2438" s="6">
        <f t="shared" si="155"/>
        <v>0.34283637209572826</v>
      </c>
    </row>
    <row r="2439" spans="1:16" x14ac:dyDescent="0.35">
      <c r="A2439" s="1" t="s">
        <v>2503</v>
      </c>
      <c r="B2439" s="2">
        <v>46019</v>
      </c>
      <c r="C2439" s="1" t="s">
        <v>36</v>
      </c>
      <c r="D2439" s="1" t="s">
        <v>63</v>
      </c>
      <c r="E2439" s="1" t="s">
        <v>18</v>
      </c>
      <c r="F2439" s="1" t="s">
        <v>51</v>
      </c>
      <c r="G2439" s="1" t="s">
        <v>69</v>
      </c>
      <c r="H2439" s="1" t="s">
        <v>34</v>
      </c>
      <c r="I2439" s="1">
        <v>1</v>
      </c>
      <c r="J2439" s="3">
        <v>775</v>
      </c>
      <c r="K2439" s="4">
        <v>648.02</v>
      </c>
      <c r="L2439" s="5">
        <v>0.05</v>
      </c>
      <c r="M2439" s="3">
        <f t="shared" si="152"/>
        <v>736.25</v>
      </c>
      <c r="N2439" s="3">
        <f t="shared" si="153"/>
        <v>648.02</v>
      </c>
      <c r="O2439" s="3">
        <f t="shared" si="154"/>
        <v>88.230000000000018</v>
      </c>
      <c r="P2439" s="6">
        <f t="shared" si="155"/>
        <v>0.11983701188455011</v>
      </c>
    </row>
    <row r="2440" spans="1:16" x14ac:dyDescent="0.35">
      <c r="A2440" s="1" t="s">
        <v>2504</v>
      </c>
      <c r="B2440" s="2">
        <v>46019</v>
      </c>
      <c r="C2440" s="1" t="s">
        <v>16</v>
      </c>
      <c r="D2440" s="1" t="s">
        <v>17</v>
      </c>
      <c r="E2440" s="1" t="s">
        <v>24</v>
      </c>
      <c r="F2440" s="1" t="s">
        <v>25</v>
      </c>
      <c r="G2440" s="1" t="s">
        <v>26</v>
      </c>
      <c r="H2440" s="1" t="s">
        <v>34</v>
      </c>
      <c r="I2440" s="1">
        <v>5</v>
      </c>
      <c r="J2440" s="3">
        <v>581</v>
      </c>
      <c r="K2440" s="4">
        <v>287.60000000000002</v>
      </c>
      <c r="L2440" s="5">
        <v>0.05</v>
      </c>
      <c r="M2440" s="3">
        <f t="shared" si="152"/>
        <v>2759.75</v>
      </c>
      <c r="N2440" s="3">
        <f t="shared" si="153"/>
        <v>1438</v>
      </c>
      <c r="O2440" s="3">
        <f t="shared" si="154"/>
        <v>1321.75</v>
      </c>
      <c r="P2440" s="6">
        <f t="shared" si="155"/>
        <v>0.47893830962949541</v>
      </c>
    </row>
    <row r="2441" spans="1:16" x14ac:dyDescent="0.35">
      <c r="A2441" s="1" t="s">
        <v>2505</v>
      </c>
      <c r="B2441" s="2">
        <v>46019</v>
      </c>
      <c r="C2441" s="1" t="s">
        <v>36</v>
      </c>
      <c r="D2441" s="1" t="s">
        <v>76</v>
      </c>
      <c r="E2441" s="1" t="s">
        <v>31</v>
      </c>
      <c r="F2441" s="1" t="s">
        <v>45</v>
      </c>
      <c r="G2441" s="1" t="s">
        <v>39</v>
      </c>
      <c r="H2441" s="1" t="s">
        <v>27</v>
      </c>
      <c r="I2441" s="1">
        <v>5</v>
      </c>
      <c r="J2441" s="3">
        <v>3410</v>
      </c>
      <c r="K2441" s="4">
        <v>2616.2600000000002</v>
      </c>
      <c r="L2441" s="5">
        <v>0</v>
      </c>
      <c r="M2441" s="3">
        <f t="shared" si="152"/>
        <v>17050</v>
      </c>
      <c r="N2441" s="3">
        <f t="shared" si="153"/>
        <v>13081.300000000001</v>
      </c>
      <c r="O2441" s="3">
        <f t="shared" si="154"/>
        <v>3968.6999999999989</v>
      </c>
      <c r="P2441" s="6">
        <f t="shared" si="155"/>
        <v>0.23276832844574774</v>
      </c>
    </row>
    <row r="2442" spans="1:16" x14ac:dyDescent="0.35">
      <c r="A2442" s="1" t="s">
        <v>2506</v>
      </c>
      <c r="B2442" s="2">
        <v>46020</v>
      </c>
      <c r="C2442" s="1" t="s">
        <v>29</v>
      </c>
      <c r="D2442" s="1" t="s">
        <v>72</v>
      </c>
      <c r="E2442" s="1" t="s">
        <v>79</v>
      </c>
      <c r="F2442" s="1" t="s">
        <v>91</v>
      </c>
      <c r="G2442" s="1" t="s">
        <v>33</v>
      </c>
      <c r="H2442" s="1" t="s">
        <v>27</v>
      </c>
      <c r="I2442" s="1">
        <v>3</v>
      </c>
      <c r="J2442" s="3">
        <v>12336</v>
      </c>
      <c r="K2442" s="4">
        <v>7491.05</v>
      </c>
      <c r="L2442" s="5">
        <v>0</v>
      </c>
      <c r="M2442" s="3">
        <f t="shared" si="152"/>
        <v>37008</v>
      </c>
      <c r="N2442" s="3">
        <f t="shared" si="153"/>
        <v>22473.15</v>
      </c>
      <c r="O2442" s="3">
        <f t="shared" si="154"/>
        <v>14534.849999999999</v>
      </c>
      <c r="P2442" s="6">
        <f t="shared" si="155"/>
        <v>0.39274886511024637</v>
      </c>
    </row>
    <row r="2443" spans="1:16" x14ac:dyDescent="0.35">
      <c r="A2443" s="1" t="s">
        <v>2507</v>
      </c>
      <c r="B2443" s="2">
        <v>46020</v>
      </c>
      <c r="C2443" s="1" t="s">
        <v>29</v>
      </c>
      <c r="D2443" s="1" t="s">
        <v>57</v>
      </c>
      <c r="E2443" s="1" t="s">
        <v>79</v>
      </c>
      <c r="F2443" s="1" t="s">
        <v>109</v>
      </c>
      <c r="G2443" s="1" t="s">
        <v>33</v>
      </c>
      <c r="H2443" s="1" t="s">
        <v>27</v>
      </c>
      <c r="I2443" s="1">
        <v>7</v>
      </c>
      <c r="J2443" s="3">
        <v>4682</v>
      </c>
      <c r="K2443" s="4">
        <v>2913.85</v>
      </c>
      <c r="L2443" s="5">
        <v>0</v>
      </c>
      <c r="M2443" s="3">
        <f t="shared" si="152"/>
        <v>32774</v>
      </c>
      <c r="N2443" s="3">
        <f t="shared" si="153"/>
        <v>20396.95</v>
      </c>
      <c r="O2443" s="3">
        <f t="shared" si="154"/>
        <v>12377.05</v>
      </c>
      <c r="P2443" s="6">
        <f t="shared" si="155"/>
        <v>0.37764844083724902</v>
      </c>
    </row>
    <row r="2444" spans="1:16" x14ac:dyDescent="0.35">
      <c r="A2444" s="1" t="s">
        <v>2508</v>
      </c>
      <c r="B2444" s="2">
        <v>46020</v>
      </c>
      <c r="C2444" s="1" t="s">
        <v>29</v>
      </c>
      <c r="D2444" s="1" t="s">
        <v>30</v>
      </c>
      <c r="E2444" s="1" t="s">
        <v>18</v>
      </c>
      <c r="F2444" s="1" t="s">
        <v>38</v>
      </c>
      <c r="G2444" s="1" t="s">
        <v>58</v>
      </c>
      <c r="H2444" s="1" t="s">
        <v>34</v>
      </c>
      <c r="I2444" s="1">
        <v>7</v>
      </c>
      <c r="J2444" s="3">
        <v>344</v>
      </c>
      <c r="K2444" s="4">
        <v>262.26</v>
      </c>
      <c r="L2444" s="5">
        <v>0.1</v>
      </c>
      <c r="M2444" s="3">
        <f t="shared" si="152"/>
        <v>2167.2000000000003</v>
      </c>
      <c r="N2444" s="3">
        <f t="shared" si="153"/>
        <v>1835.82</v>
      </c>
      <c r="O2444" s="3">
        <f t="shared" si="154"/>
        <v>331.38000000000034</v>
      </c>
      <c r="P2444" s="6">
        <f t="shared" si="155"/>
        <v>0.15290697674418618</v>
      </c>
    </row>
    <row r="2445" spans="1:16" x14ac:dyDescent="0.35">
      <c r="A2445" s="1" t="s">
        <v>2509</v>
      </c>
      <c r="B2445" s="2">
        <v>46020</v>
      </c>
      <c r="C2445" s="1" t="s">
        <v>36</v>
      </c>
      <c r="D2445" s="1" t="s">
        <v>78</v>
      </c>
      <c r="E2445" s="1" t="s">
        <v>18</v>
      </c>
      <c r="F2445" s="1" t="s">
        <v>51</v>
      </c>
      <c r="G2445" s="1" t="s">
        <v>69</v>
      </c>
      <c r="H2445" s="1" t="s">
        <v>21</v>
      </c>
      <c r="I2445" s="1">
        <v>2</v>
      </c>
      <c r="J2445" s="3">
        <v>730</v>
      </c>
      <c r="K2445" s="4">
        <v>589.26</v>
      </c>
      <c r="L2445" s="5">
        <v>0</v>
      </c>
      <c r="M2445" s="3">
        <f t="shared" si="152"/>
        <v>1460</v>
      </c>
      <c r="N2445" s="3">
        <f t="shared" si="153"/>
        <v>1178.52</v>
      </c>
      <c r="O2445" s="3">
        <f t="shared" si="154"/>
        <v>281.48</v>
      </c>
      <c r="P2445" s="6">
        <f t="shared" si="155"/>
        <v>0.19279452054794521</v>
      </c>
    </row>
    <row r="2446" spans="1:16" x14ac:dyDescent="0.35">
      <c r="A2446" s="1" t="s">
        <v>2510</v>
      </c>
      <c r="B2446" s="2">
        <v>46020</v>
      </c>
      <c r="C2446" s="1" t="s">
        <v>16</v>
      </c>
      <c r="D2446" s="1" t="s">
        <v>23</v>
      </c>
      <c r="E2446" s="1" t="s">
        <v>31</v>
      </c>
      <c r="F2446" s="1" t="s">
        <v>53</v>
      </c>
      <c r="G2446" s="1" t="s">
        <v>20</v>
      </c>
      <c r="H2446" s="1" t="s">
        <v>21</v>
      </c>
      <c r="I2446" s="1">
        <v>3</v>
      </c>
      <c r="J2446" s="3">
        <v>15182</v>
      </c>
      <c r="K2446" s="4">
        <v>11650.16</v>
      </c>
      <c r="L2446" s="5">
        <v>0</v>
      </c>
      <c r="M2446" s="3">
        <f t="shared" si="152"/>
        <v>45546</v>
      </c>
      <c r="N2446" s="3">
        <f t="shared" si="153"/>
        <v>34950.479999999996</v>
      </c>
      <c r="O2446" s="3">
        <f t="shared" si="154"/>
        <v>10595.520000000004</v>
      </c>
      <c r="P2446" s="6">
        <f t="shared" si="155"/>
        <v>0.23263338163614816</v>
      </c>
    </row>
    <row r="2447" spans="1:16" x14ac:dyDescent="0.35">
      <c r="A2447" s="1" t="s">
        <v>2511</v>
      </c>
      <c r="B2447" s="2">
        <v>46020</v>
      </c>
      <c r="C2447" s="1" t="s">
        <v>16</v>
      </c>
      <c r="D2447" s="1" t="s">
        <v>84</v>
      </c>
      <c r="E2447" s="1" t="s">
        <v>24</v>
      </c>
      <c r="F2447" s="1" t="s">
        <v>61</v>
      </c>
      <c r="G2447" s="1" t="s">
        <v>26</v>
      </c>
      <c r="H2447" s="1" t="s">
        <v>27</v>
      </c>
      <c r="I2447" s="1">
        <v>3</v>
      </c>
      <c r="J2447" s="3">
        <v>2125</v>
      </c>
      <c r="K2447" s="4">
        <v>1128.04</v>
      </c>
      <c r="L2447" s="5">
        <v>0.05</v>
      </c>
      <c r="M2447" s="3">
        <f t="shared" si="152"/>
        <v>6056.25</v>
      </c>
      <c r="N2447" s="3">
        <f t="shared" si="153"/>
        <v>3384.12</v>
      </c>
      <c r="O2447" s="3">
        <f t="shared" si="154"/>
        <v>2672.13</v>
      </c>
      <c r="P2447" s="6">
        <f t="shared" si="155"/>
        <v>0.44121857585139318</v>
      </c>
    </row>
    <row r="2448" spans="1:16" x14ac:dyDescent="0.35">
      <c r="A2448" s="1" t="s">
        <v>2512</v>
      </c>
      <c r="B2448" s="2">
        <v>46020</v>
      </c>
      <c r="C2448" s="1" t="s">
        <v>29</v>
      </c>
      <c r="D2448" s="1" t="s">
        <v>30</v>
      </c>
      <c r="E2448" s="1" t="s">
        <v>24</v>
      </c>
      <c r="F2448" s="1" t="s">
        <v>61</v>
      </c>
      <c r="G2448" s="1" t="s">
        <v>58</v>
      </c>
      <c r="H2448" s="1" t="s">
        <v>27</v>
      </c>
      <c r="I2448" s="1">
        <v>2</v>
      </c>
      <c r="J2448" s="3">
        <v>2128</v>
      </c>
      <c r="K2448" s="4">
        <v>1118.04</v>
      </c>
      <c r="L2448" s="5">
        <v>0.05</v>
      </c>
      <c r="M2448" s="3">
        <f t="shared" si="152"/>
        <v>4043.2</v>
      </c>
      <c r="N2448" s="3">
        <f t="shared" si="153"/>
        <v>2236.08</v>
      </c>
      <c r="O2448" s="3">
        <f t="shared" si="154"/>
        <v>1807.12</v>
      </c>
      <c r="P2448" s="6">
        <f t="shared" si="155"/>
        <v>0.44695290858725761</v>
      </c>
    </row>
    <row r="2449" spans="1:16" x14ac:dyDescent="0.35">
      <c r="A2449" s="1" t="s">
        <v>2513</v>
      </c>
      <c r="B2449" s="2">
        <v>46020</v>
      </c>
      <c r="C2449" s="1" t="s">
        <v>16</v>
      </c>
      <c r="D2449" s="1" t="s">
        <v>48</v>
      </c>
      <c r="E2449" s="1" t="s">
        <v>31</v>
      </c>
      <c r="F2449" s="1" t="s">
        <v>85</v>
      </c>
      <c r="G2449" s="1" t="s">
        <v>20</v>
      </c>
      <c r="H2449" s="1" t="s">
        <v>21</v>
      </c>
      <c r="I2449" s="1">
        <v>1</v>
      </c>
      <c r="J2449" s="3">
        <v>1847</v>
      </c>
      <c r="K2449" s="4">
        <v>1391.44</v>
      </c>
      <c r="L2449" s="5">
        <v>0.1</v>
      </c>
      <c r="M2449" s="3">
        <f t="shared" si="152"/>
        <v>1662.3</v>
      </c>
      <c r="N2449" s="3">
        <f t="shared" si="153"/>
        <v>1391.44</v>
      </c>
      <c r="O2449" s="3">
        <f t="shared" si="154"/>
        <v>270.8599999999999</v>
      </c>
      <c r="P2449" s="6">
        <f t="shared" si="155"/>
        <v>0.16294291042531428</v>
      </c>
    </row>
    <row r="2450" spans="1:16" x14ac:dyDescent="0.35">
      <c r="A2450" s="1" t="s">
        <v>2514</v>
      </c>
      <c r="B2450" s="2">
        <v>46021</v>
      </c>
      <c r="C2450" s="1" t="s">
        <v>29</v>
      </c>
      <c r="D2450" s="1" t="s">
        <v>72</v>
      </c>
      <c r="E2450" s="1" t="s">
        <v>31</v>
      </c>
      <c r="F2450" s="1" t="s">
        <v>53</v>
      </c>
      <c r="G2450" s="1" t="s">
        <v>33</v>
      </c>
      <c r="H2450" s="1" t="s">
        <v>21</v>
      </c>
      <c r="I2450" s="1">
        <v>3</v>
      </c>
      <c r="J2450" s="3">
        <v>14518</v>
      </c>
      <c r="K2450" s="4">
        <v>10874.18</v>
      </c>
      <c r="L2450" s="5">
        <v>0</v>
      </c>
      <c r="M2450" s="3">
        <f t="shared" si="152"/>
        <v>43554</v>
      </c>
      <c r="N2450" s="3">
        <f t="shared" si="153"/>
        <v>32622.54</v>
      </c>
      <c r="O2450" s="3">
        <f t="shared" si="154"/>
        <v>10931.46</v>
      </c>
      <c r="P2450" s="6">
        <f t="shared" si="155"/>
        <v>0.25098636175781786</v>
      </c>
    </row>
    <row r="2451" spans="1:16" x14ac:dyDescent="0.35">
      <c r="A2451" s="1" t="s">
        <v>2515</v>
      </c>
      <c r="B2451" s="2">
        <v>46021</v>
      </c>
      <c r="C2451" s="1" t="s">
        <v>41</v>
      </c>
      <c r="D2451" s="1" t="s">
        <v>42</v>
      </c>
      <c r="E2451" s="1" t="s">
        <v>18</v>
      </c>
      <c r="F2451" s="1" t="s">
        <v>51</v>
      </c>
      <c r="G2451" s="1" t="s">
        <v>43</v>
      </c>
      <c r="H2451" s="1" t="s">
        <v>27</v>
      </c>
      <c r="I2451" s="1">
        <v>2</v>
      </c>
      <c r="J2451" s="3">
        <v>719</v>
      </c>
      <c r="K2451" s="4">
        <v>597.49</v>
      </c>
      <c r="L2451" s="5">
        <v>0</v>
      </c>
      <c r="M2451" s="3">
        <f t="shared" si="152"/>
        <v>1438</v>
      </c>
      <c r="N2451" s="3">
        <f t="shared" si="153"/>
        <v>1194.98</v>
      </c>
      <c r="O2451" s="3">
        <f t="shared" si="154"/>
        <v>243.01999999999998</v>
      </c>
      <c r="P2451" s="6">
        <f t="shared" si="155"/>
        <v>0.16899860917941584</v>
      </c>
    </row>
    <row r="2452" spans="1:16" x14ac:dyDescent="0.35">
      <c r="A2452" s="1" t="s">
        <v>2516</v>
      </c>
      <c r="B2452" s="2">
        <v>46021</v>
      </c>
      <c r="C2452" s="1" t="s">
        <v>16</v>
      </c>
      <c r="D2452" s="1" t="s">
        <v>48</v>
      </c>
      <c r="E2452" s="1" t="s">
        <v>79</v>
      </c>
      <c r="F2452" s="1" t="s">
        <v>91</v>
      </c>
      <c r="G2452" s="1" t="s">
        <v>26</v>
      </c>
      <c r="H2452" s="1" t="s">
        <v>27</v>
      </c>
      <c r="I2452" s="1">
        <v>7</v>
      </c>
      <c r="J2452" s="3">
        <v>12143</v>
      </c>
      <c r="K2452" s="4">
        <v>7682.68</v>
      </c>
      <c r="L2452" s="5">
        <v>0.15</v>
      </c>
      <c r="M2452" s="3">
        <f t="shared" si="152"/>
        <v>72250.849999999991</v>
      </c>
      <c r="N2452" s="3">
        <f t="shared" si="153"/>
        <v>53778.76</v>
      </c>
      <c r="O2452" s="3">
        <f t="shared" si="154"/>
        <v>18472.089999999989</v>
      </c>
      <c r="P2452" s="6">
        <f t="shared" si="155"/>
        <v>0.25566605790796915</v>
      </c>
    </row>
    <row r="2453" spans="1:16" x14ac:dyDescent="0.35">
      <c r="A2453" s="1" t="s">
        <v>2517</v>
      </c>
      <c r="B2453" s="2">
        <v>46021</v>
      </c>
      <c r="C2453" s="1" t="s">
        <v>16</v>
      </c>
      <c r="D2453" s="1" t="s">
        <v>17</v>
      </c>
      <c r="E2453" s="1" t="s">
        <v>31</v>
      </c>
      <c r="F2453" s="1" t="s">
        <v>32</v>
      </c>
      <c r="G2453" s="1" t="s">
        <v>26</v>
      </c>
      <c r="H2453" s="1" t="s">
        <v>27</v>
      </c>
      <c r="I2453" s="1">
        <v>8</v>
      </c>
      <c r="J2453" s="3">
        <v>1178</v>
      </c>
      <c r="K2453" s="4">
        <v>906.09</v>
      </c>
      <c r="L2453" s="5">
        <v>0</v>
      </c>
      <c r="M2453" s="3">
        <f t="shared" si="152"/>
        <v>9424</v>
      </c>
      <c r="N2453" s="3">
        <f t="shared" si="153"/>
        <v>7248.72</v>
      </c>
      <c r="O2453" s="3">
        <f t="shared" si="154"/>
        <v>2175.2799999999997</v>
      </c>
      <c r="P2453" s="6">
        <f t="shared" si="155"/>
        <v>0.2308234295415959</v>
      </c>
    </row>
    <row r="2454" spans="1:16" x14ac:dyDescent="0.35">
      <c r="A2454" s="1" t="s">
        <v>2518</v>
      </c>
      <c r="B2454" s="2">
        <v>46021</v>
      </c>
      <c r="C2454" s="1" t="s">
        <v>29</v>
      </c>
      <c r="D2454" s="1" t="s">
        <v>30</v>
      </c>
      <c r="E2454" s="1" t="s">
        <v>79</v>
      </c>
      <c r="F2454" s="1" t="s">
        <v>96</v>
      </c>
      <c r="G2454" s="1" t="s">
        <v>58</v>
      </c>
      <c r="H2454" s="1" t="s">
        <v>27</v>
      </c>
      <c r="I2454" s="1">
        <v>4</v>
      </c>
      <c r="J2454" s="3">
        <v>6324</v>
      </c>
      <c r="K2454" s="4">
        <v>4032.85</v>
      </c>
      <c r="L2454" s="5">
        <v>0</v>
      </c>
      <c r="M2454" s="3">
        <f t="shared" si="152"/>
        <v>25296</v>
      </c>
      <c r="N2454" s="3">
        <f t="shared" si="153"/>
        <v>16131.4</v>
      </c>
      <c r="O2454" s="3">
        <f t="shared" si="154"/>
        <v>9164.6</v>
      </c>
      <c r="P2454" s="6">
        <f t="shared" si="155"/>
        <v>0.3622944339025933</v>
      </c>
    </row>
    <row r="2455" spans="1:16" x14ac:dyDescent="0.35">
      <c r="A2455" s="1" t="s">
        <v>2519</v>
      </c>
      <c r="B2455" s="2">
        <v>46022</v>
      </c>
      <c r="C2455" s="1" t="s">
        <v>41</v>
      </c>
      <c r="D2455" s="1" t="s">
        <v>55</v>
      </c>
      <c r="E2455" s="1" t="s">
        <v>31</v>
      </c>
      <c r="F2455" s="1" t="s">
        <v>45</v>
      </c>
      <c r="G2455" s="1" t="s">
        <v>43</v>
      </c>
      <c r="H2455" s="1" t="s">
        <v>34</v>
      </c>
      <c r="I2455" s="1">
        <v>1</v>
      </c>
      <c r="J2455" s="3">
        <v>3503</v>
      </c>
      <c r="K2455" s="4">
        <v>2625.4</v>
      </c>
      <c r="L2455" s="5">
        <v>0</v>
      </c>
      <c r="M2455" s="3">
        <f t="shared" si="152"/>
        <v>3503</v>
      </c>
      <c r="N2455" s="3">
        <f t="shared" si="153"/>
        <v>2625.4</v>
      </c>
      <c r="O2455" s="3">
        <f t="shared" si="154"/>
        <v>877.59999999999991</v>
      </c>
      <c r="P2455" s="6">
        <f t="shared" si="155"/>
        <v>0.25052811875535252</v>
      </c>
    </row>
    <row r="2456" spans="1:16" x14ac:dyDescent="0.35">
      <c r="A2456" s="1" t="s">
        <v>2520</v>
      </c>
      <c r="B2456" s="2">
        <v>46022</v>
      </c>
      <c r="C2456" s="1" t="s">
        <v>16</v>
      </c>
      <c r="D2456" s="1" t="s">
        <v>84</v>
      </c>
      <c r="E2456" s="1" t="s">
        <v>31</v>
      </c>
      <c r="F2456" s="1" t="s">
        <v>53</v>
      </c>
      <c r="G2456" s="1" t="s">
        <v>26</v>
      </c>
      <c r="H2456" s="1" t="s">
        <v>21</v>
      </c>
      <c r="I2456" s="1">
        <v>7</v>
      </c>
      <c r="J2456" s="3">
        <v>15547</v>
      </c>
      <c r="K2456" s="4">
        <v>11455.74</v>
      </c>
      <c r="L2456" s="5">
        <v>0.1</v>
      </c>
      <c r="M2456" s="3">
        <f t="shared" si="152"/>
        <v>97946.1</v>
      </c>
      <c r="N2456" s="3">
        <f t="shared" si="153"/>
        <v>80190.179999999993</v>
      </c>
      <c r="O2456" s="3">
        <f t="shared" si="154"/>
        <v>17755.920000000013</v>
      </c>
      <c r="P2456" s="6">
        <f t="shared" si="155"/>
        <v>0.181282562552261</v>
      </c>
    </row>
    <row r="2457" spans="1:16" x14ac:dyDescent="0.35">
      <c r="A2457" s="1" t="s">
        <v>2521</v>
      </c>
      <c r="B2457" s="2">
        <v>46023</v>
      </c>
      <c r="C2457" s="1" t="s">
        <v>16</v>
      </c>
      <c r="D2457" s="1" t="s">
        <v>23</v>
      </c>
      <c r="E2457" s="1" t="s">
        <v>31</v>
      </c>
      <c r="F2457" s="1" t="s">
        <v>45</v>
      </c>
      <c r="G2457" s="1" t="s">
        <v>26</v>
      </c>
      <c r="H2457" s="1" t="s">
        <v>21</v>
      </c>
      <c r="I2457" s="1">
        <v>6</v>
      </c>
      <c r="J2457" s="3">
        <v>3500</v>
      </c>
      <c r="K2457" s="4">
        <v>2512.92</v>
      </c>
      <c r="L2457" s="5">
        <v>0.15</v>
      </c>
      <c r="M2457" s="3">
        <f t="shared" si="152"/>
        <v>17850</v>
      </c>
      <c r="N2457" s="3">
        <f t="shared" si="153"/>
        <v>15077.52</v>
      </c>
      <c r="O2457" s="3">
        <f t="shared" si="154"/>
        <v>2772.4799999999996</v>
      </c>
      <c r="P2457" s="6">
        <f t="shared" si="155"/>
        <v>0.15532100840336133</v>
      </c>
    </row>
    <row r="2458" spans="1:16" x14ac:dyDescent="0.35">
      <c r="A2458" s="1" t="s">
        <v>2522</v>
      </c>
      <c r="B2458" s="2">
        <v>46023</v>
      </c>
      <c r="C2458" s="1" t="s">
        <v>36</v>
      </c>
      <c r="D2458" s="1" t="s">
        <v>78</v>
      </c>
      <c r="E2458" s="1" t="s">
        <v>18</v>
      </c>
      <c r="F2458" s="1" t="s">
        <v>68</v>
      </c>
      <c r="G2458" s="1" t="s">
        <v>69</v>
      </c>
      <c r="H2458" s="1" t="s">
        <v>34</v>
      </c>
      <c r="I2458" s="1">
        <v>3</v>
      </c>
      <c r="J2458" s="3">
        <v>450</v>
      </c>
      <c r="K2458" s="4">
        <v>377.32</v>
      </c>
      <c r="L2458" s="5">
        <v>0.05</v>
      </c>
      <c r="M2458" s="3">
        <f t="shared" si="152"/>
        <v>1282.5</v>
      </c>
      <c r="N2458" s="3">
        <f t="shared" si="153"/>
        <v>1131.96</v>
      </c>
      <c r="O2458" s="3">
        <f t="shared" si="154"/>
        <v>150.53999999999996</v>
      </c>
      <c r="P2458" s="6">
        <f t="shared" si="155"/>
        <v>0.11738011695906429</v>
      </c>
    </row>
    <row r="2459" spans="1:16" x14ac:dyDescent="0.35">
      <c r="A2459" s="1" t="s">
        <v>2523</v>
      </c>
      <c r="B2459" s="2">
        <v>46023</v>
      </c>
      <c r="C2459" s="1" t="s">
        <v>29</v>
      </c>
      <c r="D2459" s="1" t="s">
        <v>57</v>
      </c>
      <c r="E2459" s="1" t="s">
        <v>31</v>
      </c>
      <c r="F2459" s="1" t="s">
        <v>85</v>
      </c>
      <c r="G2459" s="1" t="s">
        <v>33</v>
      </c>
      <c r="H2459" s="1" t="s">
        <v>21</v>
      </c>
      <c r="I2459" s="1">
        <v>4</v>
      </c>
      <c r="J2459" s="3">
        <v>1718</v>
      </c>
      <c r="K2459" s="4">
        <v>1336.38</v>
      </c>
      <c r="L2459" s="5">
        <v>0</v>
      </c>
      <c r="M2459" s="3">
        <f t="shared" si="152"/>
        <v>6872</v>
      </c>
      <c r="N2459" s="3">
        <f t="shared" si="153"/>
        <v>5345.52</v>
      </c>
      <c r="O2459" s="3">
        <f t="shared" si="154"/>
        <v>1526.4799999999996</v>
      </c>
      <c r="P2459" s="6">
        <f t="shared" si="155"/>
        <v>0.22213038416763672</v>
      </c>
    </row>
    <row r="2460" spans="1:16" x14ac:dyDescent="0.35">
      <c r="A2460" s="1" t="s">
        <v>2524</v>
      </c>
      <c r="B2460" s="2">
        <v>46024</v>
      </c>
      <c r="C2460" s="1" t="s">
        <v>41</v>
      </c>
      <c r="D2460" s="1" t="s">
        <v>55</v>
      </c>
      <c r="E2460" s="1" t="s">
        <v>18</v>
      </c>
      <c r="F2460" s="1" t="s">
        <v>68</v>
      </c>
      <c r="G2460" s="1" t="s">
        <v>43</v>
      </c>
      <c r="H2460" s="1" t="s">
        <v>34</v>
      </c>
      <c r="I2460" s="1">
        <v>6</v>
      </c>
      <c r="J2460" s="3">
        <v>465</v>
      </c>
      <c r="K2460" s="4">
        <v>384.33</v>
      </c>
      <c r="L2460" s="5">
        <v>0.1</v>
      </c>
      <c r="M2460" s="3">
        <f t="shared" si="152"/>
        <v>2511</v>
      </c>
      <c r="N2460" s="3">
        <f t="shared" si="153"/>
        <v>2305.98</v>
      </c>
      <c r="O2460" s="3">
        <f t="shared" si="154"/>
        <v>205.01999999999998</v>
      </c>
      <c r="P2460" s="6">
        <f t="shared" si="155"/>
        <v>8.1648745519713253E-2</v>
      </c>
    </row>
    <row r="2461" spans="1:16" x14ac:dyDescent="0.35">
      <c r="A2461" s="1" t="s">
        <v>2525</v>
      </c>
      <c r="B2461" s="2">
        <v>46024</v>
      </c>
      <c r="C2461" s="1" t="s">
        <v>41</v>
      </c>
      <c r="D2461" s="1" t="s">
        <v>42</v>
      </c>
      <c r="E2461" s="1" t="s">
        <v>24</v>
      </c>
      <c r="F2461" s="1" t="s">
        <v>64</v>
      </c>
      <c r="G2461" s="1" t="s">
        <v>43</v>
      </c>
      <c r="H2461" s="1" t="s">
        <v>21</v>
      </c>
      <c r="I2461" s="1">
        <v>2</v>
      </c>
      <c r="J2461" s="3">
        <v>1477</v>
      </c>
      <c r="K2461" s="4">
        <v>793.4</v>
      </c>
      <c r="L2461" s="5">
        <v>0.15</v>
      </c>
      <c r="M2461" s="3">
        <f t="shared" si="152"/>
        <v>2510.9</v>
      </c>
      <c r="N2461" s="3">
        <f t="shared" si="153"/>
        <v>1586.8</v>
      </c>
      <c r="O2461" s="3">
        <f t="shared" si="154"/>
        <v>924.10000000000014</v>
      </c>
      <c r="P2461" s="6">
        <f t="shared" si="155"/>
        <v>0.36803536580508983</v>
      </c>
    </row>
    <row r="2462" spans="1:16" x14ac:dyDescent="0.35">
      <c r="A2462" s="1" t="s">
        <v>2526</v>
      </c>
      <c r="B2462" s="2">
        <v>46024</v>
      </c>
      <c r="C2462" s="1" t="s">
        <v>16</v>
      </c>
      <c r="D2462" s="1" t="s">
        <v>23</v>
      </c>
      <c r="E2462" s="1" t="s">
        <v>18</v>
      </c>
      <c r="F2462" s="1" t="s">
        <v>68</v>
      </c>
      <c r="G2462" s="1" t="s">
        <v>20</v>
      </c>
      <c r="H2462" s="1" t="s">
        <v>27</v>
      </c>
      <c r="I2462" s="1">
        <v>5</v>
      </c>
      <c r="J2462" s="3">
        <v>431</v>
      </c>
      <c r="K2462" s="4">
        <v>348.3</v>
      </c>
      <c r="L2462" s="5">
        <v>0</v>
      </c>
      <c r="M2462" s="3">
        <f t="shared" si="152"/>
        <v>2155</v>
      </c>
      <c r="N2462" s="3">
        <f t="shared" si="153"/>
        <v>1741.5</v>
      </c>
      <c r="O2462" s="3">
        <f t="shared" si="154"/>
        <v>413.5</v>
      </c>
      <c r="P2462" s="6">
        <f t="shared" si="155"/>
        <v>0.19187935034802783</v>
      </c>
    </row>
    <row r="2463" spans="1:16" x14ac:dyDescent="0.35">
      <c r="A2463" s="1" t="s">
        <v>2527</v>
      </c>
      <c r="B2463" s="2">
        <v>46024</v>
      </c>
      <c r="C2463" s="1" t="s">
        <v>36</v>
      </c>
      <c r="D2463" s="1" t="s">
        <v>78</v>
      </c>
      <c r="E2463" s="1" t="s">
        <v>18</v>
      </c>
      <c r="F2463" s="1" t="s">
        <v>38</v>
      </c>
      <c r="G2463" s="1" t="s">
        <v>39</v>
      </c>
      <c r="H2463" s="1" t="s">
        <v>21</v>
      </c>
      <c r="I2463" s="1">
        <v>7</v>
      </c>
      <c r="J2463" s="3">
        <v>365</v>
      </c>
      <c r="K2463" s="4">
        <v>286.13</v>
      </c>
      <c r="L2463" s="5">
        <v>0.05</v>
      </c>
      <c r="M2463" s="3">
        <f t="shared" si="152"/>
        <v>2427.25</v>
      </c>
      <c r="N2463" s="3">
        <f t="shared" si="153"/>
        <v>2002.9099999999999</v>
      </c>
      <c r="O2463" s="3">
        <f t="shared" si="154"/>
        <v>424.34000000000015</v>
      </c>
      <c r="P2463" s="6">
        <f t="shared" si="155"/>
        <v>0.17482335976928629</v>
      </c>
    </row>
    <row r="2464" spans="1:16" x14ac:dyDescent="0.35">
      <c r="A2464" s="1" t="s">
        <v>2528</v>
      </c>
      <c r="B2464" s="2">
        <v>46024</v>
      </c>
      <c r="C2464" s="1" t="s">
        <v>41</v>
      </c>
      <c r="D2464" s="1" t="s">
        <v>50</v>
      </c>
      <c r="E2464" s="1" t="s">
        <v>79</v>
      </c>
      <c r="F2464" s="1" t="s">
        <v>96</v>
      </c>
      <c r="G2464" s="1" t="s">
        <v>46</v>
      </c>
      <c r="H2464" s="1" t="s">
        <v>27</v>
      </c>
      <c r="I2464" s="1">
        <v>8</v>
      </c>
      <c r="J2464" s="3">
        <v>6511</v>
      </c>
      <c r="K2464" s="4">
        <v>4060.48</v>
      </c>
      <c r="L2464" s="5">
        <v>0.15</v>
      </c>
      <c r="M2464" s="3">
        <f t="shared" si="152"/>
        <v>44274.799999999996</v>
      </c>
      <c r="N2464" s="3">
        <f t="shared" si="153"/>
        <v>32483.84</v>
      </c>
      <c r="O2464" s="3">
        <f t="shared" si="154"/>
        <v>11790.959999999995</v>
      </c>
      <c r="P2464" s="6">
        <f t="shared" si="155"/>
        <v>0.26631311716823108</v>
      </c>
    </row>
    <row r="2465" spans="1:16" x14ac:dyDescent="0.35">
      <c r="A2465" s="1" t="s">
        <v>2529</v>
      </c>
      <c r="B2465" s="2">
        <v>46024</v>
      </c>
      <c r="C2465" s="1" t="s">
        <v>16</v>
      </c>
      <c r="D2465" s="1" t="s">
        <v>17</v>
      </c>
      <c r="E2465" s="1" t="s">
        <v>79</v>
      </c>
      <c r="F2465" s="1" t="s">
        <v>91</v>
      </c>
      <c r="G2465" s="1" t="s">
        <v>20</v>
      </c>
      <c r="H2465" s="1" t="s">
        <v>21</v>
      </c>
      <c r="I2465" s="1">
        <v>5</v>
      </c>
      <c r="J2465" s="3">
        <v>12250</v>
      </c>
      <c r="K2465" s="4">
        <v>7556.87</v>
      </c>
      <c r="L2465" s="5">
        <v>0</v>
      </c>
      <c r="M2465" s="3">
        <f t="shared" si="152"/>
        <v>61250</v>
      </c>
      <c r="N2465" s="3">
        <f t="shared" si="153"/>
        <v>37784.35</v>
      </c>
      <c r="O2465" s="3">
        <f t="shared" si="154"/>
        <v>23465.65</v>
      </c>
      <c r="P2465" s="6">
        <f t="shared" si="155"/>
        <v>0.3831126530612245</v>
      </c>
    </row>
    <row r="2466" spans="1:16" x14ac:dyDescent="0.35">
      <c r="A2466" s="1" t="s">
        <v>2530</v>
      </c>
      <c r="B2466" s="2">
        <v>46024</v>
      </c>
      <c r="C2466" s="1" t="s">
        <v>41</v>
      </c>
      <c r="D2466" s="1" t="s">
        <v>103</v>
      </c>
      <c r="E2466" s="1" t="s">
        <v>24</v>
      </c>
      <c r="F2466" s="1" t="s">
        <v>131</v>
      </c>
      <c r="G2466" s="1" t="s">
        <v>46</v>
      </c>
      <c r="H2466" s="1" t="s">
        <v>34</v>
      </c>
      <c r="I2466" s="1">
        <v>7</v>
      </c>
      <c r="J2466" s="3">
        <v>2901</v>
      </c>
      <c r="K2466" s="4">
        <v>1478.96</v>
      </c>
      <c r="L2466" s="5">
        <v>0.05</v>
      </c>
      <c r="M2466" s="3">
        <f t="shared" si="152"/>
        <v>19291.649999999998</v>
      </c>
      <c r="N2466" s="3">
        <f t="shared" si="153"/>
        <v>10352.720000000001</v>
      </c>
      <c r="O2466" s="3">
        <f t="shared" si="154"/>
        <v>8938.9299999999967</v>
      </c>
      <c r="P2466" s="6">
        <f t="shared" si="155"/>
        <v>0.46335746294381236</v>
      </c>
    </row>
    <row r="2467" spans="1:16" x14ac:dyDescent="0.35">
      <c r="A2467" s="1" t="s">
        <v>2531</v>
      </c>
      <c r="B2467" s="2">
        <v>46025</v>
      </c>
      <c r="C2467" s="1" t="s">
        <v>29</v>
      </c>
      <c r="D2467" s="1" t="s">
        <v>66</v>
      </c>
      <c r="E2467" s="1" t="s">
        <v>24</v>
      </c>
      <c r="F2467" s="1" t="s">
        <v>131</v>
      </c>
      <c r="G2467" s="1" t="s">
        <v>33</v>
      </c>
      <c r="H2467" s="1" t="s">
        <v>21</v>
      </c>
      <c r="I2467" s="1">
        <v>1</v>
      </c>
      <c r="J2467" s="3">
        <v>2913</v>
      </c>
      <c r="K2467" s="4">
        <v>1515.39</v>
      </c>
      <c r="L2467" s="5">
        <v>0</v>
      </c>
      <c r="M2467" s="3">
        <f t="shared" si="152"/>
        <v>2913</v>
      </c>
      <c r="N2467" s="3">
        <f t="shared" si="153"/>
        <v>1515.39</v>
      </c>
      <c r="O2467" s="3">
        <f t="shared" si="154"/>
        <v>1397.61</v>
      </c>
      <c r="P2467" s="6">
        <f t="shared" si="155"/>
        <v>0.47978372811534498</v>
      </c>
    </row>
    <row r="2468" spans="1:16" x14ac:dyDescent="0.35">
      <c r="A2468" s="1" t="s">
        <v>2532</v>
      </c>
      <c r="B2468" s="2">
        <v>46025</v>
      </c>
      <c r="C2468" s="1" t="s">
        <v>41</v>
      </c>
      <c r="D2468" s="1" t="s">
        <v>103</v>
      </c>
      <c r="E2468" s="1" t="s">
        <v>79</v>
      </c>
      <c r="F2468" s="1" t="s">
        <v>96</v>
      </c>
      <c r="G2468" s="1" t="s">
        <v>46</v>
      </c>
      <c r="H2468" s="1" t="s">
        <v>34</v>
      </c>
      <c r="I2468" s="1">
        <v>1</v>
      </c>
      <c r="J2468" s="3">
        <v>6591</v>
      </c>
      <c r="K2468" s="4">
        <v>3888.88</v>
      </c>
      <c r="L2468" s="5">
        <v>0.05</v>
      </c>
      <c r="M2468" s="3">
        <f t="shared" si="152"/>
        <v>6261.45</v>
      </c>
      <c r="N2468" s="3">
        <f t="shared" si="153"/>
        <v>3888.88</v>
      </c>
      <c r="O2468" s="3">
        <f t="shared" si="154"/>
        <v>2372.5699999999997</v>
      </c>
      <c r="P2468" s="6">
        <f t="shared" si="155"/>
        <v>0.37891702401200994</v>
      </c>
    </row>
    <row r="2469" spans="1:16" x14ac:dyDescent="0.35">
      <c r="A2469" s="1" t="s">
        <v>2533</v>
      </c>
      <c r="B2469" s="2">
        <v>46025</v>
      </c>
      <c r="C2469" s="1" t="s">
        <v>36</v>
      </c>
      <c r="D2469" s="1" t="s">
        <v>37</v>
      </c>
      <c r="E2469" s="1" t="s">
        <v>24</v>
      </c>
      <c r="F2469" s="1" t="s">
        <v>64</v>
      </c>
      <c r="G2469" s="1" t="s">
        <v>69</v>
      </c>
      <c r="H2469" s="1" t="s">
        <v>27</v>
      </c>
      <c r="I2469" s="1">
        <v>7</v>
      </c>
      <c r="J2469" s="3">
        <v>1515</v>
      </c>
      <c r="K2469" s="4">
        <v>747.68</v>
      </c>
      <c r="L2469" s="5">
        <v>0</v>
      </c>
      <c r="M2469" s="3">
        <f t="shared" si="152"/>
        <v>10605</v>
      </c>
      <c r="N2469" s="3">
        <f t="shared" si="153"/>
        <v>5233.7599999999993</v>
      </c>
      <c r="O2469" s="3">
        <f t="shared" si="154"/>
        <v>5371.2400000000007</v>
      </c>
      <c r="P2469" s="6">
        <f t="shared" si="155"/>
        <v>0.50648184818481856</v>
      </c>
    </row>
    <row r="2470" spans="1:16" x14ac:dyDescent="0.35">
      <c r="A2470" s="1" t="s">
        <v>2534</v>
      </c>
      <c r="B2470" s="2">
        <v>46025</v>
      </c>
      <c r="C2470" s="1" t="s">
        <v>41</v>
      </c>
      <c r="D2470" s="1" t="s">
        <v>55</v>
      </c>
      <c r="E2470" s="1" t="s">
        <v>79</v>
      </c>
      <c r="F2470" s="1" t="s">
        <v>80</v>
      </c>
      <c r="G2470" s="1" t="s">
        <v>46</v>
      </c>
      <c r="H2470" s="1" t="s">
        <v>27</v>
      </c>
      <c r="I2470" s="1">
        <v>5</v>
      </c>
      <c r="J2470" s="3">
        <v>7924</v>
      </c>
      <c r="K2470" s="4">
        <v>5036.1899999999996</v>
      </c>
      <c r="L2470" s="5">
        <v>0.15</v>
      </c>
      <c r="M2470" s="3">
        <f t="shared" si="152"/>
        <v>33677</v>
      </c>
      <c r="N2470" s="3">
        <f t="shared" si="153"/>
        <v>25180.949999999997</v>
      </c>
      <c r="O2470" s="3">
        <f t="shared" si="154"/>
        <v>8496.0500000000029</v>
      </c>
      <c r="P2470" s="6">
        <f t="shared" si="155"/>
        <v>0.25228048816699833</v>
      </c>
    </row>
    <row r="2471" spans="1:16" x14ac:dyDescent="0.35">
      <c r="A2471" s="1" t="s">
        <v>2535</v>
      </c>
      <c r="B2471" s="2">
        <v>46025</v>
      </c>
      <c r="C2471" s="1" t="s">
        <v>41</v>
      </c>
      <c r="D2471" s="1" t="s">
        <v>50</v>
      </c>
      <c r="E2471" s="1" t="s">
        <v>18</v>
      </c>
      <c r="F2471" s="1" t="s">
        <v>19</v>
      </c>
      <c r="G2471" s="1" t="s">
        <v>43</v>
      </c>
      <c r="H2471" s="1" t="s">
        <v>34</v>
      </c>
      <c r="I2471" s="1">
        <v>1</v>
      </c>
      <c r="J2471" s="3">
        <v>892</v>
      </c>
      <c r="K2471" s="4">
        <v>720.71</v>
      </c>
      <c r="L2471" s="5">
        <v>0</v>
      </c>
      <c r="M2471" s="3">
        <f t="shared" si="152"/>
        <v>892</v>
      </c>
      <c r="N2471" s="3">
        <f t="shared" si="153"/>
        <v>720.71</v>
      </c>
      <c r="O2471" s="3">
        <f t="shared" si="154"/>
        <v>171.28999999999996</v>
      </c>
      <c r="P2471" s="6">
        <f t="shared" si="155"/>
        <v>0.19202914798206275</v>
      </c>
    </row>
    <row r="2472" spans="1:16" x14ac:dyDescent="0.35">
      <c r="A2472" s="1" t="s">
        <v>2536</v>
      </c>
      <c r="B2472" s="2">
        <v>46025</v>
      </c>
      <c r="C2472" s="1" t="s">
        <v>36</v>
      </c>
      <c r="D2472" s="1" t="s">
        <v>76</v>
      </c>
      <c r="E2472" s="1" t="s">
        <v>18</v>
      </c>
      <c r="F2472" s="1" t="s">
        <v>19</v>
      </c>
      <c r="G2472" s="1" t="s">
        <v>39</v>
      </c>
      <c r="H2472" s="1" t="s">
        <v>21</v>
      </c>
      <c r="I2472" s="1">
        <v>3</v>
      </c>
      <c r="J2472" s="3">
        <v>897</v>
      </c>
      <c r="K2472" s="4">
        <v>689.52</v>
      </c>
      <c r="L2472" s="5">
        <v>0.15</v>
      </c>
      <c r="M2472" s="3">
        <f t="shared" si="152"/>
        <v>2287.35</v>
      </c>
      <c r="N2472" s="3">
        <f t="shared" si="153"/>
        <v>2068.56</v>
      </c>
      <c r="O2472" s="3">
        <f t="shared" si="154"/>
        <v>218.78999999999996</v>
      </c>
      <c r="P2472" s="6">
        <f t="shared" si="155"/>
        <v>9.5652173913043467E-2</v>
      </c>
    </row>
    <row r="2473" spans="1:16" x14ac:dyDescent="0.35">
      <c r="A2473" s="1" t="s">
        <v>2537</v>
      </c>
      <c r="B2473" s="2">
        <v>46025</v>
      </c>
      <c r="C2473" s="1" t="s">
        <v>16</v>
      </c>
      <c r="D2473" s="1" t="s">
        <v>23</v>
      </c>
      <c r="E2473" s="1" t="s">
        <v>79</v>
      </c>
      <c r="F2473" s="1" t="s">
        <v>96</v>
      </c>
      <c r="G2473" s="1" t="s">
        <v>26</v>
      </c>
      <c r="H2473" s="1" t="s">
        <v>21</v>
      </c>
      <c r="I2473" s="1">
        <v>2</v>
      </c>
      <c r="J2473" s="3">
        <v>6343</v>
      </c>
      <c r="K2473" s="4">
        <v>4166.08</v>
      </c>
      <c r="L2473" s="5">
        <v>0</v>
      </c>
      <c r="M2473" s="3">
        <f t="shared" si="152"/>
        <v>12686</v>
      </c>
      <c r="N2473" s="3">
        <f t="shared" si="153"/>
        <v>8332.16</v>
      </c>
      <c r="O2473" s="3">
        <f t="shared" si="154"/>
        <v>4353.84</v>
      </c>
      <c r="P2473" s="6">
        <f t="shared" si="155"/>
        <v>0.34320037836985656</v>
      </c>
    </row>
    <row r="2474" spans="1:16" x14ac:dyDescent="0.35">
      <c r="A2474" s="1" t="s">
        <v>2538</v>
      </c>
      <c r="B2474" s="2">
        <v>46025</v>
      </c>
      <c r="C2474" s="1" t="s">
        <v>29</v>
      </c>
      <c r="D2474" s="1" t="s">
        <v>57</v>
      </c>
      <c r="E2474" s="1" t="s">
        <v>31</v>
      </c>
      <c r="F2474" s="1" t="s">
        <v>85</v>
      </c>
      <c r="G2474" s="1" t="s">
        <v>58</v>
      </c>
      <c r="H2474" s="1" t="s">
        <v>27</v>
      </c>
      <c r="I2474" s="1">
        <v>3</v>
      </c>
      <c r="J2474" s="3">
        <v>1749</v>
      </c>
      <c r="K2474" s="4">
        <v>1287.96</v>
      </c>
      <c r="L2474" s="5">
        <v>0.1</v>
      </c>
      <c r="M2474" s="3">
        <f t="shared" si="152"/>
        <v>4722.3</v>
      </c>
      <c r="N2474" s="3">
        <f t="shared" si="153"/>
        <v>3863.88</v>
      </c>
      <c r="O2474" s="3">
        <f t="shared" si="154"/>
        <v>858.42000000000007</v>
      </c>
      <c r="P2474" s="6">
        <f t="shared" si="155"/>
        <v>0.18178006479893274</v>
      </c>
    </row>
    <row r="2475" spans="1:16" x14ac:dyDescent="0.35">
      <c r="A2475" s="1" t="s">
        <v>2539</v>
      </c>
      <c r="B2475" s="2">
        <v>46025</v>
      </c>
      <c r="C2475" s="1" t="s">
        <v>41</v>
      </c>
      <c r="D2475" s="1" t="s">
        <v>42</v>
      </c>
      <c r="E2475" s="1" t="s">
        <v>24</v>
      </c>
      <c r="F2475" s="1" t="s">
        <v>25</v>
      </c>
      <c r="G2475" s="1" t="s">
        <v>43</v>
      </c>
      <c r="H2475" s="1" t="s">
        <v>34</v>
      </c>
      <c r="I2475" s="1">
        <v>7</v>
      </c>
      <c r="J2475" s="3">
        <v>620</v>
      </c>
      <c r="K2475" s="4">
        <v>332.96</v>
      </c>
      <c r="L2475" s="5">
        <v>0.15</v>
      </c>
      <c r="M2475" s="3">
        <f t="shared" si="152"/>
        <v>3689</v>
      </c>
      <c r="N2475" s="3">
        <f t="shared" si="153"/>
        <v>2330.7199999999998</v>
      </c>
      <c r="O2475" s="3">
        <f t="shared" si="154"/>
        <v>1358.2800000000002</v>
      </c>
      <c r="P2475" s="6">
        <f t="shared" si="155"/>
        <v>0.36819734345351052</v>
      </c>
    </row>
    <row r="2476" spans="1:16" x14ac:dyDescent="0.35">
      <c r="A2476" s="1" t="s">
        <v>2540</v>
      </c>
      <c r="B2476" s="2">
        <v>46025</v>
      </c>
      <c r="C2476" s="1" t="s">
        <v>16</v>
      </c>
      <c r="D2476" s="1" t="s">
        <v>48</v>
      </c>
      <c r="E2476" s="1" t="s">
        <v>18</v>
      </c>
      <c r="F2476" s="1" t="s">
        <v>51</v>
      </c>
      <c r="G2476" s="1" t="s">
        <v>26</v>
      </c>
      <c r="H2476" s="1" t="s">
        <v>21</v>
      </c>
      <c r="I2476" s="1">
        <v>7</v>
      </c>
      <c r="J2476" s="3">
        <v>786</v>
      </c>
      <c r="K2476" s="4">
        <v>613.03</v>
      </c>
      <c r="L2476" s="5">
        <v>0.1</v>
      </c>
      <c r="M2476" s="3">
        <f t="shared" si="152"/>
        <v>4951.8</v>
      </c>
      <c r="N2476" s="3">
        <f t="shared" si="153"/>
        <v>4291.21</v>
      </c>
      <c r="O2476" s="3">
        <f t="shared" si="154"/>
        <v>660.59000000000015</v>
      </c>
      <c r="P2476" s="6">
        <f t="shared" si="155"/>
        <v>0.13340401470172464</v>
      </c>
    </row>
    <row r="2477" spans="1:16" x14ac:dyDescent="0.35">
      <c r="A2477" s="1" t="s">
        <v>2541</v>
      </c>
      <c r="B2477" s="2">
        <v>46025</v>
      </c>
      <c r="C2477" s="1" t="s">
        <v>41</v>
      </c>
      <c r="D2477" s="1" t="s">
        <v>50</v>
      </c>
      <c r="E2477" s="1" t="s">
        <v>18</v>
      </c>
      <c r="F2477" s="1" t="s">
        <v>68</v>
      </c>
      <c r="G2477" s="1" t="s">
        <v>46</v>
      </c>
      <c r="H2477" s="1" t="s">
        <v>34</v>
      </c>
      <c r="I2477" s="1">
        <v>4</v>
      </c>
      <c r="J2477" s="3">
        <v>460</v>
      </c>
      <c r="K2477" s="4">
        <v>358.3</v>
      </c>
      <c r="L2477" s="5">
        <v>0</v>
      </c>
      <c r="M2477" s="3">
        <f t="shared" si="152"/>
        <v>1840</v>
      </c>
      <c r="N2477" s="3">
        <f t="shared" si="153"/>
        <v>1433.2</v>
      </c>
      <c r="O2477" s="3">
        <f t="shared" si="154"/>
        <v>406.79999999999995</v>
      </c>
      <c r="P2477" s="6">
        <f t="shared" si="155"/>
        <v>0.2210869565217391</v>
      </c>
    </row>
    <row r="2478" spans="1:16" x14ac:dyDescent="0.35">
      <c r="A2478" s="1" t="s">
        <v>2542</v>
      </c>
      <c r="B2478" s="2">
        <v>46026</v>
      </c>
      <c r="C2478" s="1" t="s">
        <v>41</v>
      </c>
      <c r="D2478" s="1" t="s">
        <v>50</v>
      </c>
      <c r="E2478" s="1" t="s">
        <v>24</v>
      </c>
      <c r="F2478" s="1" t="s">
        <v>64</v>
      </c>
      <c r="G2478" s="1" t="s">
        <v>43</v>
      </c>
      <c r="H2478" s="1" t="s">
        <v>27</v>
      </c>
      <c r="I2478" s="1">
        <v>8</v>
      </c>
      <c r="J2478" s="3">
        <v>1511</v>
      </c>
      <c r="K2478" s="4">
        <v>780.06</v>
      </c>
      <c r="L2478" s="5">
        <v>0.15</v>
      </c>
      <c r="M2478" s="3">
        <f t="shared" si="152"/>
        <v>10274.799999999999</v>
      </c>
      <c r="N2478" s="3">
        <f t="shared" si="153"/>
        <v>6240.48</v>
      </c>
      <c r="O2478" s="3">
        <f t="shared" si="154"/>
        <v>4034.3199999999997</v>
      </c>
      <c r="P2478" s="6">
        <f t="shared" si="155"/>
        <v>0.39264219254876009</v>
      </c>
    </row>
    <row r="2479" spans="1:16" x14ac:dyDescent="0.35">
      <c r="A2479" s="1" t="s">
        <v>2543</v>
      </c>
      <c r="B2479" s="2">
        <v>46026</v>
      </c>
      <c r="C2479" s="1" t="s">
        <v>16</v>
      </c>
      <c r="D2479" s="1" t="s">
        <v>84</v>
      </c>
      <c r="E2479" s="1" t="s">
        <v>31</v>
      </c>
      <c r="F2479" s="1" t="s">
        <v>45</v>
      </c>
      <c r="G2479" s="1" t="s">
        <v>20</v>
      </c>
      <c r="H2479" s="1" t="s">
        <v>27</v>
      </c>
      <c r="I2479" s="1">
        <v>5</v>
      </c>
      <c r="J2479" s="3">
        <v>3430</v>
      </c>
      <c r="K2479" s="4">
        <v>2559.2199999999998</v>
      </c>
      <c r="L2479" s="5">
        <v>0.05</v>
      </c>
      <c r="M2479" s="3">
        <f t="shared" si="152"/>
        <v>16292.5</v>
      </c>
      <c r="N2479" s="3">
        <f t="shared" si="153"/>
        <v>12796.099999999999</v>
      </c>
      <c r="O2479" s="3">
        <f t="shared" si="154"/>
        <v>3496.4000000000015</v>
      </c>
      <c r="P2479" s="6">
        <f t="shared" si="155"/>
        <v>0.21460181064907174</v>
      </c>
    </row>
    <row r="2480" spans="1:16" x14ac:dyDescent="0.35">
      <c r="A2480" s="1" t="s">
        <v>2544</v>
      </c>
      <c r="B2480" s="2">
        <v>46026</v>
      </c>
      <c r="C2480" s="1" t="s">
        <v>36</v>
      </c>
      <c r="D2480" s="1" t="s">
        <v>37</v>
      </c>
      <c r="E2480" s="1" t="s">
        <v>18</v>
      </c>
      <c r="F2480" s="1" t="s">
        <v>38</v>
      </c>
      <c r="G2480" s="1" t="s">
        <v>69</v>
      </c>
      <c r="H2480" s="1" t="s">
        <v>34</v>
      </c>
      <c r="I2480" s="1">
        <v>1</v>
      </c>
      <c r="J2480" s="3">
        <v>339</v>
      </c>
      <c r="K2480" s="4">
        <v>264.38</v>
      </c>
      <c r="L2480" s="5">
        <v>0.05</v>
      </c>
      <c r="M2480" s="3">
        <f t="shared" si="152"/>
        <v>322.05</v>
      </c>
      <c r="N2480" s="3">
        <f t="shared" si="153"/>
        <v>264.38</v>
      </c>
      <c r="O2480" s="3">
        <f t="shared" si="154"/>
        <v>57.670000000000016</v>
      </c>
      <c r="P2480" s="6">
        <f t="shared" si="155"/>
        <v>0.17907157273715266</v>
      </c>
    </row>
    <row r="2481" spans="1:16" x14ac:dyDescent="0.35">
      <c r="A2481" s="1" t="s">
        <v>2545</v>
      </c>
      <c r="B2481" s="2">
        <v>46026</v>
      </c>
      <c r="C2481" s="1" t="s">
        <v>16</v>
      </c>
      <c r="D2481" s="1" t="s">
        <v>84</v>
      </c>
      <c r="E2481" s="1" t="s">
        <v>24</v>
      </c>
      <c r="F2481" s="1" t="s">
        <v>131</v>
      </c>
      <c r="G2481" s="1" t="s">
        <v>26</v>
      </c>
      <c r="H2481" s="1" t="s">
        <v>27</v>
      </c>
      <c r="I2481" s="1">
        <v>4</v>
      </c>
      <c r="J2481" s="3">
        <v>2887</v>
      </c>
      <c r="K2481" s="4">
        <v>1389.83</v>
      </c>
      <c r="L2481" s="5">
        <v>0.1</v>
      </c>
      <c r="M2481" s="3">
        <f t="shared" si="152"/>
        <v>10393.200000000001</v>
      </c>
      <c r="N2481" s="3">
        <f t="shared" si="153"/>
        <v>5559.32</v>
      </c>
      <c r="O2481" s="3">
        <f t="shared" si="154"/>
        <v>4833.880000000001</v>
      </c>
      <c r="P2481" s="6">
        <f t="shared" si="155"/>
        <v>0.46510025786090914</v>
      </c>
    </row>
    <row r="2482" spans="1:16" x14ac:dyDescent="0.35">
      <c r="A2482" s="1" t="s">
        <v>2546</v>
      </c>
      <c r="B2482" s="2">
        <v>46026</v>
      </c>
      <c r="C2482" s="1" t="s">
        <v>16</v>
      </c>
      <c r="D2482" s="1" t="s">
        <v>84</v>
      </c>
      <c r="E2482" s="1" t="s">
        <v>24</v>
      </c>
      <c r="F2482" s="1" t="s">
        <v>131</v>
      </c>
      <c r="G2482" s="1" t="s">
        <v>20</v>
      </c>
      <c r="H2482" s="1" t="s">
        <v>21</v>
      </c>
      <c r="I2482" s="1">
        <v>8</v>
      </c>
      <c r="J2482" s="3">
        <v>2749</v>
      </c>
      <c r="K2482" s="4">
        <v>1311.17</v>
      </c>
      <c r="L2482" s="5">
        <v>0.15</v>
      </c>
      <c r="M2482" s="3">
        <f t="shared" si="152"/>
        <v>18693.2</v>
      </c>
      <c r="N2482" s="3">
        <f t="shared" si="153"/>
        <v>10489.36</v>
      </c>
      <c r="O2482" s="3">
        <f t="shared" si="154"/>
        <v>8203.84</v>
      </c>
      <c r="P2482" s="6">
        <f t="shared" si="155"/>
        <v>0.43886760961205146</v>
      </c>
    </row>
    <row r="2483" spans="1:16" x14ac:dyDescent="0.35">
      <c r="A2483" s="1" t="s">
        <v>2547</v>
      </c>
      <c r="B2483" s="2">
        <v>46026</v>
      </c>
      <c r="C2483" s="1" t="s">
        <v>41</v>
      </c>
      <c r="D2483" s="1" t="s">
        <v>50</v>
      </c>
      <c r="E2483" s="1" t="s">
        <v>79</v>
      </c>
      <c r="F2483" s="1" t="s">
        <v>80</v>
      </c>
      <c r="G2483" s="1" t="s">
        <v>46</v>
      </c>
      <c r="H2483" s="1" t="s">
        <v>21</v>
      </c>
      <c r="I2483" s="1">
        <v>1</v>
      </c>
      <c r="J2483" s="3">
        <v>7798</v>
      </c>
      <c r="K2483" s="4">
        <v>5020.75</v>
      </c>
      <c r="L2483" s="5">
        <v>0.1</v>
      </c>
      <c r="M2483" s="3">
        <f t="shared" si="152"/>
        <v>7018.2</v>
      </c>
      <c r="N2483" s="3">
        <f t="shared" si="153"/>
        <v>5020.75</v>
      </c>
      <c r="O2483" s="3">
        <f t="shared" si="154"/>
        <v>1997.4499999999998</v>
      </c>
      <c r="P2483" s="6">
        <f t="shared" si="155"/>
        <v>0.2846100139636944</v>
      </c>
    </row>
    <row r="2484" spans="1:16" x14ac:dyDescent="0.35">
      <c r="A2484" s="1" t="s">
        <v>2548</v>
      </c>
      <c r="B2484" s="2">
        <v>46027</v>
      </c>
      <c r="C2484" s="1" t="s">
        <v>16</v>
      </c>
      <c r="D2484" s="1" t="s">
        <v>84</v>
      </c>
      <c r="E2484" s="1" t="s">
        <v>79</v>
      </c>
      <c r="F2484" s="1" t="s">
        <v>109</v>
      </c>
      <c r="G2484" s="1" t="s">
        <v>26</v>
      </c>
      <c r="H2484" s="1" t="s">
        <v>21</v>
      </c>
      <c r="I2484" s="1">
        <v>4</v>
      </c>
      <c r="J2484" s="3">
        <v>4387</v>
      </c>
      <c r="K2484" s="4">
        <v>2859.67</v>
      </c>
      <c r="L2484" s="5">
        <v>0.15</v>
      </c>
      <c r="M2484" s="3">
        <f t="shared" si="152"/>
        <v>14915.8</v>
      </c>
      <c r="N2484" s="3">
        <f t="shared" si="153"/>
        <v>11438.68</v>
      </c>
      <c r="O2484" s="3">
        <f t="shared" si="154"/>
        <v>3477.119999999999</v>
      </c>
      <c r="P2484" s="6">
        <f t="shared" si="155"/>
        <v>0.2331165609622011</v>
      </c>
    </row>
    <row r="2485" spans="1:16" x14ac:dyDescent="0.35">
      <c r="A2485" s="1" t="s">
        <v>2549</v>
      </c>
      <c r="B2485" s="2">
        <v>46027</v>
      </c>
      <c r="C2485" s="1" t="s">
        <v>16</v>
      </c>
      <c r="D2485" s="1" t="s">
        <v>48</v>
      </c>
      <c r="E2485" s="1" t="s">
        <v>79</v>
      </c>
      <c r="F2485" s="1" t="s">
        <v>80</v>
      </c>
      <c r="G2485" s="1" t="s">
        <v>20</v>
      </c>
      <c r="H2485" s="1" t="s">
        <v>21</v>
      </c>
      <c r="I2485" s="1">
        <v>8</v>
      </c>
      <c r="J2485" s="3">
        <v>7722</v>
      </c>
      <c r="K2485" s="4">
        <v>4947.12</v>
      </c>
      <c r="L2485" s="5">
        <v>0</v>
      </c>
      <c r="M2485" s="3">
        <f t="shared" si="152"/>
        <v>61776</v>
      </c>
      <c r="N2485" s="3">
        <f t="shared" si="153"/>
        <v>39576.959999999999</v>
      </c>
      <c r="O2485" s="3">
        <f t="shared" si="154"/>
        <v>22199.040000000001</v>
      </c>
      <c r="P2485" s="6">
        <f t="shared" si="155"/>
        <v>0.35934731934731934</v>
      </c>
    </row>
    <row r="2486" spans="1:16" x14ac:dyDescent="0.35">
      <c r="A2486" s="1" t="s">
        <v>2550</v>
      </c>
      <c r="B2486" s="2">
        <v>46027</v>
      </c>
      <c r="C2486" s="1" t="s">
        <v>41</v>
      </c>
      <c r="D2486" s="1" t="s">
        <v>103</v>
      </c>
      <c r="E2486" s="1" t="s">
        <v>31</v>
      </c>
      <c r="F2486" s="1" t="s">
        <v>85</v>
      </c>
      <c r="G2486" s="1" t="s">
        <v>46</v>
      </c>
      <c r="H2486" s="1" t="s">
        <v>21</v>
      </c>
      <c r="I2486" s="1">
        <v>4</v>
      </c>
      <c r="J2486" s="3">
        <v>1772</v>
      </c>
      <c r="K2486" s="4">
        <v>1304.08</v>
      </c>
      <c r="L2486" s="5">
        <v>0</v>
      </c>
      <c r="M2486" s="3">
        <f t="shared" si="152"/>
        <v>7088</v>
      </c>
      <c r="N2486" s="3">
        <f t="shared" si="153"/>
        <v>5216.32</v>
      </c>
      <c r="O2486" s="3">
        <f t="shared" si="154"/>
        <v>1871.6800000000003</v>
      </c>
      <c r="P2486" s="6">
        <f t="shared" si="155"/>
        <v>0.26406320541760725</v>
      </c>
    </row>
    <row r="2487" spans="1:16" x14ac:dyDescent="0.35">
      <c r="A2487" s="1" t="s">
        <v>2551</v>
      </c>
      <c r="B2487" s="2">
        <v>46027</v>
      </c>
      <c r="C2487" s="1" t="s">
        <v>41</v>
      </c>
      <c r="D2487" s="1" t="s">
        <v>42</v>
      </c>
      <c r="E2487" s="1" t="s">
        <v>79</v>
      </c>
      <c r="F2487" s="1" t="s">
        <v>96</v>
      </c>
      <c r="G2487" s="1" t="s">
        <v>43</v>
      </c>
      <c r="H2487" s="1" t="s">
        <v>21</v>
      </c>
      <c r="I2487" s="1">
        <v>5</v>
      </c>
      <c r="J2487" s="3">
        <v>6492</v>
      </c>
      <c r="K2487" s="4">
        <v>3811.99</v>
      </c>
      <c r="L2487" s="5">
        <v>0</v>
      </c>
      <c r="M2487" s="3">
        <f t="shared" si="152"/>
        <v>32460</v>
      </c>
      <c r="N2487" s="3">
        <f t="shared" si="153"/>
        <v>19059.949999999997</v>
      </c>
      <c r="O2487" s="3">
        <f t="shared" si="154"/>
        <v>13400.050000000003</v>
      </c>
      <c r="P2487" s="6">
        <f t="shared" si="155"/>
        <v>0.41281731361675916</v>
      </c>
    </row>
    <row r="2488" spans="1:16" x14ac:dyDescent="0.35">
      <c r="A2488" s="1" t="s">
        <v>2552</v>
      </c>
      <c r="B2488" s="2">
        <v>46027</v>
      </c>
      <c r="C2488" s="1" t="s">
        <v>36</v>
      </c>
      <c r="D2488" s="1" t="s">
        <v>63</v>
      </c>
      <c r="E2488" s="1" t="s">
        <v>79</v>
      </c>
      <c r="F2488" s="1" t="s">
        <v>80</v>
      </c>
      <c r="G2488" s="1" t="s">
        <v>39</v>
      </c>
      <c r="H2488" s="1" t="s">
        <v>27</v>
      </c>
      <c r="I2488" s="1">
        <v>5</v>
      </c>
      <c r="J2488" s="3">
        <v>8316</v>
      </c>
      <c r="K2488" s="4">
        <v>5367.36</v>
      </c>
      <c r="L2488" s="5">
        <v>0.15</v>
      </c>
      <c r="M2488" s="3">
        <f t="shared" si="152"/>
        <v>35343</v>
      </c>
      <c r="N2488" s="3">
        <f t="shared" si="153"/>
        <v>26836.799999999999</v>
      </c>
      <c r="O2488" s="3">
        <f t="shared" si="154"/>
        <v>8506.2000000000007</v>
      </c>
      <c r="P2488" s="6">
        <f t="shared" si="155"/>
        <v>0.240675664205076</v>
      </c>
    </row>
    <row r="2489" spans="1:16" x14ac:dyDescent="0.35">
      <c r="A2489" s="1" t="s">
        <v>2553</v>
      </c>
      <c r="B2489" s="2">
        <v>46027</v>
      </c>
      <c r="C2489" s="1" t="s">
        <v>36</v>
      </c>
      <c r="D2489" s="1" t="s">
        <v>78</v>
      </c>
      <c r="E2489" s="1" t="s">
        <v>31</v>
      </c>
      <c r="F2489" s="1" t="s">
        <v>85</v>
      </c>
      <c r="G2489" s="1" t="s">
        <v>39</v>
      </c>
      <c r="H2489" s="1" t="s">
        <v>21</v>
      </c>
      <c r="I2489" s="1">
        <v>1</v>
      </c>
      <c r="J2489" s="3">
        <v>1777</v>
      </c>
      <c r="K2489" s="4">
        <v>1314.59</v>
      </c>
      <c r="L2489" s="5">
        <v>0</v>
      </c>
      <c r="M2489" s="3">
        <f t="shared" si="152"/>
        <v>1777</v>
      </c>
      <c r="N2489" s="3">
        <f t="shared" si="153"/>
        <v>1314.59</v>
      </c>
      <c r="O2489" s="3">
        <f t="shared" si="154"/>
        <v>462.41000000000008</v>
      </c>
      <c r="P2489" s="6">
        <f t="shared" si="155"/>
        <v>0.26021947101857068</v>
      </c>
    </row>
    <row r="2490" spans="1:16" x14ac:dyDescent="0.35">
      <c r="A2490" s="1" t="s">
        <v>2554</v>
      </c>
      <c r="B2490" s="2">
        <v>46027</v>
      </c>
      <c r="C2490" s="1" t="s">
        <v>16</v>
      </c>
      <c r="D2490" s="1" t="s">
        <v>17</v>
      </c>
      <c r="E2490" s="1" t="s">
        <v>18</v>
      </c>
      <c r="F2490" s="1" t="s">
        <v>51</v>
      </c>
      <c r="G2490" s="1" t="s">
        <v>26</v>
      </c>
      <c r="H2490" s="1" t="s">
        <v>27</v>
      </c>
      <c r="I2490" s="1">
        <v>4</v>
      </c>
      <c r="J2490" s="3">
        <v>756</v>
      </c>
      <c r="K2490" s="4">
        <v>625.63</v>
      </c>
      <c r="L2490" s="5">
        <v>0.15</v>
      </c>
      <c r="M2490" s="3">
        <f t="shared" si="152"/>
        <v>2570.4</v>
      </c>
      <c r="N2490" s="3">
        <f t="shared" si="153"/>
        <v>2502.52</v>
      </c>
      <c r="O2490" s="3">
        <f t="shared" si="154"/>
        <v>67.880000000000109</v>
      </c>
      <c r="P2490" s="6">
        <f t="shared" si="155"/>
        <v>2.6408341114223507E-2</v>
      </c>
    </row>
    <row r="2491" spans="1:16" x14ac:dyDescent="0.35">
      <c r="A2491" s="1" t="s">
        <v>2555</v>
      </c>
      <c r="B2491" s="2">
        <v>46027</v>
      </c>
      <c r="C2491" s="1" t="s">
        <v>29</v>
      </c>
      <c r="D2491" s="1" t="s">
        <v>30</v>
      </c>
      <c r="E2491" s="1" t="s">
        <v>24</v>
      </c>
      <c r="F2491" s="1" t="s">
        <v>131</v>
      </c>
      <c r="G2491" s="1" t="s">
        <v>33</v>
      </c>
      <c r="H2491" s="1" t="s">
        <v>27</v>
      </c>
      <c r="I2491" s="1">
        <v>8</v>
      </c>
      <c r="J2491" s="3">
        <v>2921</v>
      </c>
      <c r="K2491" s="4">
        <v>1571.29</v>
      </c>
      <c r="L2491" s="5">
        <v>0.1</v>
      </c>
      <c r="M2491" s="3">
        <f t="shared" si="152"/>
        <v>21031.200000000001</v>
      </c>
      <c r="N2491" s="3">
        <f t="shared" si="153"/>
        <v>12570.32</v>
      </c>
      <c r="O2491" s="3">
        <f t="shared" si="154"/>
        <v>8460.880000000001</v>
      </c>
      <c r="P2491" s="6">
        <f t="shared" si="155"/>
        <v>0.4023013427669368</v>
      </c>
    </row>
    <row r="2492" spans="1:16" x14ac:dyDescent="0.35">
      <c r="A2492" s="1" t="s">
        <v>2556</v>
      </c>
      <c r="B2492" s="2">
        <v>46027</v>
      </c>
      <c r="C2492" s="1" t="s">
        <v>29</v>
      </c>
      <c r="D2492" s="1" t="s">
        <v>66</v>
      </c>
      <c r="E2492" s="1" t="s">
        <v>24</v>
      </c>
      <c r="F2492" s="1" t="s">
        <v>64</v>
      </c>
      <c r="G2492" s="1" t="s">
        <v>33</v>
      </c>
      <c r="H2492" s="1" t="s">
        <v>27</v>
      </c>
      <c r="I2492" s="1">
        <v>7</v>
      </c>
      <c r="J2492" s="3">
        <v>1559</v>
      </c>
      <c r="K2492" s="4">
        <v>766.07</v>
      </c>
      <c r="L2492" s="5">
        <v>0</v>
      </c>
      <c r="M2492" s="3">
        <f t="shared" si="152"/>
        <v>10913</v>
      </c>
      <c r="N2492" s="3">
        <f t="shared" si="153"/>
        <v>5362.4900000000007</v>
      </c>
      <c r="O2492" s="3">
        <f t="shared" si="154"/>
        <v>5550.5099999999993</v>
      </c>
      <c r="P2492" s="6">
        <f t="shared" si="155"/>
        <v>0.50861449647209744</v>
      </c>
    </row>
    <row r="2493" spans="1:16" x14ac:dyDescent="0.35">
      <c r="A2493" s="1" t="s">
        <v>2557</v>
      </c>
      <c r="B2493" s="2">
        <v>46028</v>
      </c>
      <c r="C2493" s="1" t="s">
        <v>41</v>
      </c>
      <c r="D2493" s="1" t="s">
        <v>42</v>
      </c>
      <c r="E2493" s="1" t="s">
        <v>31</v>
      </c>
      <c r="F2493" s="1" t="s">
        <v>32</v>
      </c>
      <c r="G2493" s="1" t="s">
        <v>43</v>
      </c>
      <c r="H2493" s="1" t="s">
        <v>21</v>
      </c>
      <c r="I2493" s="1">
        <v>6</v>
      </c>
      <c r="J2493" s="3">
        <v>1154</v>
      </c>
      <c r="K2493" s="4">
        <v>857.24</v>
      </c>
      <c r="L2493" s="5">
        <v>0</v>
      </c>
      <c r="M2493" s="3">
        <f t="shared" si="152"/>
        <v>6924</v>
      </c>
      <c r="N2493" s="3">
        <f t="shared" si="153"/>
        <v>5143.4400000000005</v>
      </c>
      <c r="O2493" s="3">
        <f t="shared" si="154"/>
        <v>1780.5599999999995</v>
      </c>
      <c r="P2493" s="6">
        <f t="shared" si="155"/>
        <v>0.25715771230502593</v>
      </c>
    </row>
    <row r="2494" spans="1:16" x14ac:dyDescent="0.35">
      <c r="A2494" s="1" t="s">
        <v>2558</v>
      </c>
      <c r="B2494" s="2">
        <v>46028</v>
      </c>
      <c r="C2494" s="1" t="s">
        <v>41</v>
      </c>
      <c r="D2494" s="1" t="s">
        <v>50</v>
      </c>
      <c r="E2494" s="1" t="s">
        <v>31</v>
      </c>
      <c r="F2494" s="1" t="s">
        <v>53</v>
      </c>
      <c r="G2494" s="1" t="s">
        <v>43</v>
      </c>
      <c r="H2494" s="1" t="s">
        <v>21</v>
      </c>
      <c r="I2494" s="1">
        <v>1</v>
      </c>
      <c r="J2494" s="3">
        <v>14937</v>
      </c>
      <c r="K2494" s="4">
        <v>11727.99</v>
      </c>
      <c r="L2494" s="5">
        <v>0</v>
      </c>
      <c r="M2494" s="3">
        <f t="shared" si="152"/>
        <v>14937</v>
      </c>
      <c r="N2494" s="3">
        <f t="shared" si="153"/>
        <v>11727.99</v>
      </c>
      <c r="O2494" s="3">
        <f t="shared" si="154"/>
        <v>3209.01</v>
      </c>
      <c r="P2494" s="6">
        <f t="shared" si="155"/>
        <v>0.21483631251255272</v>
      </c>
    </row>
    <row r="2495" spans="1:16" x14ac:dyDescent="0.35">
      <c r="A2495" s="1" t="s">
        <v>2559</v>
      </c>
      <c r="B2495" s="2">
        <v>46028</v>
      </c>
      <c r="C2495" s="1" t="s">
        <v>29</v>
      </c>
      <c r="D2495" s="1" t="s">
        <v>30</v>
      </c>
      <c r="E2495" s="1" t="s">
        <v>24</v>
      </c>
      <c r="F2495" s="1" t="s">
        <v>61</v>
      </c>
      <c r="G2495" s="1" t="s">
        <v>58</v>
      </c>
      <c r="H2495" s="1" t="s">
        <v>27</v>
      </c>
      <c r="I2495" s="1">
        <v>2</v>
      </c>
      <c r="J2495" s="3">
        <v>2200</v>
      </c>
      <c r="K2495" s="4">
        <v>1075.0999999999999</v>
      </c>
      <c r="L2495" s="5">
        <v>0.15</v>
      </c>
      <c r="M2495" s="3">
        <f t="shared" si="152"/>
        <v>3740</v>
      </c>
      <c r="N2495" s="3">
        <f t="shared" si="153"/>
        <v>2150.1999999999998</v>
      </c>
      <c r="O2495" s="3">
        <f t="shared" si="154"/>
        <v>1589.8000000000002</v>
      </c>
      <c r="P2495" s="6">
        <f t="shared" si="155"/>
        <v>0.42508021390374334</v>
      </c>
    </row>
    <row r="2496" spans="1:16" x14ac:dyDescent="0.35">
      <c r="A2496" s="1" t="s">
        <v>2560</v>
      </c>
      <c r="B2496" s="2">
        <v>46028</v>
      </c>
      <c r="C2496" s="1" t="s">
        <v>29</v>
      </c>
      <c r="D2496" s="1" t="s">
        <v>72</v>
      </c>
      <c r="E2496" s="1" t="s">
        <v>31</v>
      </c>
      <c r="F2496" s="1" t="s">
        <v>85</v>
      </c>
      <c r="G2496" s="1" t="s">
        <v>33</v>
      </c>
      <c r="H2496" s="1" t="s">
        <v>21</v>
      </c>
      <c r="I2496" s="1">
        <v>1</v>
      </c>
      <c r="J2496" s="3">
        <v>1835</v>
      </c>
      <c r="K2496" s="4">
        <v>1364.87</v>
      </c>
      <c r="L2496" s="5">
        <v>0.1</v>
      </c>
      <c r="M2496" s="3">
        <f t="shared" si="152"/>
        <v>1651.5</v>
      </c>
      <c r="N2496" s="3">
        <f t="shared" si="153"/>
        <v>1364.87</v>
      </c>
      <c r="O2496" s="3">
        <f t="shared" si="154"/>
        <v>286.63000000000011</v>
      </c>
      <c r="P2496" s="6">
        <f t="shared" si="155"/>
        <v>0.17355737208598251</v>
      </c>
    </row>
    <row r="2497" spans="1:16" x14ac:dyDescent="0.35">
      <c r="A2497" s="1" t="s">
        <v>2561</v>
      </c>
      <c r="B2497" s="2">
        <v>46028</v>
      </c>
      <c r="C2497" s="1" t="s">
        <v>36</v>
      </c>
      <c r="D2497" s="1" t="s">
        <v>78</v>
      </c>
      <c r="E2497" s="1" t="s">
        <v>18</v>
      </c>
      <c r="F2497" s="1" t="s">
        <v>68</v>
      </c>
      <c r="G2497" s="1" t="s">
        <v>69</v>
      </c>
      <c r="H2497" s="1" t="s">
        <v>27</v>
      </c>
      <c r="I2497" s="1">
        <v>2</v>
      </c>
      <c r="J2497" s="3">
        <v>460</v>
      </c>
      <c r="K2497" s="4">
        <v>380.86</v>
      </c>
      <c r="L2497" s="5">
        <v>0.15</v>
      </c>
      <c r="M2497" s="3">
        <f t="shared" si="152"/>
        <v>782</v>
      </c>
      <c r="N2497" s="3">
        <f t="shared" si="153"/>
        <v>761.72</v>
      </c>
      <c r="O2497" s="3">
        <f t="shared" si="154"/>
        <v>20.279999999999973</v>
      </c>
      <c r="P2497" s="6">
        <f t="shared" si="155"/>
        <v>2.5933503836317099E-2</v>
      </c>
    </row>
    <row r="2498" spans="1:16" x14ac:dyDescent="0.35">
      <c r="A2498" s="1" t="s">
        <v>2562</v>
      </c>
      <c r="B2498" s="2">
        <v>46028</v>
      </c>
      <c r="C2498" s="1" t="s">
        <v>41</v>
      </c>
      <c r="D2498" s="1" t="s">
        <v>50</v>
      </c>
      <c r="E2498" s="1" t="s">
        <v>31</v>
      </c>
      <c r="F2498" s="1" t="s">
        <v>32</v>
      </c>
      <c r="G2498" s="1" t="s">
        <v>43</v>
      </c>
      <c r="H2498" s="1" t="s">
        <v>34</v>
      </c>
      <c r="I2498" s="1">
        <v>8</v>
      </c>
      <c r="J2498" s="3">
        <v>1219</v>
      </c>
      <c r="K2498" s="4">
        <v>903.12</v>
      </c>
      <c r="L2498" s="5">
        <v>0</v>
      </c>
      <c r="M2498" s="3">
        <f t="shared" ref="M2498:M2561" si="156">I2498*J2498*(1-L2498)</f>
        <v>9752</v>
      </c>
      <c r="N2498" s="3">
        <f t="shared" ref="N2498:N2561" si="157">I2498*K2498</f>
        <v>7224.96</v>
      </c>
      <c r="O2498" s="3">
        <f t="shared" ref="O2498:O2561" si="158">M2498-N2498</f>
        <v>2527.04</v>
      </c>
      <c r="P2498" s="6">
        <f t="shared" ref="P2498:P2561" si="159">O2498/M2498</f>
        <v>0.25913043478260867</v>
      </c>
    </row>
    <row r="2499" spans="1:16" x14ac:dyDescent="0.35">
      <c r="A2499" s="1" t="s">
        <v>2563</v>
      </c>
      <c r="B2499" s="2">
        <v>46028</v>
      </c>
      <c r="C2499" s="1" t="s">
        <v>29</v>
      </c>
      <c r="D2499" s="1" t="s">
        <v>57</v>
      </c>
      <c r="E2499" s="1" t="s">
        <v>31</v>
      </c>
      <c r="F2499" s="1" t="s">
        <v>45</v>
      </c>
      <c r="G2499" s="1" t="s">
        <v>33</v>
      </c>
      <c r="H2499" s="1" t="s">
        <v>34</v>
      </c>
      <c r="I2499" s="1">
        <v>7</v>
      </c>
      <c r="J2499" s="3">
        <v>3651</v>
      </c>
      <c r="K2499" s="4">
        <v>2864.13</v>
      </c>
      <c r="L2499" s="5">
        <v>0</v>
      </c>
      <c r="M2499" s="3">
        <f t="shared" si="156"/>
        <v>25557</v>
      </c>
      <c r="N2499" s="3">
        <f t="shared" si="157"/>
        <v>20048.91</v>
      </c>
      <c r="O2499" s="3">
        <f t="shared" si="158"/>
        <v>5508.09</v>
      </c>
      <c r="P2499" s="6">
        <f t="shared" si="159"/>
        <v>0.21552177485620377</v>
      </c>
    </row>
    <row r="2500" spans="1:16" x14ac:dyDescent="0.35">
      <c r="A2500" s="1" t="s">
        <v>2564</v>
      </c>
      <c r="B2500" s="2">
        <v>46028</v>
      </c>
      <c r="C2500" s="1" t="s">
        <v>29</v>
      </c>
      <c r="D2500" s="1" t="s">
        <v>72</v>
      </c>
      <c r="E2500" s="1" t="s">
        <v>18</v>
      </c>
      <c r="F2500" s="1" t="s">
        <v>19</v>
      </c>
      <c r="G2500" s="1" t="s">
        <v>58</v>
      </c>
      <c r="H2500" s="1" t="s">
        <v>21</v>
      </c>
      <c r="I2500" s="1">
        <v>8</v>
      </c>
      <c r="J2500" s="3">
        <v>889</v>
      </c>
      <c r="K2500" s="4">
        <v>688.16</v>
      </c>
      <c r="L2500" s="5">
        <v>0</v>
      </c>
      <c r="M2500" s="3">
        <f t="shared" si="156"/>
        <v>7112</v>
      </c>
      <c r="N2500" s="3">
        <f t="shared" si="157"/>
        <v>5505.28</v>
      </c>
      <c r="O2500" s="3">
        <f t="shared" si="158"/>
        <v>1606.7200000000003</v>
      </c>
      <c r="P2500" s="6">
        <f t="shared" si="159"/>
        <v>0.22591676040494943</v>
      </c>
    </row>
    <row r="2501" spans="1:16" x14ac:dyDescent="0.35">
      <c r="A2501" s="1" t="s">
        <v>2565</v>
      </c>
      <c r="B2501" s="2">
        <v>46028</v>
      </c>
      <c r="C2501" s="1" t="s">
        <v>41</v>
      </c>
      <c r="D2501" s="1" t="s">
        <v>103</v>
      </c>
      <c r="E2501" s="1" t="s">
        <v>18</v>
      </c>
      <c r="F2501" s="1" t="s">
        <v>51</v>
      </c>
      <c r="G2501" s="1" t="s">
        <v>46</v>
      </c>
      <c r="H2501" s="1" t="s">
        <v>34</v>
      </c>
      <c r="I2501" s="1">
        <v>4</v>
      </c>
      <c r="J2501" s="3">
        <v>763</v>
      </c>
      <c r="K2501" s="4">
        <v>637.48</v>
      </c>
      <c r="L2501" s="5">
        <v>0</v>
      </c>
      <c r="M2501" s="3">
        <f t="shared" si="156"/>
        <v>3052</v>
      </c>
      <c r="N2501" s="3">
        <f t="shared" si="157"/>
        <v>2549.92</v>
      </c>
      <c r="O2501" s="3">
        <f t="shared" si="158"/>
        <v>502.07999999999993</v>
      </c>
      <c r="P2501" s="6">
        <f t="shared" si="159"/>
        <v>0.16450851900393182</v>
      </c>
    </row>
    <row r="2502" spans="1:16" x14ac:dyDescent="0.35">
      <c r="A2502" s="1" t="s">
        <v>2566</v>
      </c>
      <c r="B2502" s="2">
        <v>46028</v>
      </c>
      <c r="C2502" s="1" t="s">
        <v>16</v>
      </c>
      <c r="D2502" s="1" t="s">
        <v>48</v>
      </c>
      <c r="E2502" s="1" t="s">
        <v>31</v>
      </c>
      <c r="F2502" s="1" t="s">
        <v>32</v>
      </c>
      <c r="G2502" s="1" t="s">
        <v>26</v>
      </c>
      <c r="H2502" s="1" t="s">
        <v>21</v>
      </c>
      <c r="I2502" s="1">
        <v>7</v>
      </c>
      <c r="J2502" s="3">
        <v>1174</v>
      </c>
      <c r="K2502" s="4">
        <v>877.32</v>
      </c>
      <c r="L2502" s="5">
        <v>0</v>
      </c>
      <c r="M2502" s="3">
        <f t="shared" si="156"/>
        <v>8218</v>
      </c>
      <c r="N2502" s="3">
        <f t="shared" si="157"/>
        <v>6141.2400000000007</v>
      </c>
      <c r="O2502" s="3">
        <f t="shared" si="158"/>
        <v>2076.7599999999993</v>
      </c>
      <c r="P2502" s="6">
        <f t="shared" si="159"/>
        <v>0.25270868824531506</v>
      </c>
    </row>
    <row r="2503" spans="1:16" x14ac:dyDescent="0.35">
      <c r="A2503" s="1" t="s">
        <v>2567</v>
      </c>
      <c r="B2503" s="2">
        <v>46029</v>
      </c>
      <c r="C2503" s="1" t="s">
        <v>16</v>
      </c>
      <c r="D2503" s="1" t="s">
        <v>84</v>
      </c>
      <c r="E2503" s="1" t="s">
        <v>18</v>
      </c>
      <c r="F2503" s="1" t="s">
        <v>38</v>
      </c>
      <c r="G2503" s="1" t="s">
        <v>20</v>
      </c>
      <c r="H2503" s="1" t="s">
        <v>27</v>
      </c>
      <c r="I2503" s="1">
        <v>2</v>
      </c>
      <c r="J2503" s="3">
        <v>336</v>
      </c>
      <c r="K2503" s="4">
        <v>262.22000000000003</v>
      </c>
      <c r="L2503" s="5">
        <v>0</v>
      </c>
      <c r="M2503" s="3">
        <f t="shared" si="156"/>
        <v>672</v>
      </c>
      <c r="N2503" s="3">
        <f t="shared" si="157"/>
        <v>524.44000000000005</v>
      </c>
      <c r="O2503" s="3">
        <f t="shared" si="158"/>
        <v>147.55999999999995</v>
      </c>
      <c r="P2503" s="6">
        <f t="shared" si="159"/>
        <v>0.21958333333333324</v>
      </c>
    </row>
    <row r="2504" spans="1:16" x14ac:dyDescent="0.35">
      <c r="A2504" s="1" t="s">
        <v>2568</v>
      </c>
      <c r="B2504" s="2">
        <v>46029</v>
      </c>
      <c r="C2504" s="1" t="s">
        <v>29</v>
      </c>
      <c r="D2504" s="1" t="s">
        <v>30</v>
      </c>
      <c r="E2504" s="1" t="s">
        <v>24</v>
      </c>
      <c r="F2504" s="1" t="s">
        <v>131</v>
      </c>
      <c r="G2504" s="1" t="s">
        <v>58</v>
      </c>
      <c r="H2504" s="1" t="s">
        <v>27</v>
      </c>
      <c r="I2504" s="1">
        <v>2</v>
      </c>
      <c r="J2504" s="3">
        <v>2818</v>
      </c>
      <c r="K2504" s="4">
        <v>1509.05</v>
      </c>
      <c r="L2504" s="5">
        <v>0.05</v>
      </c>
      <c r="M2504" s="3">
        <f t="shared" si="156"/>
        <v>5354.2</v>
      </c>
      <c r="N2504" s="3">
        <f t="shared" si="157"/>
        <v>3018.1</v>
      </c>
      <c r="O2504" s="3">
        <f t="shared" si="158"/>
        <v>2336.1</v>
      </c>
      <c r="P2504" s="6">
        <f t="shared" si="159"/>
        <v>0.4363116805498487</v>
      </c>
    </row>
    <row r="2505" spans="1:16" x14ac:dyDescent="0.35">
      <c r="A2505" s="1" t="s">
        <v>2569</v>
      </c>
      <c r="B2505" s="2">
        <v>46029</v>
      </c>
      <c r="C2505" s="1" t="s">
        <v>29</v>
      </c>
      <c r="D2505" s="1" t="s">
        <v>72</v>
      </c>
      <c r="E2505" s="1" t="s">
        <v>18</v>
      </c>
      <c r="F2505" s="1" t="s">
        <v>51</v>
      </c>
      <c r="G2505" s="1" t="s">
        <v>58</v>
      </c>
      <c r="H2505" s="1" t="s">
        <v>34</v>
      </c>
      <c r="I2505" s="1">
        <v>6</v>
      </c>
      <c r="J2505" s="3">
        <v>719</v>
      </c>
      <c r="K2505" s="4">
        <v>563.94000000000005</v>
      </c>
      <c r="L2505" s="5">
        <v>0.05</v>
      </c>
      <c r="M2505" s="3">
        <f t="shared" si="156"/>
        <v>4098.3</v>
      </c>
      <c r="N2505" s="3">
        <f t="shared" si="157"/>
        <v>3383.6400000000003</v>
      </c>
      <c r="O2505" s="3">
        <f t="shared" si="158"/>
        <v>714.65999999999985</v>
      </c>
      <c r="P2505" s="6">
        <f t="shared" si="159"/>
        <v>0.17437962081838806</v>
      </c>
    </row>
    <row r="2506" spans="1:16" x14ac:dyDescent="0.35">
      <c r="A2506" s="1" t="s">
        <v>2570</v>
      </c>
      <c r="B2506" s="2">
        <v>46029</v>
      </c>
      <c r="C2506" s="1" t="s">
        <v>16</v>
      </c>
      <c r="D2506" s="1" t="s">
        <v>48</v>
      </c>
      <c r="E2506" s="1" t="s">
        <v>31</v>
      </c>
      <c r="F2506" s="1" t="s">
        <v>45</v>
      </c>
      <c r="G2506" s="1" t="s">
        <v>20</v>
      </c>
      <c r="H2506" s="1" t="s">
        <v>21</v>
      </c>
      <c r="I2506" s="1">
        <v>3</v>
      </c>
      <c r="J2506" s="3">
        <v>3412</v>
      </c>
      <c r="K2506" s="4">
        <v>2627.37</v>
      </c>
      <c r="L2506" s="5">
        <v>0.1</v>
      </c>
      <c r="M2506" s="3">
        <f t="shared" si="156"/>
        <v>9212.4</v>
      </c>
      <c r="N2506" s="3">
        <f t="shared" si="157"/>
        <v>7882.11</v>
      </c>
      <c r="O2506" s="3">
        <f t="shared" si="158"/>
        <v>1330.29</v>
      </c>
      <c r="P2506" s="6">
        <f t="shared" si="159"/>
        <v>0.14440211019929661</v>
      </c>
    </row>
    <row r="2507" spans="1:16" x14ac:dyDescent="0.35">
      <c r="A2507" s="1" t="s">
        <v>2571</v>
      </c>
      <c r="B2507" s="2">
        <v>46030</v>
      </c>
      <c r="C2507" s="1" t="s">
        <v>36</v>
      </c>
      <c r="D2507" s="1" t="s">
        <v>37</v>
      </c>
      <c r="E2507" s="1" t="s">
        <v>18</v>
      </c>
      <c r="F2507" s="1" t="s">
        <v>19</v>
      </c>
      <c r="G2507" s="1" t="s">
        <v>39</v>
      </c>
      <c r="H2507" s="1" t="s">
        <v>21</v>
      </c>
      <c r="I2507" s="1">
        <v>4</v>
      </c>
      <c r="J2507" s="3">
        <v>886</v>
      </c>
      <c r="K2507" s="4">
        <v>732.54</v>
      </c>
      <c r="L2507" s="5">
        <v>0</v>
      </c>
      <c r="M2507" s="3">
        <f t="shared" si="156"/>
        <v>3544</v>
      </c>
      <c r="N2507" s="3">
        <f t="shared" si="157"/>
        <v>2930.16</v>
      </c>
      <c r="O2507" s="3">
        <f t="shared" si="158"/>
        <v>613.84000000000015</v>
      </c>
      <c r="P2507" s="6">
        <f t="shared" si="159"/>
        <v>0.17320541760722352</v>
      </c>
    </row>
    <row r="2508" spans="1:16" x14ac:dyDescent="0.35">
      <c r="A2508" s="1" t="s">
        <v>2572</v>
      </c>
      <c r="B2508" s="2">
        <v>46030</v>
      </c>
      <c r="C2508" s="1" t="s">
        <v>16</v>
      </c>
      <c r="D2508" s="1" t="s">
        <v>48</v>
      </c>
      <c r="E2508" s="1" t="s">
        <v>18</v>
      </c>
      <c r="F2508" s="1" t="s">
        <v>68</v>
      </c>
      <c r="G2508" s="1" t="s">
        <v>20</v>
      </c>
      <c r="H2508" s="1" t="s">
        <v>27</v>
      </c>
      <c r="I2508" s="1">
        <v>8</v>
      </c>
      <c r="J2508" s="3">
        <v>463</v>
      </c>
      <c r="K2508" s="4">
        <v>352.56</v>
      </c>
      <c r="L2508" s="5">
        <v>0</v>
      </c>
      <c r="M2508" s="3">
        <f t="shared" si="156"/>
        <v>3704</v>
      </c>
      <c r="N2508" s="3">
        <f t="shared" si="157"/>
        <v>2820.48</v>
      </c>
      <c r="O2508" s="3">
        <f t="shared" si="158"/>
        <v>883.52</v>
      </c>
      <c r="P2508" s="6">
        <f t="shared" si="159"/>
        <v>0.23853131749460044</v>
      </c>
    </row>
    <row r="2509" spans="1:16" x14ac:dyDescent="0.35">
      <c r="A2509" s="1" t="s">
        <v>2573</v>
      </c>
      <c r="B2509" s="2">
        <v>46030</v>
      </c>
      <c r="C2509" s="1" t="s">
        <v>36</v>
      </c>
      <c r="D2509" s="1" t="s">
        <v>37</v>
      </c>
      <c r="E2509" s="1" t="s">
        <v>24</v>
      </c>
      <c r="F2509" s="1" t="s">
        <v>25</v>
      </c>
      <c r="G2509" s="1" t="s">
        <v>69</v>
      </c>
      <c r="H2509" s="1" t="s">
        <v>21</v>
      </c>
      <c r="I2509" s="1">
        <v>2</v>
      </c>
      <c r="J2509" s="3">
        <v>620</v>
      </c>
      <c r="K2509" s="4">
        <v>290.54000000000002</v>
      </c>
      <c r="L2509" s="5">
        <v>0</v>
      </c>
      <c r="M2509" s="3">
        <f t="shared" si="156"/>
        <v>1240</v>
      </c>
      <c r="N2509" s="3">
        <f t="shared" si="157"/>
        <v>581.08000000000004</v>
      </c>
      <c r="O2509" s="3">
        <f t="shared" si="158"/>
        <v>658.92</v>
      </c>
      <c r="P2509" s="6">
        <f t="shared" si="159"/>
        <v>0.53138709677419349</v>
      </c>
    </row>
    <row r="2510" spans="1:16" x14ac:dyDescent="0.35">
      <c r="A2510" s="1" t="s">
        <v>2574</v>
      </c>
      <c r="B2510" s="2">
        <v>46030</v>
      </c>
      <c r="C2510" s="1" t="s">
        <v>41</v>
      </c>
      <c r="D2510" s="1" t="s">
        <v>42</v>
      </c>
      <c r="E2510" s="1" t="s">
        <v>79</v>
      </c>
      <c r="F2510" s="1" t="s">
        <v>96</v>
      </c>
      <c r="G2510" s="1" t="s">
        <v>43</v>
      </c>
      <c r="H2510" s="1" t="s">
        <v>21</v>
      </c>
      <c r="I2510" s="1">
        <v>1</v>
      </c>
      <c r="J2510" s="3">
        <v>6265</v>
      </c>
      <c r="K2510" s="4">
        <v>3821.62</v>
      </c>
      <c r="L2510" s="5">
        <v>0</v>
      </c>
      <c r="M2510" s="3">
        <f t="shared" si="156"/>
        <v>6265</v>
      </c>
      <c r="N2510" s="3">
        <f t="shared" si="157"/>
        <v>3821.62</v>
      </c>
      <c r="O2510" s="3">
        <f t="shared" si="158"/>
        <v>2443.38</v>
      </c>
      <c r="P2510" s="6">
        <f t="shared" si="159"/>
        <v>0.3900047885075818</v>
      </c>
    </row>
    <row r="2511" spans="1:16" x14ac:dyDescent="0.35">
      <c r="A2511" s="1" t="s">
        <v>2575</v>
      </c>
      <c r="B2511" s="2">
        <v>46031</v>
      </c>
      <c r="C2511" s="1" t="s">
        <v>29</v>
      </c>
      <c r="D2511" s="1" t="s">
        <v>66</v>
      </c>
      <c r="E2511" s="1" t="s">
        <v>79</v>
      </c>
      <c r="F2511" s="1" t="s">
        <v>96</v>
      </c>
      <c r="G2511" s="1" t="s">
        <v>58</v>
      </c>
      <c r="H2511" s="1" t="s">
        <v>27</v>
      </c>
      <c r="I2511" s="1">
        <v>8</v>
      </c>
      <c r="J2511" s="3">
        <v>6505</v>
      </c>
      <c r="K2511" s="4">
        <v>4160.2700000000004</v>
      </c>
      <c r="L2511" s="5">
        <v>0</v>
      </c>
      <c r="M2511" s="3">
        <f t="shared" si="156"/>
        <v>52040</v>
      </c>
      <c r="N2511" s="3">
        <f t="shared" si="157"/>
        <v>33282.160000000003</v>
      </c>
      <c r="O2511" s="3">
        <f t="shared" si="158"/>
        <v>18757.839999999997</v>
      </c>
      <c r="P2511" s="6">
        <f t="shared" si="159"/>
        <v>0.36045042275172939</v>
      </c>
    </row>
    <row r="2512" spans="1:16" x14ac:dyDescent="0.35">
      <c r="A2512" s="1" t="s">
        <v>2576</v>
      </c>
      <c r="B2512" s="2">
        <v>46031</v>
      </c>
      <c r="C2512" s="1" t="s">
        <v>41</v>
      </c>
      <c r="D2512" s="1" t="s">
        <v>55</v>
      </c>
      <c r="E2512" s="1" t="s">
        <v>24</v>
      </c>
      <c r="F2512" s="1" t="s">
        <v>61</v>
      </c>
      <c r="G2512" s="1" t="s">
        <v>46</v>
      </c>
      <c r="H2512" s="1" t="s">
        <v>21</v>
      </c>
      <c r="I2512" s="1">
        <v>5</v>
      </c>
      <c r="J2512" s="3">
        <v>2120</v>
      </c>
      <c r="K2512" s="4">
        <v>1039.23</v>
      </c>
      <c r="L2512" s="5">
        <v>0.05</v>
      </c>
      <c r="M2512" s="3">
        <f t="shared" si="156"/>
        <v>10070</v>
      </c>
      <c r="N2512" s="3">
        <f t="shared" si="157"/>
        <v>5196.1499999999996</v>
      </c>
      <c r="O2512" s="3">
        <f t="shared" si="158"/>
        <v>4873.8500000000004</v>
      </c>
      <c r="P2512" s="6">
        <f t="shared" si="159"/>
        <v>0.48399702085402191</v>
      </c>
    </row>
    <row r="2513" spans="1:16" x14ac:dyDescent="0.35">
      <c r="A2513" s="1" t="s">
        <v>2577</v>
      </c>
      <c r="B2513" s="2">
        <v>46031</v>
      </c>
      <c r="C2513" s="1" t="s">
        <v>41</v>
      </c>
      <c r="D2513" s="1" t="s">
        <v>55</v>
      </c>
      <c r="E2513" s="1" t="s">
        <v>24</v>
      </c>
      <c r="F2513" s="1" t="s">
        <v>64</v>
      </c>
      <c r="G2513" s="1" t="s">
        <v>43</v>
      </c>
      <c r="H2513" s="1" t="s">
        <v>21</v>
      </c>
      <c r="I2513" s="1">
        <v>5</v>
      </c>
      <c r="J2513" s="3">
        <v>1429</v>
      </c>
      <c r="K2513" s="4">
        <v>723.68</v>
      </c>
      <c r="L2513" s="5">
        <v>0</v>
      </c>
      <c r="M2513" s="3">
        <f t="shared" si="156"/>
        <v>7145</v>
      </c>
      <c r="N2513" s="3">
        <f t="shared" si="157"/>
        <v>3618.3999999999996</v>
      </c>
      <c r="O2513" s="3">
        <f t="shared" si="158"/>
        <v>3526.6000000000004</v>
      </c>
      <c r="P2513" s="6">
        <f t="shared" si="159"/>
        <v>0.49357592722183352</v>
      </c>
    </row>
    <row r="2514" spans="1:16" x14ac:dyDescent="0.35">
      <c r="A2514" s="1" t="s">
        <v>2578</v>
      </c>
      <c r="B2514" s="2">
        <v>46031</v>
      </c>
      <c r="C2514" s="1" t="s">
        <v>41</v>
      </c>
      <c r="D2514" s="1" t="s">
        <v>103</v>
      </c>
      <c r="E2514" s="1" t="s">
        <v>18</v>
      </c>
      <c r="F2514" s="1" t="s">
        <v>68</v>
      </c>
      <c r="G2514" s="1" t="s">
        <v>43</v>
      </c>
      <c r="H2514" s="1" t="s">
        <v>27</v>
      </c>
      <c r="I2514" s="1">
        <v>5</v>
      </c>
      <c r="J2514" s="3">
        <v>459</v>
      </c>
      <c r="K2514" s="4">
        <v>375.05</v>
      </c>
      <c r="L2514" s="5">
        <v>0</v>
      </c>
      <c r="M2514" s="3">
        <f t="shared" si="156"/>
        <v>2295</v>
      </c>
      <c r="N2514" s="3">
        <f t="shared" si="157"/>
        <v>1875.25</v>
      </c>
      <c r="O2514" s="3">
        <f t="shared" si="158"/>
        <v>419.75</v>
      </c>
      <c r="P2514" s="6">
        <f t="shared" si="159"/>
        <v>0.18289760348583878</v>
      </c>
    </row>
    <row r="2515" spans="1:16" x14ac:dyDescent="0.35">
      <c r="A2515" s="1" t="s">
        <v>2579</v>
      </c>
      <c r="B2515" s="2">
        <v>46031</v>
      </c>
      <c r="C2515" s="1" t="s">
        <v>16</v>
      </c>
      <c r="D2515" s="1" t="s">
        <v>17</v>
      </c>
      <c r="E2515" s="1" t="s">
        <v>18</v>
      </c>
      <c r="F2515" s="1" t="s">
        <v>19</v>
      </c>
      <c r="G2515" s="1" t="s">
        <v>26</v>
      </c>
      <c r="H2515" s="1" t="s">
        <v>34</v>
      </c>
      <c r="I2515" s="1">
        <v>7</v>
      </c>
      <c r="J2515" s="3">
        <v>901</v>
      </c>
      <c r="K2515" s="4">
        <v>720.55</v>
      </c>
      <c r="L2515" s="5">
        <v>0</v>
      </c>
      <c r="M2515" s="3">
        <f t="shared" si="156"/>
        <v>6307</v>
      </c>
      <c r="N2515" s="3">
        <f t="shared" si="157"/>
        <v>5043.8499999999995</v>
      </c>
      <c r="O2515" s="3">
        <f t="shared" si="158"/>
        <v>1263.1500000000005</v>
      </c>
      <c r="P2515" s="6">
        <f t="shared" si="159"/>
        <v>0.20027746947835748</v>
      </c>
    </row>
    <row r="2516" spans="1:16" x14ac:dyDescent="0.35">
      <c r="A2516" s="1" t="s">
        <v>2580</v>
      </c>
      <c r="B2516" s="2">
        <v>46031</v>
      </c>
      <c r="C2516" s="1" t="s">
        <v>41</v>
      </c>
      <c r="D2516" s="1" t="s">
        <v>50</v>
      </c>
      <c r="E2516" s="1" t="s">
        <v>31</v>
      </c>
      <c r="F2516" s="1" t="s">
        <v>85</v>
      </c>
      <c r="G2516" s="1" t="s">
        <v>46</v>
      </c>
      <c r="H2516" s="1" t="s">
        <v>21</v>
      </c>
      <c r="I2516" s="1">
        <v>3</v>
      </c>
      <c r="J2516" s="3">
        <v>1791</v>
      </c>
      <c r="K2516" s="4">
        <v>1318.51</v>
      </c>
      <c r="L2516" s="5">
        <v>0.05</v>
      </c>
      <c r="M2516" s="3">
        <f t="shared" si="156"/>
        <v>5104.3499999999995</v>
      </c>
      <c r="N2516" s="3">
        <f t="shared" si="157"/>
        <v>3955.5299999999997</v>
      </c>
      <c r="O2516" s="3">
        <f t="shared" si="158"/>
        <v>1148.8199999999997</v>
      </c>
      <c r="P2516" s="6">
        <f t="shared" si="159"/>
        <v>0.22506685474154395</v>
      </c>
    </row>
    <row r="2517" spans="1:16" x14ac:dyDescent="0.35">
      <c r="A2517" s="1" t="s">
        <v>2581</v>
      </c>
      <c r="B2517" s="2">
        <v>46032</v>
      </c>
      <c r="C2517" s="1" t="s">
        <v>41</v>
      </c>
      <c r="D2517" s="1" t="s">
        <v>103</v>
      </c>
      <c r="E2517" s="1" t="s">
        <v>31</v>
      </c>
      <c r="F2517" s="1" t="s">
        <v>85</v>
      </c>
      <c r="G2517" s="1" t="s">
        <v>43</v>
      </c>
      <c r="H2517" s="1" t="s">
        <v>27</v>
      </c>
      <c r="I2517" s="1">
        <v>2</v>
      </c>
      <c r="J2517" s="3">
        <v>1871</v>
      </c>
      <c r="K2517" s="4">
        <v>1371.36</v>
      </c>
      <c r="L2517" s="5">
        <v>0</v>
      </c>
      <c r="M2517" s="3">
        <f t="shared" si="156"/>
        <v>3742</v>
      </c>
      <c r="N2517" s="3">
        <f t="shared" si="157"/>
        <v>2742.72</v>
      </c>
      <c r="O2517" s="3">
        <f t="shared" si="158"/>
        <v>999.2800000000002</v>
      </c>
      <c r="P2517" s="6">
        <f t="shared" si="159"/>
        <v>0.26704436130411552</v>
      </c>
    </row>
    <row r="2518" spans="1:16" x14ac:dyDescent="0.35">
      <c r="A2518" s="1" t="s">
        <v>2582</v>
      </c>
      <c r="B2518" s="2">
        <v>46032</v>
      </c>
      <c r="C2518" s="1" t="s">
        <v>41</v>
      </c>
      <c r="D2518" s="1" t="s">
        <v>50</v>
      </c>
      <c r="E2518" s="1" t="s">
        <v>24</v>
      </c>
      <c r="F2518" s="1" t="s">
        <v>131</v>
      </c>
      <c r="G2518" s="1" t="s">
        <v>46</v>
      </c>
      <c r="H2518" s="1" t="s">
        <v>34</v>
      </c>
      <c r="I2518" s="1">
        <v>1</v>
      </c>
      <c r="J2518" s="3">
        <v>2805</v>
      </c>
      <c r="K2518" s="4">
        <v>1455.59</v>
      </c>
      <c r="L2518" s="5">
        <v>0</v>
      </c>
      <c r="M2518" s="3">
        <f t="shared" si="156"/>
        <v>2805</v>
      </c>
      <c r="N2518" s="3">
        <f t="shared" si="157"/>
        <v>1455.59</v>
      </c>
      <c r="O2518" s="3">
        <f t="shared" si="158"/>
        <v>1349.41</v>
      </c>
      <c r="P2518" s="6">
        <f t="shared" si="159"/>
        <v>0.48107308377896618</v>
      </c>
    </row>
    <row r="2519" spans="1:16" x14ac:dyDescent="0.35">
      <c r="A2519" s="1" t="s">
        <v>2583</v>
      </c>
      <c r="B2519" s="2">
        <v>46032</v>
      </c>
      <c r="C2519" s="1" t="s">
        <v>29</v>
      </c>
      <c r="D2519" s="1" t="s">
        <v>66</v>
      </c>
      <c r="E2519" s="1" t="s">
        <v>31</v>
      </c>
      <c r="F2519" s="1" t="s">
        <v>32</v>
      </c>
      <c r="G2519" s="1" t="s">
        <v>33</v>
      </c>
      <c r="H2519" s="1" t="s">
        <v>34</v>
      </c>
      <c r="I2519" s="1">
        <v>3</v>
      </c>
      <c r="J2519" s="3">
        <v>1192</v>
      </c>
      <c r="K2519" s="4">
        <v>913.99</v>
      </c>
      <c r="L2519" s="5">
        <v>0</v>
      </c>
      <c r="M2519" s="3">
        <f t="shared" si="156"/>
        <v>3576</v>
      </c>
      <c r="N2519" s="3">
        <f t="shared" si="157"/>
        <v>2741.9700000000003</v>
      </c>
      <c r="O2519" s="3">
        <f t="shared" si="158"/>
        <v>834.02999999999975</v>
      </c>
      <c r="P2519" s="6">
        <f t="shared" si="159"/>
        <v>0.23322986577181201</v>
      </c>
    </row>
    <row r="2520" spans="1:16" x14ac:dyDescent="0.35">
      <c r="A2520" s="1" t="s">
        <v>2584</v>
      </c>
      <c r="B2520" s="2">
        <v>46032</v>
      </c>
      <c r="C2520" s="1" t="s">
        <v>16</v>
      </c>
      <c r="D2520" s="1" t="s">
        <v>48</v>
      </c>
      <c r="E2520" s="1" t="s">
        <v>24</v>
      </c>
      <c r="F2520" s="1" t="s">
        <v>131</v>
      </c>
      <c r="G2520" s="1" t="s">
        <v>20</v>
      </c>
      <c r="H2520" s="1" t="s">
        <v>21</v>
      </c>
      <c r="I2520" s="1">
        <v>7</v>
      </c>
      <c r="J2520" s="3">
        <v>2876</v>
      </c>
      <c r="K2520" s="4">
        <v>1434.76</v>
      </c>
      <c r="L2520" s="5">
        <v>0.1</v>
      </c>
      <c r="M2520" s="3">
        <f t="shared" si="156"/>
        <v>18118.8</v>
      </c>
      <c r="N2520" s="3">
        <f t="shared" si="157"/>
        <v>10043.32</v>
      </c>
      <c r="O2520" s="3">
        <f t="shared" si="158"/>
        <v>8075.48</v>
      </c>
      <c r="P2520" s="6">
        <f t="shared" si="159"/>
        <v>0.4456961829701746</v>
      </c>
    </row>
    <row r="2521" spans="1:16" x14ac:dyDescent="0.35">
      <c r="A2521" s="1" t="s">
        <v>2585</v>
      </c>
      <c r="B2521" s="2">
        <v>46032</v>
      </c>
      <c r="C2521" s="1" t="s">
        <v>36</v>
      </c>
      <c r="D2521" s="1" t="s">
        <v>63</v>
      </c>
      <c r="E2521" s="1" t="s">
        <v>79</v>
      </c>
      <c r="F2521" s="1" t="s">
        <v>91</v>
      </c>
      <c r="G2521" s="1" t="s">
        <v>39</v>
      </c>
      <c r="H2521" s="1" t="s">
        <v>27</v>
      </c>
      <c r="I2521" s="1">
        <v>3</v>
      </c>
      <c r="J2521" s="3">
        <v>11869</v>
      </c>
      <c r="K2521" s="4">
        <v>7190.68</v>
      </c>
      <c r="L2521" s="5">
        <v>0.1</v>
      </c>
      <c r="M2521" s="3">
        <f t="shared" si="156"/>
        <v>32046.3</v>
      </c>
      <c r="N2521" s="3">
        <f t="shared" si="157"/>
        <v>21572.04</v>
      </c>
      <c r="O2521" s="3">
        <f t="shared" si="158"/>
        <v>10474.259999999998</v>
      </c>
      <c r="P2521" s="6">
        <f t="shared" si="159"/>
        <v>0.32684771720916295</v>
      </c>
    </row>
    <row r="2522" spans="1:16" x14ac:dyDescent="0.35">
      <c r="A2522" s="1" t="s">
        <v>2586</v>
      </c>
      <c r="B2522" s="2">
        <v>46032</v>
      </c>
      <c r="C2522" s="1" t="s">
        <v>36</v>
      </c>
      <c r="D2522" s="1" t="s">
        <v>37</v>
      </c>
      <c r="E2522" s="1" t="s">
        <v>31</v>
      </c>
      <c r="F2522" s="1" t="s">
        <v>45</v>
      </c>
      <c r="G2522" s="1" t="s">
        <v>69</v>
      </c>
      <c r="H2522" s="1" t="s">
        <v>34</v>
      </c>
      <c r="I2522" s="1">
        <v>2</v>
      </c>
      <c r="J2522" s="3">
        <v>3568</v>
      </c>
      <c r="K2522" s="4">
        <v>2575.86</v>
      </c>
      <c r="L2522" s="5">
        <v>0.1</v>
      </c>
      <c r="M2522" s="3">
        <f t="shared" si="156"/>
        <v>6422.4000000000005</v>
      </c>
      <c r="N2522" s="3">
        <f t="shared" si="157"/>
        <v>5151.72</v>
      </c>
      <c r="O2522" s="3">
        <f t="shared" si="158"/>
        <v>1270.6800000000003</v>
      </c>
      <c r="P2522" s="6">
        <f t="shared" si="159"/>
        <v>0.19785127055306431</v>
      </c>
    </row>
    <row r="2523" spans="1:16" x14ac:dyDescent="0.35">
      <c r="A2523" s="1" t="s">
        <v>2587</v>
      </c>
      <c r="B2523" s="2">
        <v>46032</v>
      </c>
      <c r="C2523" s="1" t="s">
        <v>41</v>
      </c>
      <c r="D2523" s="1" t="s">
        <v>55</v>
      </c>
      <c r="E2523" s="1" t="s">
        <v>18</v>
      </c>
      <c r="F2523" s="1" t="s">
        <v>19</v>
      </c>
      <c r="G2523" s="1" t="s">
        <v>46</v>
      </c>
      <c r="H2523" s="1" t="s">
        <v>21</v>
      </c>
      <c r="I2523" s="1">
        <v>1</v>
      </c>
      <c r="J2523" s="3">
        <v>897</v>
      </c>
      <c r="K2523" s="4">
        <v>703.26</v>
      </c>
      <c r="L2523" s="5">
        <v>0</v>
      </c>
      <c r="M2523" s="3">
        <f t="shared" si="156"/>
        <v>897</v>
      </c>
      <c r="N2523" s="3">
        <f t="shared" si="157"/>
        <v>703.26</v>
      </c>
      <c r="O2523" s="3">
        <f t="shared" si="158"/>
        <v>193.74</v>
      </c>
      <c r="P2523" s="6">
        <f t="shared" si="159"/>
        <v>0.2159866220735786</v>
      </c>
    </row>
    <row r="2524" spans="1:16" x14ac:dyDescent="0.35">
      <c r="A2524" s="1" t="s">
        <v>2588</v>
      </c>
      <c r="B2524" s="2">
        <v>46033</v>
      </c>
      <c r="C2524" s="1" t="s">
        <v>41</v>
      </c>
      <c r="D2524" s="1" t="s">
        <v>50</v>
      </c>
      <c r="E2524" s="1" t="s">
        <v>24</v>
      </c>
      <c r="F2524" s="1" t="s">
        <v>61</v>
      </c>
      <c r="G2524" s="1" t="s">
        <v>46</v>
      </c>
      <c r="H2524" s="1" t="s">
        <v>34</v>
      </c>
      <c r="I2524" s="1">
        <v>7</v>
      </c>
      <c r="J2524" s="3">
        <v>2229</v>
      </c>
      <c r="K2524" s="4">
        <v>1170.17</v>
      </c>
      <c r="L2524" s="5">
        <v>0</v>
      </c>
      <c r="M2524" s="3">
        <f t="shared" si="156"/>
        <v>15603</v>
      </c>
      <c r="N2524" s="3">
        <f t="shared" si="157"/>
        <v>8191.1900000000005</v>
      </c>
      <c r="O2524" s="3">
        <f t="shared" si="158"/>
        <v>7411.8099999999995</v>
      </c>
      <c r="P2524" s="6">
        <f t="shared" si="159"/>
        <v>0.47502467474203675</v>
      </c>
    </row>
    <row r="2525" spans="1:16" x14ac:dyDescent="0.35">
      <c r="A2525" s="1" t="s">
        <v>2589</v>
      </c>
      <c r="B2525" s="2">
        <v>46033</v>
      </c>
      <c r="C2525" s="1" t="s">
        <v>36</v>
      </c>
      <c r="D2525" s="1" t="s">
        <v>76</v>
      </c>
      <c r="E2525" s="1" t="s">
        <v>24</v>
      </c>
      <c r="F2525" s="1" t="s">
        <v>64</v>
      </c>
      <c r="G2525" s="1" t="s">
        <v>69</v>
      </c>
      <c r="H2525" s="1" t="s">
        <v>34</v>
      </c>
      <c r="I2525" s="1">
        <v>3</v>
      </c>
      <c r="J2525" s="3">
        <v>1465</v>
      </c>
      <c r="K2525" s="4">
        <v>782.98</v>
      </c>
      <c r="L2525" s="5">
        <v>0</v>
      </c>
      <c r="M2525" s="3">
        <f t="shared" si="156"/>
        <v>4395</v>
      </c>
      <c r="N2525" s="3">
        <f t="shared" si="157"/>
        <v>2348.94</v>
      </c>
      <c r="O2525" s="3">
        <f t="shared" si="158"/>
        <v>2046.06</v>
      </c>
      <c r="P2525" s="6">
        <f t="shared" si="159"/>
        <v>0.46554266211604095</v>
      </c>
    </row>
    <row r="2526" spans="1:16" x14ac:dyDescent="0.35">
      <c r="A2526" s="1" t="s">
        <v>2590</v>
      </c>
      <c r="B2526" s="2">
        <v>46033</v>
      </c>
      <c r="C2526" s="1" t="s">
        <v>29</v>
      </c>
      <c r="D2526" s="1" t="s">
        <v>57</v>
      </c>
      <c r="E2526" s="1" t="s">
        <v>18</v>
      </c>
      <c r="F2526" s="1" t="s">
        <v>68</v>
      </c>
      <c r="G2526" s="1" t="s">
        <v>58</v>
      </c>
      <c r="H2526" s="1" t="s">
        <v>27</v>
      </c>
      <c r="I2526" s="1">
        <v>4</v>
      </c>
      <c r="J2526" s="3">
        <v>471</v>
      </c>
      <c r="K2526" s="4">
        <v>383.45</v>
      </c>
      <c r="L2526" s="5">
        <v>0</v>
      </c>
      <c r="M2526" s="3">
        <f t="shared" si="156"/>
        <v>1884</v>
      </c>
      <c r="N2526" s="3">
        <f t="shared" si="157"/>
        <v>1533.8</v>
      </c>
      <c r="O2526" s="3">
        <f t="shared" si="158"/>
        <v>350.20000000000005</v>
      </c>
      <c r="P2526" s="6">
        <f t="shared" si="159"/>
        <v>0.18588110403397029</v>
      </c>
    </row>
    <row r="2527" spans="1:16" x14ac:dyDescent="0.35">
      <c r="A2527" s="1" t="s">
        <v>2591</v>
      </c>
      <c r="B2527" s="2">
        <v>46033</v>
      </c>
      <c r="C2527" s="1" t="s">
        <v>29</v>
      </c>
      <c r="D2527" s="1" t="s">
        <v>66</v>
      </c>
      <c r="E2527" s="1" t="s">
        <v>31</v>
      </c>
      <c r="F2527" s="1" t="s">
        <v>53</v>
      </c>
      <c r="G2527" s="1" t="s">
        <v>33</v>
      </c>
      <c r="H2527" s="1" t="s">
        <v>34</v>
      </c>
      <c r="I2527" s="1">
        <v>2</v>
      </c>
      <c r="J2527" s="3">
        <v>14581</v>
      </c>
      <c r="K2527" s="4">
        <v>10444.07</v>
      </c>
      <c r="L2527" s="5">
        <v>0</v>
      </c>
      <c r="M2527" s="3">
        <f t="shared" si="156"/>
        <v>29162</v>
      </c>
      <c r="N2527" s="3">
        <f t="shared" si="157"/>
        <v>20888.14</v>
      </c>
      <c r="O2527" s="3">
        <f t="shared" si="158"/>
        <v>8273.86</v>
      </c>
      <c r="P2527" s="6">
        <f t="shared" si="159"/>
        <v>0.28372059529524724</v>
      </c>
    </row>
    <row r="2528" spans="1:16" x14ac:dyDescent="0.35">
      <c r="A2528" s="1" t="s">
        <v>2592</v>
      </c>
      <c r="B2528" s="2">
        <v>46034</v>
      </c>
      <c r="C2528" s="1" t="s">
        <v>36</v>
      </c>
      <c r="D2528" s="1" t="s">
        <v>76</v>
      </c>
      <c r="E2528" s="1" t="s">
        <v>18</v>
      </c>
      <c r="F2528" s="1" t="s">
        <v>51</v>
      </c>
      <c r="G2528" s="1" t="s">
        <v>69</v>
      </c>
      <c r="H2528" s="1" t="s">
        <v>21</v>
      </c>
      <c r="I2528" s="1">
        <v>6</v>
      </c>
      <c r="J2528" s="3">
        <v>736</v>
      </c>
      <c r="K2528" s="4">
        <v>615.22</v>
      </c>
      <c r="L2528" s="5">
        <v>0</v>
      </c>
      <c r="M2528" s="3">
        <f t="shared" si="156"/>
        <v>4416</v>
      </c>
      <c r="N2528" s="3">
        <f t="shared" si="157"/>
        <v>3691.32</v>
      </c>
      <c r="O2528" s="3">
        <f t="shared" si="158"/>
        <v>724.67999999999984</v>
      </c>
      <c r="P2528" s="6">
        <f t="shared" si="159"/>
        <v>0.16410326086956517</v>
      </c>
    </row>
    <row r="2529" spans="1:16" x14ac:dyDescent="0.35">
      <c r="A2529" s="1" t="s">
        <v>2593</v>
      </c>
      <c r="B2529" s="2">
        <v>46034</v>
      </c>
      <c r="C2529" s="1" t="s">
        <v>36</v>
      </c>
      <c r="D2529" s="1" t="s">
        <v>63</v>
      </c>
      <c r="E2529" s="1" t="s">
        <v>24</v>
      </c>
      <c r="F2529" s="1" t="s">
        <v>64</v>
      </c>
      <c r="G2529" s="1" t="s">
        <v>39</v>
      </c>
      <c r="H2529" s="1" t="s">
        <v>21</v>
      </c>
      <c r="I2529" s="1">
        <v>5</v>
      </c>
      <c r="J2529" s="3">
        <v>1471</v>
      </c>
      <c r="K2529" s="4">
        <v>729.67</v>
      </c>
      <c r="L2529" s="5">
        <v>0.1</v>
      </c>
      <c r="M2529" s="3">
        <f t="shared" si="156"/>
        <v>6619.5</v>
      </c>
      <c r="N2529" s="3">
        <f t="shared" si="157"/>
        <v>3648.35</v>
      </c>
      <c r="O2529" s="3">
        <f t="shared" si="158"/>
        <v>2971.15</v>
      </c>
      <c r="P2529" s="6">
        <f t="shared" si="159"/>
        <v>0.44884810030969108</v>
      </c>
    </row>
    <row r="2530" spans="1:16" x14ac:dyDescent="0.35">
      <c r="A2530" s="1" t="s">
        <v>2594</v>
      </c>
      <c r="B2530" s="2">
        <v>46034</v>
      </c>
      <c r="C2530" s="1" t="s">
        <v>36</v>
      </c>
      <c r="D2530" s="1" t="s">
        <v>37</v>
      </c>
      <c r="E2530" s="1" t="s">
        <v>18</v>
      </c>
      <c r="F2530" s="1" t="s">
        <v>68</v>
      </c>
      <c r="G2530" s="1" t="s">
        <v>69</v>
      </c>
      <c r="H2530" s="1" t="s">
        <v>21</v>
      </c>
      <c r="I2530" s="1">
        <v>1</v>
      </c>
      <c r="J2530" s="3">
        <v>448</v>
      </c>
      <c r="K2530" s="4">
        <v>351.09</v>
      </c>
      <c r="L2530" s="5">
        <v>0.1</v>
      </c>
      <c r="M2530" s="3">
        <f t="shared" si="156"/>
        <v>403.2</v>
      </c>
      <c r="N2530" s="3">
        <f t="shared" si="157"/>
        <v>351.09</v>
      </c>
      <c r="O2530" s="3">
        <f t="shared" si="158"/>
        <v>52.110000000000014</v>
      </c>
      <c r="P2530" s="6">
        <f t="shared" si="159"/>
        <v>0.12924107142857147</v>
      </c>
    </row>
    <row r="2531" spans="1:16" x14ac:dyDescent="0.35">
      <c r="A2531" s="1" t="s">
        <v>2595</v>
      </c>
      <c r="B2531" s="2">
        <v>46034</v>
      </c>
      <c r="C2531" s="1" t="s">
        <v>41</v>
      </c>
      <c r="D2531" s="1" t="s">
        <v>103</v>
      </c>
      <c r="E2531" s="1" t="s">
        <v>31</v>
      </c>
      <c r="F2531" s="1" t="s">
        <v>45</v>
      </c>
      <c r="G2531" s="1" t="s">
        <v>46</v>
      </c>
      <c r="H2531" s="1" t="s">
        <v>21</v>
      </c>
      <c r="I2531" s="1">
        <v>8</v>
      </c>
      <c r="J2531" s="3">
        <v>3592</v>
      </c>
      <c r="K2531" s="4">
        <v>2662.31</v>
      </c>
      <c r="L2531" s="5">
        <v>0</v>
      </c>
      <c r="M2531" s="3">
        <f t="shared" si="156"/>
        <v>28736</v>
      </c>
      <c r="N2531" s="3">
        <f t="shared" si="157"/>
        <v>21298.48</v>
      </c>
      <c r="O2531" s="3">
        <f t="shared" si="158"/>
        <v>7437.52</v>
      </c>
      <c r="P2531" s="6">
        <f t="shared" si="159"/>
        <v>0.2588223830734967</v>
      </c>
    </row>
    <row r="2532" spans="1:16" x14ac:dyDescent="0.35">
      <c r="A2532" s="1" t="s">
        <v>2596</v>
      </c>
      <c r="B2532" s="2">
        <v>46034</v>
      </c>
      <c r="C2532" s="1" t="s">
        <v>29</v>
      </c>
      <c r="D2532" s="1" t="s">
        <v>57</v>
      </c>
      <c r="E2532" s="1" t="s">
        <v>18</v>
      </c>
      <c r="F2532" s="1" t="s">
        <v>68</v>
      </c>
      <c r="G2532" s="1" t="s">
        <v>33</v>
      </c>
      <c r="H2532" s="1" t="s">
        <v>21</v>
      </c>
      <c r="I2532" s="1">
        <v>4</v>
      </c>
      <c r="J2532" s="3">
        <v>454</v>
      </c>
      <c r="K2532" s="4">
        <v>373.75</v>
      </c>
      <c r="L2532" s="5">
        <v>0.05</v>
      </c>
      <c r="M2532" s="3">
        <f t="shared" si="156"/>
        <v>1725.1999999999998</v>
      </c>
      <c r="N2532" s="3">
        <f t="shared" si="157"/>
        <v>1495</v>
      </c>
      <c r="O2532" s="3">
        <f t="shared" si="158"/>
        <v>230.19999999999982</v>
      </c>
      <c r="P2532" s="6">
        <f t="shared" si="159"/>
        <v>0.13343380477625774</v>
      </c>
    </row>
    <row r="2533" spans="1:16" x14ac:dyDescent="0.35">
      <c r="A2533" s="1" t="s">
        <v>2597</v>
      </c>
      <c r="B2533" s="2">
        <v>46034</v>
      </c>
      <c r="C2533" s="1" t="s">
        <v>16</v>
      </c>
      <c r="D2533" s="1" t="s">
        <v>48</v>
      </c>
      <c r="E2533" s="1" t="s">
        <v>79</v>
      </c>
      <c r="F2533" s="1" t="s">
        <v>91</v>
      </c>
      <c r="G2533" s="1" t="s">
        <v>26</v>
      </c>
      <c r="H2533" s="1" t="s">
        <v>27</v>
      </c>
      <c r="I2533" s="1">
        <v>5</v>
      </c>
      <c r="J2533" s="3">
        <v>11404</v>
      </c>
      <c r="K2533" s="4">
        <v>7474.24</v>
      </c>
      <c r="L2533" s="5">
        <v>0</v>
      </c>
      <c r="M2533" s="3">
        <f t="shared" si="156"/>
        <v>57020</v>
      </c>
      <c r="N2533" s="3">
        <f t="shared" si="157"/>
        <v>37371.199999999997</v>
      </c>
      <c r="O2533" s="3">
        <f t="shared" si="158"/>
        <v>19648.800000000003</v>
      </c>
      <c r="P2533" s="6">
        <f t="shared" si="159"/>
        <v>0.34459487898982816</v>
      </c>
    </row>
    <row r="2534" spans="1:16" x14ac:dyDescent="0.35">
      <c r="A2534" s="1" t="s">
        <v>2598</v>
      </c>
      <c r="B2534" s="2">
        <v>46034</v>
      </c>
      <c r="C2534" s="1" t="s">
        <v>36</v>
      </c>
      <c r="D2534" s="1" t="s">
        <v>76</v>
      </c>
      <c r="E2534" s="1" t="s">
        <v>31</v>
      </c>
      <c r="F2534" s="1" t="s">
        <v>32</v>
      </c>
      <c r="G2534" s="1" t="s">
        <v>69</v>
      </c>
      <c r="H2534" s="1" t="s">
        <v>21</v>
      </c>
      <c r="I2534" s="1">
        <v>7</v>
      </c>
      <c r="J2534" s="3">
        <v>1256</v>
      </c>
      <c r="K2534" s="4">
        <v>898.87</v>
      </c>
      <c r="L2534" s="5">
        <v>0.05</v>
      </c>
      <c r="M2534" s="3">
        <f t="shared" si="156"/>
        <v>8352.4</v>
      </c>
      <c r="N2534" s="3">
        <f t="shared" si="157"/>
        <v>6292.09</v>
      </c>
      <c r="O2534" s="3">
        <f t="shared" si="158"/>
        <v>2060.3099999999995</v>
      </c>
      <c r="P2534" s="6">
        <f t="shared" si="159"/>
        <v>0.24667281260476026</v>
      </c>
    </row>
    <row r="2535" spans="1:16" x14ac:dyDescent="0.35">
      <c r="A2535" s="1" t="s">
        <v>2599</v>
      </c>
      <c r="B2535" s="2">
        <v>46034</v>
      </c>
      <c r="C2535" s="1" t="s">
        <v>16</v>
      </c>
      <c r="D2535" s="1" t="s">
        <v>23</v>
      </c>
      <c r="E2535" s="1" t="s">
        <v>79</v>
      </c>
      <c r="F2535" s="1" t="s">
        <v>96</v>
      </c>
      <c r="G2535" s="1" t="s">
        <v>20</v>
      </c>
      <c r="H2535" s="1" t="s">
        <v>21</v>
      </c>
      <c r="I2535" s="1">
        <v>2</v>
      </c>
      <c r="J2535" s="3">
        <v>6632</v>
      </c>
      <c r="K2535" s="4">
        <v>4141.83</v>
      </c>
      <c r="L2535" s="5">
        <v>0</v>
      </c>
      <c r="M2535" s="3">
        <f t="shared" si="156"/>
        <v>13264</v>
      </c>
      <c r="N2535" s="3">
        <f t="shared" si="157"/>
        <v>8283.66</v>
      </c>
      <c r="O2535" s="3">
        <f t="shared" si="158"/>
        <v>4980.34</v>
      </c>
      <c r="P2535" s="6">
        <f t="shared" si="159"/>
        <v>0.37547798552472861</v>
      </c>
    </row>
    <row r="2536" spans="1:16" x14ac:dyDescent="0.35">
      <c r="A2536" s="1" t="s">
        <v>2600</v>
      </c>
      <c r="B2536" s="2">
        <v>46035</v>
      </c>
      <c r="C2536" s="1" t="s">
        <v>36</v>
      </c>
      <c r="D2536" s="1" t="s">
        <v>78</v>
      </c>
      <c r="E2536" s="1" t="s">
        <v>31</v>
      </c>
      <c r="F2536" s="1" t="s">
        <v>32</v>
      </c>
      <c r="G2536" s="1" t="s">
        <v>39</v>
      </c>
      <c r="H2536" s="1" t="s">
        <v>21</v>
      </c>
      <c r="I2536" s="1">
        <v>7</v>
      </c>
      <c r="J2536" s="3">
        <v>1217</v>
      </c>
      <c r="K2536" s="4">
        <v>892.82</v>
      </c>
      <c r="L2536" s="5">
        <v>0</v>
      </c>
      <c r="M2536" s="3">
        <f t="shared" si="156"/>
        <v>8519</v>
      </c>
      <c r="N2536" s="3">
        <f t="shared" si="157"/>
        <v>6249.7400000000007</v>
      </c>
      <c r="O2536" s="3">
        <f t="shared" si="158"/>
        <v>2269.2599999999993</v>
      </c>
      <c r="P2536" s="6">
        <f t="shared" si="159"/>
        <v>0.26637633525061621</v>
      </c>
    </row>
    <row r="2537" spans="1:16" x14ac:dyDescent="0.35">
      <c r="A2537" s="1" t="s">
        <v>2601</v>
      </c>
      <c r="B2537" s="2">
        <v>46035</v>
      </c>
      <c r="C2537" s="1" t="s">
        <v>36</v>
      </c>
      <c r="D2537" s="1" t="s">
        <v>37</v>
      </c>
      <c r="E2537" s="1" t="s">
        <v>24</v>
      </c>
      <c r="F2537" s="1" t="s">
        <v>131</v>
      </c>
      <c r="G2537" s="1" t="s">
        <v>39</v>
      </c>
      <c r="H2537" s="1" t="s">
        <v>34</v>
      </c>
      <c r="I2537" s="1">
        <v>5</v>
      </c>
      <c r="J2537" s="3">
        <v>2666</v>
      </c>
      <c r="K2537" s="4">
        <v>1286.27</v>
      </c>
      <c r="L2537" s="5">
        <v>0</v>
      </c>
      <c r="M2537" s="3">
        <f t="shared" si="156"/>
        <v>13330</v>
      </c>
      <c r="N2537" s="3">
        <f t="shared" si="157"/>
        <v>6431.35</v>
      </c>
      <c r="O2537" s="3">
        <f t="shared" si="158"/>
        <v>6898.65</v>
      </c>
      <c r="P2537" s="6">
        <f t="shared" si="159"/>
        <v>0.51752813203300818</v>
      </c>
    </row>
    <row r="2538" spans="1:16" x14ac:dyDescent="0.35">
      <c r="A2538" s="1" t="s">
        <v>2602</v>
      </c>
      <c r="B2538" s="2">
        <v>46035</v>
      </c>
      <c r="C2538" s="1" t="s">
        <v>16</v>
      </c>
      <c r="D2538" s="1" t="s">
        <v>48</v>
      </c>
      <c r="E2538" s="1" t="s">
        <v>18</v>
      </c>
      <c r="F2538" s="1" t="s">
        <v>38</v>
      </c>
      <c r="G2538" s="1" t="s">
        <v>26</v>
      </c>
      <c r="H2538" s="1" t="s">
        <v>27</v>
      </c>
      <c r="I2538" s="1">
        <v>2</v>
      </c>
      <c r="J2538" s="3">
        <v>350</v>
      </c>
      <c r="K2538" s="4">
        <v>280.47000000000003</v>
      </c>
      <c r="L2538" s="5">
        <v>0.05</v>
      </c>
      <c r="M2538" s="3">
        <f t="shared" si="156"/>
        <v>665</v>
      </c>
      <c r="N2538" s="3">
        <f t="shared" si="157"/>
        <v>560.94000000000005</v>
      </c>
      <c r="O2538" s="3">
        <f t="shared" si="158"/>
        <v>104.05999999999995</v>
      </c>
      <c r="P2538" s="6">
        <f t="shared" si="159"/>
        <v>0.15648120300751872</v>
      </c>
    </row>
    <row r="2539" spans="1:16" x14ac:dyDescent="0.35">
      <c r="A2539" s="1" t="s">
        <v>2603</v>
      </c>
      <c r="B2539" s="2">
        <v>46035</v>
      </c>
      <c r="C2539" s="1" t="s">
        <v>36</v>
      </c>
      <c r="D2539" s="1" t="s">
        <v>37</v>
      </c>
      <c r="E2539" s="1" t="s">
        <v>18</v>
      </c>
      <c r="F2539" s="1" t="s">
        <v>68</v>
      </c>
      <c r="G2539" s="1" t="s">
        <v>39</v>
      </c>
      <c r="H2539" s="1" t="s">
        <v>21</v>
      </c>
      <c r="I2539" s="1">
        <v>8</v>
      </c>
      <c r="J2539" s="3">
        <v>463</v>
      </c>
      <c r="K2539" s="4">
        <v>352.03</v>
      </c>
      <c r="L2539" s="5">
        <v>0</v>
      </c>
      <c r="M2539" s="3">
        <f t="shared" si="156"/>
        <v>3704</v>
      </c>
      <c r="N2539" s="3">
        <f t="shared" si="157"/>
        <v>2816.24</v>
      </c>
      <c r="O2539" s="3">
        <f t="shared" si="158"/>
        <v>887.76000000000022</v>
      </c>
      <c r="P2539" s="6">
        <f t="shared" si="159"/>
        <v>0.23967602591792664</v>
      </c>
    </row>
    <row r="2540" spans="1:16" x14ac:dyDescent="0.35">
      <c r="A2540" s="1" t="s">
        <v>2604</v>
      </c>
      <c r="B2540" s="2">
        <v>46035</v>
      </c>
      <c r="C2540" s="1" t="s">
        <v>29</v>
      </c>
      <c r="D2540" s="1" t="s">
        <v>30</v>
      </c>
      <c r="E2540" s="1" t="s">
        <v>24</v>
      </c>
      <c r="F2540" s="1" t="s">
        <v>131</v>
      </c>
      <c r="G2540" s="1" t="s">
        <v>33</v>
      </c>
      <c r="H2540" s="1" t="s">
        <v>21</v>
      </c>
      <c r="I2540" s="1">
        <v>2</v>
      </c>
      <c r="J2540" s="3">
        <v>2827</v>
      </c>
      <c r="K2540" s="4">
        <v>1483.37</v>
      </c>
      <c r="L2540" s="5">
        <v>0</v>
      </c>
      <c r="M2540" s="3">
        <f t="shared" si="156"/>
        <v>5654</v>
      </c>
      <c r="N2540" s="3">
        <f t="shared" si="157"/>
        <v>2966.74</v>
      </c>
      <c r="O2540" s="3">
        <f t="shared" si="158"/>
        <v>2687.26</v>
      </c>
      <c r="P2540" s="6">
        <f t="shared" si="159"/>
        <v>0.47528475415634952</v>
      </c>
    </row>
    <row r="2541" spans="1:16" x14ac:dyDescent="0.35">
      <c r="A2541" s="1" t="s">
        <v>2605</v>
      </c>
      <c r="B2541" s="2">
        <v>46035</v>
      </c>
      <c r="C2541" s="1" t="s">
        <v>16</v>
      </c>
      <c r="D2541" s="1" t="s">
        <v>48</v>
      </c>
      <c r="E2541" s="1" t="s">
        <v>31</v>
      </c>
      <c r="F2541" s="1" t="s">
        <v>32</v>
      </c>
      <c r="G2541" s="1" t="s">
        <v>26</v>
      </c>
      <c r="H2541" s="1" t="s">
        <v>21</v>
      </c>
      <c r="I2541" s="1">
        <v>5</v>
      </c>
      <c r="J2541" s="3">
        <v>1240</v>
      </c>
      <c r="K2541" s="4">
        <v>978.88</v>
      </c>
      <c r="L2541" s="5">
        <v>0</v>
      </c>
      <c r="M2541" s="3">
        <f t="shared" si="156"/>
        <v>6200</v>
      </c>
      <c r="N2541" s="3">
        <f t="shared" si="157"/>
        <v>4894.3999999999996</v>
      </c>
      <c r="O2541" s="3">
        <f t="shared" si="158"/>
        <v>1305.6000000000004</v>
      </c>
      <c r="P2541" s="6">
        <f t="shared" si="159"/>
        <v>0.21058064516129038</v>
      </c>
    </row>
    <row r="2542" spans="1:16" x14ac:dyDescent="0.35">
      <c r="A2542" s="1" t="s">
        <v>2606</v>
      </c>
      <c r="B2542" s="2">
        <v>46035</v>
      </c>
      <c r="C2542" s="1" t="s">
        <v>29</v>
      </c>
      <c r="D2542" s="1" t="s">
        <v>57</v>
      </c>
      <c r="E2542" s="1" t="s">
        <v>79</v>
      </c>
      <c r="F2542" s="1" t="s">
        <v>109</v>
      </c>
      <c r="G2542" s="1" t="s">
        <v>33</v>
      </c>
      <c r="H2542" s="1" t="s">
        <v>21</v>
      </c>
      <c r="I2542" s="1">
        <v>4</v>
      </c>
      <c r="J2542" s="3">
        <v>4425</v>
      </c>
      <c r="K2542" s="4">
        <v>2776.04</v>
      </c>
      <c r="L2542" s="5">
        <v>0.05</v>
      </c>
      <c r="M2542" s="3">
        <f t="shared" si="156"/>
        <v>16815</v>
      </c>
      <c r="N2542" s="3">
        <f t="shared" si="157"/>
        <v>11104.16</v>
      </c>
      <c r="O2542" s="3">
        <f t="shared" si="158"/>
        <v>5710.84</v>
      </c>
      <c r="P2542" s="6">
        <f t="shared" si="159"/>
        <v>0.33962771335117453</v>
      </c>
    </row>
    <row r="2543" spans="1:16" x14ac:dyDescent="0.35">
      <c r="A2543" s="1" t="s">
        <v>2607</v>
      </c>
      <c r="B2543" s="2">
        <v>46035</v>
      </c>
      <c r="C2543" s="1" t="s">
        <v>29</v>
      </c>
      <c r="D2543" s="1" t="s">
        <v>66</v>
      </c>
      <c r="E2543" s="1" t="s">
        <v>18</v>
      </c>
      <c r="F2543" s="1" t="s">
        <v>68</v>
      </c>
      <c r="G2543" s="1" t="s">
        <v>33</v>
      </c>
      <c r="H2543" s="1" t="s">
        <v>34</v>
      </c>
      <c r="I2543" s="1">
        <v>2</v>
      </c>
      <c r="J2543" s="3">
        <v>472</v>
      </c>
      <c r="K2543" s="4">
        <v>393.67</v>
      </c>
      <c r="L2543" s="5">
        <v>0</v>
      </c>
      <c r="M2543" s="3">
        <f t="shared" si="156"/>
        <v>944</v>
      </c>
      <c r="N2543" s="3">
        <f t="shared" si="157"/>
        <v>787.34</v>
      </c>
      <c r="O2543" s="3">
        <f t="shared" si="158"/>
        <v>156.65999999999997</v>
      </c>
      <c r="P2543" s="6">
        <f t="shared" si="159"/>
        <v>0.16595338983050845</v>
      </c>
    </row>
    <row r="2544" spans="1:16" x14ac:dyDescent="0.35">
      <c r="A2544" s="1" t="s">
        <v>2608</v>
      </c>
      <c r="B2544" s="2">
        <v>46035</v>
      </c>
      <c r="C2544" s="1" t="s">
        <v>16</v>
      </c>
      <c r="D2544" s="1" t="s">
        <v>84</v>
      </c>
      <c r="E2544" s="1" t="s">
        <v>18</v>
      </c>
      <c r="F2544" s="1" t="s">
        <v>51</v>
      </c>
      <c r="G2544" s="1" t="s">
        <v>26</v>
      </c>
      <c r="H2544" s="1" t="s">
        <v>21</v>
      </c>
      <c r="I2544" s="1">
        <v>5</v>
      </c>
      <c r="J2544" s="3">
        <v>774</v>
      </c>
      <c r="K2544" s="4">
        <v>633.25</v>
      </c>
      <c r="L2544" s="5">
        <v>0</v>
      </c>
      <c r="M2544" s="3">
        <f t="shared" si="156"/>
        <v>3870</v>
      </c>
      <c r="N2544" s="3">
        <f t="shared" si="157"/>
        <v>3166.25</v>
      </c>
      <c r="O2544" s="3">
        <f t="shared" si="158"/>
        <v>703.75</v>
      </c>
      <c r="P2544" s="6">
        <f t="shared" si="159"/>
        <v>0.18184754521963825</v>
      </c>
    </row>
    <row r="2545" spans="1:16" x14ac:dyDescent="0.35">
      <c r="A2545" s="1" t="s">
        <v>2609</v>
      </c>
      <c r="B2545" s="2">
        <v>46035</v>
      </c>
      <c r="C2545" s="1" t="s">
        <v>41</v>
      </c>
      <c r="D2545" s="1" t="s">
        <v>50</v>
      </c>
      <c r="E2545" s="1" t="s">
        <v>24</v>
      </c>
      <c r="F2545" s="1" t="s">
        <v>61</v>
      </c>
      <c r="G2545" s="1" t="s">
        <v>43</v>
      </c>
      <c r="H2545" s="1" t="s">
        <v>34</v>
      </c>
      <c r="I2545" s="1">
        <v>8</v>
      </c>
      <c r="J2545" s="3">
        <v>2306</v>
      </c>
      <c r="K2545" s="4">
        <v>1100.32</v>
      </c>
      <c r="L2545" s="5">
        <v>0.05</v>
      </c>
      <c r="M2545" s="3">
        <f t="shared" si="156"/>
        <v>17525.599999999999</v>
      </c>
      <c r="N2545" s="3">
        <f t="shared" si="157"/>
        <v>8802.56</v>
      </c>
      <c r="O2545" s="3">
        <f t="shared" si="158"/>
        <v>8723.0399999999991</v>
      </c>
      <c r="P2545" s="6">
        <f t="shared" si="159"/>
        <v>0.49773131875656179</v>
      </c>
    </row>
    <row r="2546" spans="1:16" x14ac:dyDescent="0.35">
      <c r="A2546" s="1" t="s">
        <v>2610</v>
      </c>
      <c r="B2546" s="2">
        <v>46036</v>
      </c>
      <c r="C2546" s="1" t="s">
        <v>41</v>
      </c>
      <c r="D2546" s="1" t="s">
        <v>103</v>
      </c>
      <c r="E2546" s="1" t="s">
        <v>31</v>
      </c>
      <c r="F2546" s="1" t="s">
        <v>32</v>
      </c>
      <c r="G2546" s="1" t="s">
        <v>46</v>
      </c>
      <c r="H2546" s="1" t="s">
        <v>27</v>
      </c>
      <c r="I2546" s="1">
        <v>8</v>
      </c>
      <c r="J2546" s="3">
        <v>1166</v>
      </c>
      <c r="K2546" s="4">
        <v>880.84</v>
      </c>
      <c r="L2546" s="5">
        <v>0</v>
      </c>
      <c r="M2546" s="3">
        <f t="shared" si="156"/>
        <v>9328</v>
      </c>
      <c r="N2546" s="3">
        <f t="shared" si="157"/>
        <v>7046.72</v>
      </c>
      <c r="O2546" s="3">
        <f t="shared" si="158"/>
        <v>2281.2799999999997</v>
      </c>
      <c r="P2546" s="6">
        <f t="shared" si="159"/>
        <v>0.2445626072041166</v>
      </c>
    </row>
    <row r="2547" spans="1:16" x14ac:dyDescent="0.35">
      <c r="A2547" s="1" t="s">
        <v>2611</v>
      </c>
      <c r="B2547" s="2">
        <v>46036</v>
      </c>
      <c r="C2547" s="1" t="s">
        <v>41</v>
      </c>
      <c r="D2547" s="1" t="s">
        <v>103</v>
      </c>
      <c r="E2547" s="1" t="s">
        <v>18</v>
      </c>
      <c r="F2547" s="1" t="s">
        <v>19</v>
      </c>
      <c r="G2547" s="1" t="s">
        <v>43</v>
      </c>
      <c r="H2547" s="1" t="s">
        <v>34</v>
      </c>
      <c r="I2547" s="1">
        <v>4</v>
      </c>
      <c r="J2547" s="3">
        <v>926</v>
      </c>
      <c r="K2547" s="4">
        <v>763.9</v>
      </c>
      <c r="L2547" s="5">
        <v>0</v>
      </c>
      <c r="M2547" s="3">
        <f t="shared" si="156"/>
        <v>3704</v>
      </c>
      <c r="N2547" s="3">
        <f t="shared" si="157"/>
        <v>3055.6</v>
      </c>
      <c r="O2547" s="3">
        <f t="shared" si="158"/>
        <v>648.40000000000009</v>
      </c>
      <c r="P2547" s="6">
        <f t="shared" si="159"/>
        <v>0.1750539956803456</v>
      </c>
    </row>
    <row r="2548" spans="1:16" x14ac:dyDescent="0.35">
      <c r="A2548" s="1" t="s">
        <v>2612</v>
      </c>
      <c r="B2548" s="2">
        <v>46036</v>
      </c>
      <c r="C2548" s="1" t="s">
        <v>41</v>
      </c>
      <c r="D2548" s="1" t="s">
        <v>50</v>
      </c>
      <c r="E2548" s="1" t="s">
        <v>18</v>
      </c>
      <c r="F2548" s="1" t="s">
        <v>68</v>
      </c>
      <c r="G2548" s="1" t="s">
        <v>46</v>
      </c>
      <c r="H2548" s="1" t="s">
        <v>27</v>
      </c>
      <c r="I2548" s="1">
        <v>4</v>
      </c>
      <c r="J2548" s="3">
        <v>452</v>
      </c>
      <c r="K2548" s="4">
        <v>367.52</v>
      </c>
      <c r="L2548" s="5">
        <v>0</v>
      </c>
      <c r="M2548" s="3">
        <f t="shared" si="156"/>
        <v>1808</v>
      </c>
      <c r="N2548" s="3">
        <f t="shared" si="157"/>
        <v>1470.08</v>
      </c>
      <c r="O2548" s="3">
        <f t="shared" si="158"/>
        <v>337.92000000000007</v>
      </c>
      <c r="P2548" s="6">
        <f t="shared" si="159"/>
        <v>0.18690265486725668</v>
      </c>
    </row>
    <row r="2549" spans="1:16" x14ac:dyDescent="0.35">
      <c r="A2549" s="1" t="s">
        <v>2613</v>
      </c>
      <c r="B2549" s="2">
        <v>46036</v>
      </c>
      <c r="C2549" s="1" t="s">
        <v>36</v>
      </c>
      <c r="D2549" s="1" t="s">
        <v>37</v>
      </c>
      <c r="E2549" s="1" t="s">
        <v>18</v>
      </c>
      <c r="F2549" s="1" t="s">
        <v>68</v>
      </c>
      <c r="G2549" s="1" t="s">
        <v>69</v>
      </c>
      <c r="H2549" s="1" t="s">
        <v>27</v>
      </c>
      <c r="I2549" s="1">
        <v>6</v>
      </c>
      <c r="J2549" s="3">
        <v>469</v>
      </c>
      <c r="K2549" s="4">
        <v>371.09</v>
      </c>
      <c r="L2549" s="5">
        <v>0</v>
      </c>
      <c r="M2549" s="3">
        <f t="shared" si="156"/>
        <v>2814</v>
      </c>
      <c r="N2549" s="3">
        <f t="shared" si="157"/>
        <v>2226.54</v>
      </c>
      <c r="O2549" s="3">
        <f t="shared" si="158"/>
        <v>587.46</v>
      </c>
      <c r="P2549" s="6">
        <f t="shared" si="159"/>
        <v>0.20876332622601282</v>
      </c>
    </row>
    <row r="2550" spans="1:16" x14ac:dyDescent="0.35">
      <c r="A2550" s="1" t="s">
        <v>2614</v>
      </c>
      <c r="B2550" s="2">
        <v>46037</v>
      </c>
      <c r="C2550" s="1" t="s">
        <v>36</v>
      </c>
      <c r="D2550" s="1" t="s">
        <v>76</v>
      </c>
      <c r="E2550" s="1" t="s">
        <v>24</v>
      </c>
      <c r="F2550" s="1" t="s">
        <v>25</v>
      </c>
      <c r="G2550" s="1" t="s">
        <v>69</v>
      </c>
      <c r="H2550" s="1" t="s">
        <v>27</v>
      </c>
      <c r="I2550" s="1">
        <v>3</v>
      </c>
      <c r="J2550" s="3">
        <v>619</v>
      </c>
      <c r="K2550" s="4">
        <v>307.64</v>
      </c>
      <c r="L2550" s="5">
        <v>0</v>
      </c>
      <c r="M2550" s="3">
        <f t="shared" si="156"/>
        <v>1857</v>
      </c>
      <c r="N2550" s="3">
        <f t="shared" si="157"/>
        <v>922.92</v>
      </c>
      <c r="O2550" s="3">
        <f t="shared" si="158"/>
        <v>934.08</v>
      </c>
      <c r="P2550" s="6">
        <f t="shared" si="159"/>
        <v>0.50300484652665589</v>
      </c>
    </row>
    <row r="2551" spans="1:16" x14ac:dyDescent="0.35">
      <c r="A2551" s="1" t="s">
        <v>2615</v>
      </c>
      <c r="B2551" s="2">
        <v>46037</v>
      </c>
      <c r="C2551" s="1" t="s">
        <v>29</v>
      </c>
      <c r="D2551" s="1" t="s">
        <v>30</v>
      </c>
      <c r="E2551" s="1" t="s">
        <v>31</v>
      </c>
      <c r="F2551" s="1" t="s">
        <v>85</v>
      </c>
      <c r="G2551" s="1" t="s">
        <v>58</v>
      </c>
      <c r="H2551" s="1" t="s">
        <v>27</v>
      </c>
      <c r="I2551" s="1">
        <v>4</v>
      </c>
      <c r="J2551" s="3">
        <v>1878</v>
      </c>
      <c r="K2551" s="4">
        <v>1389.12</v>
      </c>
      <c r="L2551" s="5">
        <v>0</v>
      </c>
      <c r="M2551" s="3">
        <f t="shared" si="156"/>
        <v>7512</v>
      </c>
      <c r="N2551" s="3">
        <f t="shared" si="157"/>
        <v>5556.48</v>
      </c>
      <c r="O2551" s="3">
        <f t="shared" si="158"/>
        <v>1955.5200000000004</v>
      </c>
      <c r="P2551" s="6">
        <f t="shared" si="159"/>
        <v>0.26031948881789141</v>
      </c>
    </row>
    <row r="2552" spans="1:16" x14ac:dyDescent="0.35">
      <c r="A2552" s="1" t="s">
        <v>2616</v>
      </c>
      <c r="B2552" s="2">
        <v>46037</v>
      </c>
      <c r="C2552" s="1" t="s">
        <v>16</v>
      </c>
      <c r="D2552" s="1" t="s">
        <v>17</v>
      </c>
      <c r="E2552" s="1" t="s">
        <v>31</v>
      </c>
      <c r="F2552" s="1" t="s">
        <v>45</v>
      </c>
      <c r="G2552" s="1" t="s">
        <v>20</v>
      </c>
      <c r="H2552" s="1" t="s">
        <v>21</v>
      </c>
      <c r="I2552" s="1">
        <v>4</v>
      </c>
      <c r="J2552" s="3">
        <v>3557</v>
      </c>
      <c r="K2552" s="4">
        <v>2704.29</v>
      </c>
      <c r="L2552" s="5">
        <v>0</v>
      </c>
      <c r="M2552" s="3">
        <f t="shared" si="156"/>
        <v>14228</v>
      </c>
      <c r="N2552" s="3">
        <f t="shared" si="157"/>
        <v>10817.16</v>
      </c>
      <c r="O2552" s="3">
        <f t="shared" si="158"/>
        <v>3410.84</v>
      </c>
      <c r="P2552" s="6">
        <f t="shared" si="159"/>
        <v>0.23972729828507169</v>
      </c>
    </row>
    <row r="2553" spans="1:16" x14ac:dyDescent="0.35">
      <c r="A2553" s="1" t="s">
        <v>2617</v>
      </c>
      <c r="B2553" s="2">
        <v>46037</v>
      </c>
      <c r="C2553" s="1" t="s">
        <v>41</v>
      </c>
      <c r="D2553" s="1" t="s">
        <v>103</v>
      </c>
      <c r="E2553" s="1" t="s">
        <v>79</v>
      </c>
      <c r="F2553" s="1" t="s">
        <v>80</v>
      </c>
      <c r="G2553" s="1" t="s">
        <v>43</v>
      </c>
      <c r="H2553" s="1" t="s">
        <v>34</v>
      </c>
      <c r="I2553" s="1">
        <v>3</v>
      </c>
      <c r="J2553" s="3">
        <v>7980</v>
      </c>
      <c r="K2553" s="4">
        <v>5164.6099999999997</v>
      </c>
      <c r="L2553" s="5">
        <v>0</v>
      </c>
      <c r="M2553" s="3">
        <f t="shared" si="156"/>
        <v>23940</v>
      </c>
      <c r="N2553" s="3">
        <f t="shared" si="157"/>
        <v>15493.829999999998</v>
      </c>
      <c r="O2553" s="3">
        <f t="shared" si="158"/>
        <v>8446.1700000000019</v>
      </c>
      <c r="P2553" s="6">
        <f t="shared" si="159"/>
        <v>0.35280576441102762</v>
      </c>
    </row>
    <row r="2554" spans="1:16" x14ac:dyDescent="0.35">
      <c r="A2554" s="1" t="s">
        <v>2618</v>
      </c>
      <c r="B2554" s="2">
        <v>46037</v>
      </c>
      <c r="C2554" s="1" t="s">
        <v>29</v>
      </c>
      <c r="D2554" s="1" t="s">
        <v>30</v>
      </c>
      <c r="E2554" s="1" t="s">
        <v>79</v>
      </c>
      <c r="F2554" s="1" t="s">
        <v>96</v>
      </c>
      <c r="G2554" s="1" t="s">
        <v>33</v>
      </c>
      <c r="H2554" s="1" t="s">
        <v>21</v>
      </c>
      <c r="I2554" s="1">
        <v>1</v>
      </c>
      <c r="J2554" s="3">
        <v>6389</v>
      </c>
      <c r="K2554" s="4">
        <v>4023.1</v>
      </c>
      <c r="L2554" s="5">
        <v>0</v>
      </c>
      <c r="M2554" s="3">
        <f t="shared" si="156"/>
        <v>6389</v>
      </c>
      <c r="N2554" s="3">
        <f t="shared" si="157"/>
        <v>4023.1</v>
      </c>
      <c r="O2554" s="3">
        <f t="shared" si="158"/>
        <v>2365.9</v>
      </c>
      <c r="P2554" s="6">
        <f t="shared" si="159"/>
        <v>0.37030834246360933</v>
      </c>
    </row>
    <row r="2555" spans="1:16" x14ac:dyDescent="0.35">
      <c r="A2555" s="1" t="s">
        <v>2619</v>
      </c>
      <c r="B2555" s="2">
        <v>46037</v>
      </c>
      <c r="C2555" s="1" t="s">
        <v>36</v>
      </c>
      <c r="D2555" s="1" t="s">
        <v>63</v>
      </c>
      <c r="E2555" s="1" t="s">
        <v>18</v>
      </c>
      <c r="F2555" s="1" t="s">
        <v>51</v>
      </c>
      <c r="G2555" s="1" t="s">
        <v>39</v>
      </c>
      <c r="H2555" s="1" t="s">
        <v>21</v>
      </c>
      <c r="I2555" s="1">
        <v>7</v>
      </c>
      <c r="J2555" s="3">
        <v>763</v>
      </c>
      <c r="K2555" s="4">
        <v>625.65</v>
      </c>
      <c r="L2555" s="5">
        <v>0</v>
      </c>
      <c r="M2555" s="3">
        <f t="shared" si="156"/>
        <v>5341</v>
      </c>
      <c r="N2555" s="3">
        <f t="shared" si="157"/>
        <v>4379.55</v>
      </c>
      <c r="O2555" s="3">
        <f t="shared" si="158"/>
        <v>961.44999999999982</v>
      </c>
      <c r="P2555" s="6">
        <f t="shared" si="159"/>
        <v>0.1800131061598951</v>
      </c>
    </row>
    <row r="2556" spans="1:16" x14ac:dyDescent="0.35">
      <c r="A2556" s="1" t="s">
        <v>2620</v>
      </c>
      <c r="B2556" s="2">
        <v>46037</v>
      </c>
      <c r="C2556" s="1" t="s">
        <v>36</v>
      </c>
      <c r="D2556" s="1" t="s">
        <v>76</v>
      </c>
      <c r="E2556" s="1" t="s">
        <v>18</v>
      </c>
      <c r="F2556" s="1" t="s">
        <v>68</v>
      </c>
      <c r="G2556" s="1" t="s">
        <v>69</v>
      </c>
      <c r="H2556" s="1" t="s">
        <v>21</v>
      </c>
      <c r="I2556" s="1">
        <v>4</v>
      </c>
      <c r="J2556" s="3">
        <v>436</v>
      </c>
      <c r="K2556" s="4">
        <v>340.36</v>
      </c>
      <c r="L2556" s="5">
        <v>0</v>
      </c>
      <c r="M2556" s="3">
        <f t="shared" si="156"/>
        <v>1744</v>
      </c>
      <c r="N2556" s="3">
        <f t="shared" si="157"/>
        <v>1361.44</v>
      </c>
      <c r="O2556" s="3">
        <f t="shared" si="158"/>
        <v>382.55999999999995</v>
      </c>
      <c r="P2556" s="6">
        <f t="shared" si="159"/>
        <v>0.21935779816513759</v>
      </c>
    </row>
    <row r="2557" spans="1:16" x14ac:dyDescent="0.35">
      <c r="A2557" s="1" t="s">
        <v>2621</v>
      </c>
      <c r="B2557" s="2">
        <v>46037</v>
      </c>
      <c r="C2557" s="1" t="s">
        <v>36</v>
      </c>
      <c r="D2557" s="1" t="s">
        <v>37</v>
      </c>
      <c r="E2557" s="1" t="s">
        <v>31</v>
      </c>
      <c r="F2557" s="1" t="s">
        <v>85</v>
      </c>
      <c r="G2557" s="1" t="s">
        <v>69</v>
      </c>
      <c r="H2557" s="1" t="s">
        <v>34</v>
      </c>
      <c r="I2557" s="1">
        <v>7</v>
      </c>
      <c r="J2557" s="3">
        <v>1828</v>
      </c>
      <c r="K2557" s="4">
        <v>1326.14</v>
      </c>
      <c r="L2557" s="5">
        <v>0</v>
      </c>
      <c r="M2557" s="3">
        <f t="shared" si="156"/>
        <v>12796</v>
      </c>
      <c r="N2557" s="3">
        <f t="shared" si="157"/>
        <v>9282.9800000000014</v>
      </c>
      <c r="O2557" s="3">
        <f t="shared" si="158"/>
        <v>3513.0199999999986</v>
      </c>
      <c r="P2557" s="6">
        <f t="shared" si="159"/>
        <v>0.27454048140043752</v>
      </c>
    </row>
    <row r="2558" spans="1:16" x14ac:dyDescent="0.35">
      <c r="A2558" s="1" t="s">
        <v>2622</v>
      </c>
      <c r="B2558" s="2">
        <v>46037</v>
      </c>
      <c r="C2558" s="1" t="s">
        <v>16</v>
      </c>
      <c r="D2558" s="1" t="s">
        <v>48</v>
      </c>
      <c r="E2558" s="1" t="s">
        <v>31</v>
      </c>
      <c r="F2558" s="1" t="s">
        <v>85</v>
      </c>
      <c r="G2558" s="1" t="s">
        <v>20</v>
      </c>
      <c r="H2558" s="1" t="s">
        <v>34</v>
      </c>
      <c r="I2558" s="1">
        <v>8</v>
      </c>
      <c r="J2558" s="3">
        <v>1723</v>
      </c>
      <c r="K2558" s="4">
        <v>1259.68</v>
      </c>
      <c r="L2558" s="5">
        <v>0</v>
      </c>
      <c r="M2558" s="3">
        <f t="shared" si="156"/>
        <v>13784</v>
      </c>
      <c r="N2558" s="3">
        <f t="shared" si="157"/>
        <v>10077.44</v>
      </c>
      <c r="O2558" s="3">
        <f t="shared" si="158"/>
        <v>3706.5599999999995</v>
      </c>
      <c r="P2558" s="6">
        <f t="shared" si="159"/>
        <v>0.26890307603017988</v>
      </c>
    </row>
    <row r="2559" spans="1:16" x14ac:dyDescent="0.35">
      <c r="A2559" s="1" t="s">
        <v>2623</v>
      </c>
      <c r="B2559" s="2">
        <v>46038</v>
      </c>
      <c r="C2559" s="1" t="s">
        <v>41</v>
      </c>
      <c r="D2559" s="1" t="s">
        <v>103</v>
      </c>
      <c r="E2559" s="1" t="s">
        <v>24</v>
      </c>
      <c r="F2559" s="1" t="s">
        <v>61</v>
      </c>
      <c r="G2559" s="1" t="s">
        <v>46</v>
      </c>
      <c r="H2559" s="1" t="s">
        <v>34</v>
      </c>
      <c r="I2559" s="1">
        <v>3</v>
      </c>
      <c r="J2559" s="3">
        <v>2278</v>
      </c>
      <c r="K2559" s="4">
        <v>1218.95</v>
      </c>
      <c r="L2559" s="5">
        <v>0</v>
      </c>
      <c r="M2559" s="3">
        <f t="shared" si="156"/>
        <v>6834</v>
      </c>
      <c r="N2559" s="3">
        <f t="shared" si="157"/>
        <v>3656.8500000000004</v>
      </c>
      <c r="O2559" s="3">
        <f t="shared" si="158"/>
        <v>3177.1499999999996</v>
      </c>
      <c r="P2559" s="6">
        <f t="shared" si="159"/>
        <v>0.46490342405618956</v>
      </c>
    </row>
    <row r="2560" spans="1:16" x14ac:dyDescent="0.35">
      <c r="A2560" s="1" t="s">
        <v>2624</v>
      </c>
      <c r="B2560" s="2">
        <v>46038</v>
      </c>
      <c r="C2560" s="1" t="s">
        <v>41</v>
      </c>
      <c r="D2560" s="1" t="s">
        <v>50</v>
      </c>
      <c r="E2560" s="1" t="s">
        <v>18</v>
      </c>
      <c r="F2560" s="1" t="s">
        <v>19</v>
      </c>
      <c r="G2560" s="1" t="s">
        <v>43</v>
      </c>
      <c r="H2560" s="1" t="s">
        <v>27</v>
      </c>
      <c r="I2560" s="1">
        <v>2</v>
      </c>
      <c r="J2560" s="3">
        <v>934</v>
      </c>
      <c r="K2560" s="4">
        <v>711.41</v>
      </c>
      <c r="L2560" s="5">
        <v>0</v>
      </c>
      <c r="M2560" s="3">
        <f t="shared" si="156"/>
        <v>1868</v>
      </c>
      <c r="N2560" s="3">
        <f t="shared" si="157"/>
        <v>1422.82</v>
      </c>
      <c r="O2560" s="3">
        <f t="shared" si="158"/>
        <v>445.18000000000006</v>
      </c>
      <c r="P2560" s="6">
        <f t="shared" si="159"/>
        <v>0.23831905781584586</v>
      </c>
    </row>
    <row r="2561" spans="1:16" x14ac:dyDescent="0.35">
      <c r="A2561" s="1" t="s">
        <v>2625</v>
      </c>
      <c r="B2561" s="2">
        <v>46038</v>
      </c>
      <c r="C2561" s="1" t="s">
        <v>16</v>
      </c>
      <c r="D2561" s="1" t="s">
        <v>17</v>
      </c>
      <c r="E2561" s="1" t="s">
        <v>24</v>
      </c>
      <c r="F2561" s="1" t="s">
        <v>25</v>
      </c>
      <c r="G2561" s="1" t="s">
        <v>26</v>
      </c>
      <c r="H2561" s="1" t="s">
        <v>34</v>
      </c>
      <c r="I2561" s="1">
        <v>7</v>
      </c>
      <c r="J2561" s="3">
        <v>620</v>
      </c>
      <c r="K2561" s="4">
        <v>292.91000000000003</v>
      </c>
      <c r="L2561" s="5">
        <v>0.05</v>
      </c>
      <c r="M2561" s="3">
        <f t="shared" si="156"/>
        <v>4123</v>
      </c>
      <c r="N2561" s="3">
        <f t="shared" si="157"/>
        <v>2050.3700000000003</v>
      </c>
      <c r="O2561" s="3">
        <f t="shared" si="158"/>
        <v>2072.6299999999997</v>
      </c>
      <c r="P2561" s="6">
        <f t="shared" si="159"/>
        <v>0.50269949066213915</v>
      </c>
    </row>
    <row r="2562" spans="1:16" x14ac:dyDescent="0.35">
      <c r="A2562" s="1" t="s">
        <v>2626</v>
      </c>
      <c r="B2562" s="2">
        <v>46038</v>
      </c>
      <c r="C2562" s="1" t="s">
        <v>41</v>
      </c>
      <c r="D2562" s="1" t="s">
        <v>50</v>
      </c>
      <c r="E2562" s="1" t="s">
        <v>24</v>
      </c>
      <c r="F2562" s="1" t="s">
        <v>25</v>
      </c>
      <c r="G2562" s="1" t="s">
        <v>43</v>
      </c>
      <c r="H2562" s="1" t="s">
        <v>27</v>
      </c>
      <c r="I2562" s="1">
        <v>7</v>
      </c>
      <c r="J2562" s="3">
        <v>589</v>
      </c>
      <c r="K2562" s="4">
        <v>300.42</v>
      </c>
      <c r="L2562" s="5">
        <v>0.1</v>
      </c>
      <c r="M2562" s="3">
        <f t="shared" ref="M2562:M2625" si="160">I2562*J2562*(1-L2562)</f>
        <v>3710.7000000000003</v>
      </c>
      <c r="N2562" s="3">
        <f t="shared" ref="N2562:N2625" si="161">I2562*K2562</f>
        <v>2102.94</v>
      </c>
      <c r="O2562" s="3">
        <f t="shared" ref="O2562:O2625" si="162">M2562-N2562</f>
        <v>1607.7600000000002</v>
      </c>
      <c r="P2562" s="6">
        <f t="shared" ref="P2562:P2625" si="163">O2562/M2562</f>
        <v>0.43327674023769103</v>
      </c>
    </row>
    <row r="2563" spans="1:16" x14ac:dyDescent="0.35">
      <c r="A2563" s="1" t="s">
        <v>2627</v>
      </c>
      <c r="B2563" s="2">
        <v>46038</v>
      </c>
      <c r="C2563" s="1" t="s">
        <v>29</v>
      </c>
      <c r="D2563" s="1" t="s">
        <v>72</v>
      </c>
      <c r="E2563" s="1" t="s">
        <v>31</v>
      </c>
      <c r="F2563" s="1" t="s">
        <v>85</v>
      </c>
      <c r="G2563" s="1" t="s">
        <v>33</v>
      </c>
      <c r="H2563" s="1" t="s">
        <v>34</v>
      </c>
      <c r="I2563" s="1">
        <v>3</v>
      </c>
      <c r="J2563" s="3">
        <v>1737</v>
      </c>
      <c r="K2563" s="4">
        <v>1341.87</v>
      </c>
      <c r="L2563" s="5">
        <v>0.15</v>
      </c>
      <c r="M2563" s="3">
        <f t="shared" si="160"/>
        <v>4429.3499999999995</v>
      </c>
      <c r="N2563" s="3">
        <f t="shared" si="161"/>
        <v>4025.6099999999997</v>
      </c>
      <c r="O2563" s="3">
        <f t="shared" si="162"/>
        <v>403.73999999999978</v>
      </c>
      <c r="P2563" s="6">
        <f t="shared" si="163"/>
        <v>9.1151071827694774E-2</v>
      </c>
    </row>
    <row r="2564" spans="1:16" x14ac:dyDescent="0.35">
      <c r="A2564" s="1" t="s">
        <v>2628</v>
      </c>
      <c r="B2564" s="2">
        <v>46038</v>
      </c>
      <c r="C2564" s="1" t="s">
        <v>29</v>
      </c>
      <c r="D2564" s="1" t="s">
        <v>30</v>
      </c>
      <c r="E2564" s="1" t="s">
        <v>31</v>
      </c>
      <c r="F2564" s="1" t="s">
        <v>85</v>
      </c>
      <c r="G2564" s="1" t="s">
        <v>33</v>
      </c>
      <c r="H2564" s="1" t="s">
        <v>21</v>
      </c>
      <c r="I2564" s="1">
        <v>7</v>
      </c>
      <c r="J2564" s="3">
        <v>1869</v>
      </c>
      <c r="K2564" s="4">
        <v>1421.94</v>
      </c>
      <c r="L2564" s="5">
        <v>0.05</v>
      </c>
      <c r="M2564" s="3">
        <f t="shared" si="160"/>
        <v>12428.849999999999</v>
      </c>
      <c r="N2564" s="3">
        <f t="shared" si="161"/>
        <v>9953.58</v>
      </c>
      <c r="O2564" s="3">
        <f t="shared" si="162"/>
        <v>2475.2699999999986</v>
      </c>
      <c r="P2564" s="6">
        <f t="shared" si="163"/>
        <v>0.19915519134915932</v>
      </c>
    </row>
    <row r="2565" spans="1:16" x14ac:dyDescent="0.35">
      <c r="A2565" s="1" t="s">
        <v>2629</v>
      </c>
      <c r="B2565" s="2">
        <v>46039</v>
      </c>
      <c r="C2565" s="1" t="s">
        <v>41</v>
      </c>
      <c r="D2565" s="1" t="s">
        <v>55</v>
      </c>
      <c r="E2565" s="1" t="s">
        <v>24</v>
      </c>
      <c r="F2565" s="1" t="s">
        <v>131</v>
      </c>
      <c r="G2565" s="1" t="s">
        <v>46</v>
      </c>
      <c r="H2565" s="1" t="s">
        <v>27</v>
      </c>
      <c r="I2565" s="1">
        <v>3</v>
      </c>
      <c r="J2565" s="3">
        <v>2829</v>
      </c>
      <c r="K2565" s="4">
        <v>1442.7</v>
      </c>
      <c r="L2565" s="5">
        <v>0</v>
      </c>
      <c r="M2565" s="3">
        <f t="shared" si="160"/>
        <v>8487</v>
      </c>
      <c r="N2565" s="3">
        <f t="shared" si="161"/>
        <v>4328.1000000000004</v>
      </c>
      <c r="O2565" s="3">
        <f t="shared" si="162"/>
        <v>4158.8999999999996</v>
      </c>
      <c r="P2565" s="6">
        <f t="shared" si="163"/>
        <v>0.49003181336161183</v>
      </c>
    </row>
    <row r="2566" spans="1:16" x14ac:dyDescent="0.35">
      <c r="A2566" s="1" t="s">
        <v>2630</v>
      </c>
      <c r="B2566" s="2">
        <v>46039</v>
      </c>
      <c r="C2566" s="1" t="s">
        <v>16</v>
      </c>
      <c r="D2566" s="1" t="s">
        <v>23</v>
      </c>
      <c r="E2566" s="1" t="s">
        <v>18</v>
      </c>
      <c r="F2566" s="1" t="s">
        <v>38</v>
      </c>
      <c r="G2566" s="1" t="s">
        <v>20</v>
      </c>
      <c r="H2566" s="1" t="s">
        <v>34</v>
      </c>
      <c r="I2566" s="1">
        <v>2</v>
      </c>
      <c r="J2566" s="3">
        <v>343</v>
      </c>
      <c r="K2566" s="4">
        <v>274.95999999999998</v>
      </c>
      <c r="L2566" s="5">
        <v>0</v>
      </c>
      <c r="M2566" s="3">
        <f t="shared" si="160"/>
        <v>686</v>
      </c>
      <c r="N2566" s="3">
        <f t="shared" si="161"/>
        <v>549.91999999999996</v>
      </c>
      <c r="O2566" s="3">
        <f t="shared" si="162"/>
        <v>136.08000000000004</v>
      </c>
      <c r="P2566" s="6">
        <f t="shared" si="163"/>
        <v>0.19836734693877556</v>
      </c>
    </row>
    <row r="2567" spans="1:16" x14ac:dyDescent="0.35">
      <c r="A2567" s="1" t="s">
        <v>2631</v>
      </c>
      <c r="B2567" s="2">
        <v>46039</v>
      </c>
      <c r="C2567" s="1" t="s">
        <v>36</v>
      </c>
      <c r="D2567" s="1" t="s">
        <v>76</v>
      </c>
      <c r="E2567" s="1" t="s">
        <v>31</v>
      </c>
      <c r="F2567" s="1" t="s">
        <v>85</v>
      </c>
      <c r="G2567" s="1" t="s">
        <v>39</v>
      </c>
      <c r="H2567" s="1" t="s">
        <v>34</v>
      </c>
      <c r="I2567" s="1">
        <v>8</v>
      </c>
      <c r="J2567" s="3">
        <v>1750</v>
      </c>
      <c r="K2567" s="4">
        <v>1302.1500000000001</v>
      </c>
      <c r="L2567" s="5">
        <v>0</v>
      </c>
      <c r="M2567" s="3">
        <f t="shared" si="160"/>
        <v>14000</v>
      </c>
      <c r="N2567" s="3">
        <f t="shared" si="161"/>
        <v>10417.200000000001</v>
      </c>
      <c r="O2567" s="3">
        <f t="shared" si="162"/>
        <v>3582.7999999999993</v>
      </c>
      <c r="P2567" s="6">
        <f t="shared" si="163"/>
        <v>0.25591428571428565</v>
      </c>
    </row>
    <row r="2568" spans="1:16" x14ac:dyDescent="0.35">
      <c r="A2568" s="1" t="s">
        <v>2632</v>
      </c>
      <c r="B2568" s="2">
        <v>46039</v>
      </c>
      <c r="C2568" s="1" t="s">
        <v>16</v>
      </c>
      <c r="D2568" s="1" t="s">
        <v>48</v>
      </c>
      <c r="E2568" s="1" t="s">
        <v>31</v>
      </c>
      <c r="F2568" s="1" t="s">
        <v>45</v>
      </c>
      <c r="G2568" s="1" t="s">
        <v>20</v>
      </c>
      <c r="H2568" s="1" t="s">
        <v>34</v>
      </c>
      <c r="I2568" s="1">
        <v>3</v>
      </c>
      <c r="J2568" s="3">
        <v>3436</v>
      </c>
      <c r="K2568" s="4">
        <v>2535.14</v>
      </c>
      <c r="L2568" s="5">
        <v>0.15</v>
      </c>
      <c r="M2568" s="3">
        <f t="shared" si="160"/>
        <v>8761.7999999999993</v>
      </c>
      <c r="N2568" s="3">
        <f t="shared" si="161"/>
        <v>7605.42</v>
      </c>
      <c r="O2568" s="3">
        <f t="shared" si="162"/>
        <v>1156.3799999999992</v>
      </c>
      <c r="P2568" s="6">
        <f t="shared" si="163"/>
        <v>0.13197973019242612</v>
      </c>
    </row>
    <row r="2569" spans="1:16" x14ac:dyDescent="0.35">
      <c r="A2569" s="1" t="s">
        <v>2633</v>
      </c>
      <c r="B2569" s="2">
        <v>46039</v>
      </c>
      <c r="C2569" s="1" t="s">
        <v>16</v>
      </c>
      <c r="D2569" s="1" t="s">
        <v>84</v>
      </c>
      <c r="E2569" s="1" t="s">
        <v>24</v>
      </c>
      <c r="F2569" s="1" t="s">
        <v>64</v>
      </c>
      <c r="G2569" s="1" t="s">
        <v>26</v>
      </c>
      <c r="H2569" s="1" t="s">
        <v>34</v>
      </c>
      <c r="I2569" s="1">
        <v>5</v>
      </c>
      <c r="J2569" s="3">
        <v>1451</v>
      </c>
      <c r="K2569" s="4">
        <v>708.82</v>
      </c>
      <c r="L2569" s="5">
        <v>0</v>
      </c>
      <c r="M2569" s="3">
        <f t="shared" si="160"/>
        <v>7255</v>
      </c>
      <c r="N2569" s="3">
        <f t="shared" si="161"/>
        <v>3544.1000000000004</v>
      </c>
      <c r="O2569" s="3">
        <f t="shared" si="162"/>
        <v>3710.8999999999996</v>
      </c>
      <c r="P2569" s="6">
        <f t="shared" si="163"/>
        <v>0.51149552033080625</v>
      </c>
    </row>
    <row r="2570" spans="1:16" x14ac:dyDescent="0.35">
      <c r="A2570" s="1" t="s">
        <v>2634</v>
      </c>
      <c r="B2570" s="2">
        <v>46039</v>
      </c>
      <c r="C2570" s="1" t="s">
        <v>16</v>
      </c>
      <c r="D2570" s="1" t="s">
        <v>23</v>
      </c>
      <c r="E2570" s="1" t="s">
        <v>18</v>
      </c>
      <c r="F2570" s="1" t="s">
        <v>68</v>
      </c>
      <c r="G2570" s="1" t="s">
        <v>20</v>
      </c>
      <c r="H2570" s="1" t="s">
        <v>34</v>
      </c>
      <c r="I2570" s="1">
        <v>1</v>
      </c>
      <c r="J2570" s="3">
        <v>435</v>
      </c>
      <c r="K2570" s="4">
        <v>344.95</v>
      </c>
      <c r="L2570" s="5">
        <v>0.15</v>
      </c>
      <c r="M2570" s="3">
        <f t="shared" si="160"/>
        <v>369.75</v>
      </c>
      <c r="N2570" s="3">
        <f t="shared" si="161"/>
        <v>344.95</v>
      </c>
      <c r="O2570" s="3">
        <f t="shared" si="162"/>
        <v>24.800000000000011</v>
      </c>
      <c r="P2570" s="6">
        <f t="shared" si="163"/>
        <v>6.7072346179851278E-2</v>
      </c>
    </row>
    <row r="2571" spans="1:16" x14ac:dyDescent="0.35">
      <c r="A2571" s="1" t="s">
        <v>2635</v>
      </c>
      <c r="B2571" s="2">
        <v>46039</v>
      </c>
      <c r="C2571" s="1" t="s">
        <v>41</v>
      </c>
      <c r="D2571" s="1" t="s">
        <v>55</v>
      </c>
      <c r="E2571" s="1" t="s">
        <v>31</v>
      </c>
      <c r="F2571" s="1" t="s">
        <v>45</v>
      </c>
      <c r="G2571" s="1" t="s">
        <v>43</v>
      </c>
      <c r="H2571" s="1" t="s">
        <v>27</v>
      </c>
      <c r="I2571" s="1">
        <v>8</v>
      </c>
      <c r="J2571" s="3">
        <v>3503</v>
      </c>
      <c r="K2571" s="4">
        <v>2507.44</v>
      </c>
      <c r="L2571" s="5">
        <v>0</v>
      </c>
      <c r="M2571" s="3">
        <f t="shared" si="160"/>
        <v>28024</v>
      </c>
      <c r="N2571" s="3">
        <f t="shared" si="161"/>
        <v>20059.52</v>
      </c>
      <c r="O2571" s="3">
        <f t="shared" si="162"/>
        <v>7964.48</v>
      </c>
      <c r="P2571" s="6">
        <f t="shared" si="163"/>
        <v>0.28420211247502142</v>
      </c>
    </row>
    <row r="2572" spans="1:16" x14ac:dyDescent="0.35">
      <c r="A2572" s="1" t="s">
        <v>2636</v>
      </c>
      <c r="B2572" s="2">
        <v>46039</v>
      </c>
      <c r="C2572" s="1" t="s">
        <v>16</v>
      </c>
      <c r="D2572" s="1" t="s">
        <v>17</v>
      </c>
      <c r="E2572" s="1" t="s">
        <v>18</v>
      </c>
      <c r="F2572" s="1" t="s">
        <v>68</v>
      </c>
      <c r="G2572" s="1" t="s">
        <v>20</v>
      </c>
      <c r="H2572" s="1" t="s">
        <v>34</v>
      </c>
      <c r="I2572" s="1">
        <v>6</v>
      </c>
      <c r="J2572" s="3">
        <v>471</v>
      </c>
      <c r="K2572" s="4">
        <v>387.98</v>
      </c>
      <c r="L2572" s="5">
        <v>0</v>
      </c>
      <c r="M2572" s="3">
        <f t="shared" si="160"/>
        <v>2826</v>
      </c>
      <c r="N2572" s="3">
        <f t="shared" si="161"/>
        <v>2327.88</v>
      </c>
      <c r="O2572" s="3">
        <f t="shared" si="162"/>
        <v>498.11999999999989</v>
      </c>
      <c r="P2572" s="6">
        <f t="shared" si="163"/>
        <v>0.17626326963906577</v>
      </c>
    </row>
    <row r="2573" spans="1:16" x14ac:dyDescent="0.35">
      <c r="A2573" s="1" t="s">
        <v>2637</v>
      </c>
      <c r="B2573" s="2">
        <v>46040</v>
      </c>
      <c r="C2573" s="1" t="s">
        <v>29</v>
      </c>
      <c r="D2573" s="1" t="s">
        <v>72</v>
      </c>
      <c r="E2573" s="1" t="s">
        <v>31</v>
      </c>
      <c r="F2573" s="1" t="s">
        <v>85</v>
      </c>
      <c r="G2573" s="1" t="s">
        <v>33</v>
      </c>
      <c r="H2573" s="1" t="s">
        <v>21</v>
      </c>
      <c r="I2573" s="1">
        <v>8</v>
      </c>
      <c r="J2573" s="3">
        <v>1756</v>
      </c>
      <c r="K2573" s="4">
        <v>1310.18</v>
      </c>
      <c r="L2573" s="5">
        <v>0.15</v>
      </c>
      <c r="M2573" s="3">
        <f t="shared" si="160"/>
        <v>11940.8</v>
      </c>
      <c r="N2573" s="3">
        <f t="shared" si="161"/>
        <v>10481.44</v>
      </c>
      <c r="O2573" s="3">
        <f t="shared" si="162"/>
        <v>1459.3599999999988</v>
      </c>
      <c r="P2573" s="6">
        <f t="shared" si="163"/>
        <v>0.1222162669167894</v>
      </c>
    </row>
    <row r="2574" spans="1:16" x14ac:dyDescent="0.35">
      <c r="A2574" s="1" t="s">
        <v>2638</v>
      </c>
      <c r="B2574" s="2">
        <v>46040</v>
      </c>
      <c r="C2574" s="1" t="s">
        <v>41</v>
      </c>
      <c r="D2574" s="1" t="s">
        <v>55</v>
      </c>
      <c r="E2574" s="1" t="s">
        <v>18</v>
      </c>
      <c r="F2574" s="1" t="s">
        <v>68</v>
      </c>
      <c r="G2574" s="1" t="s">
        <v>43</v>
      </c>
      <c r="H2574" s="1" t="s">
        <v>27</v>
      </c>
      <c r="I2574" s="1">
        <v>8</v>
      </c>
      <c r="J2574" s="3">
        <v>428</v>
      </c>
      <c r="K2574" s="4">
        <v>349.61</v>
      </c>
      <c r="L2574" s="5">
        <v>0.05</v>
      </c>
      <c r="M2574" s="3">
        <f t="shared" si="160"/>
        <v>3252.7999999999997</v>
      </c>
      <c r="N2574" s="3">
        <f t="shared" si="161"/>
        <v>2796.88</v>
      </c>
      <c r="O2574" s="3">
        <f t="shared" si="162"/>
        <v>455.91999999999962</v>
      </c>
      <c r="P2574" s="6">
        <f t="shared" si="163"/>
        <v>0.14016232169208057</v>
      </c>
    </row>
    <row r="2575" spans="1:16" x14ac:dyDescent="0.35">
      <c r="A2575" s="1" t="s">
        <v>2639</v>
      </c>
      <c r="B2575" s="2">
        <v>46040</v>
      </c>
      <c r="C2575" s="1" t="s">
        <v>16</v>
      </c>
      <c r="D2575" s="1" t="s">
        <v>84</v>
      </c>
      <c r="E2575" s="1" t="s">
        <v>31</v>
      </c>
      <c r="F2575" s="1" t="s">
        <v>85</v>
      </c>
      <c r="G2575" s="1" t="s">
        <v>26</v>
      </c>
      <c r="H2575" s="1" t="s">
        <v>21</v>
      </c>
      <c r="I2575" s="1">
        <v>1</v>
      </c>
      <c r="J2575" s="3">
        <v>1776</v>
      </c>
      <c r="K2575" s="4">
        <v>1339.9</v>
      </c>
      <c r="L2575" s="5">
        <v>0.15</v>
      </c>
      <c r="M2575" s="3">
        <f t="shared" si="160"/>
        <v>1509.6</v>
      </c>
      <c r="N2575" s="3">
        <f t="shared" si="161"/>
        <v>1339.9</v>
      </c>
      <c r="O2575" s="3">
        <f t="shared" si="162"/>
        <v>169.69999999999982</v>
      </c>
      <c r="P2575" s="6">
        <f t="shared" si="163"/>
        <v>0.11241388447270789</v>
      </c>
    </row>
    <row r="2576" spans="1:16" x14ac:dyDescent="0.35">
      <c r="A2576" s="1" t="s">
        <v>2640</v>
      </c>
      <c r="B2576" s="2">
        <v>46040</v>
      </c>
      <c r="C2576" s="1" t="s">
        <v>36</v>
      </c>
      <c r="D2576" s="1" t="s">
        <v>78</v>
      </c>
      <c r="E2576" s="1" t="s">
        <v>24</v>
      </c>
      <c r="F2576" s="1" t="s">
        <v>131</v>
      </c>
      <c r="G2576" s="1" t="s">
        <v>69</v>
      </c>
      <c r="H2576" s="1" t="s">
        <v>34</v>
      </c>
      <c r="I2576" s="1">
        <v>5</v>
      </c>
      <c r="J2576" s="3">
        <v>2771</v>
      </c>
      <c r="K2576" s="4">
        <v>1329.91</v>
      </c>
      <c r="L2576" s="5">
        <v>0.15</v>
      </c>
      <c r="M2576" s="3">
        <f t="shared" si="160"/>
        <v>11776.75</v>
      </c>
      <c r="N2576" s="3">
        <f t="shared" si="161"/>
        <v>6649.55</v>
      </c>
      <c r="O2576" s="3">
        <f t="shared" si="162"/>
        <v>5127.2</v>
      </c>
      <c r="P2576" s="6">
        <f t="shared" si="163"/>
        <v>0.4353662937567665</v>
      </c>
    </row>
    <row r="2577" spans="1:16" x14ac:dyDescent="0.35">
      <c r="A2577" s="1" t="s">
        <v>2641</v>
      </c>
      <c r="B2577" s="2">
        <v>46040</v>
      </c>
      <c r="C2577" s="1" t="s">
        <v>41</v>
      </c>
      <c r="D2577" s="1" t="s">
        <v>50</v>
      </c>
      <c r="E2577" s="1" t="s">
        <v>24</v>
      </c>
      <c r="F2577" s="1" t="s">
        <v>25</v>
      </c>
      <c r="G2577" s="1" t="s">
        <v>46</v>
      </c>
      <c r="H2577" s="1" t="s">
        <v>27</v>
      </c>
      <c r="I2577" s="1">
        <v>4</v>
      </c>
      <c r="J2577" s="3">
        <v>628</v>
      </c>
      <c r="K2577" s="4">
        <v>331.01</v>
      </c>
      <c r="L2577" s="5">
        <v>0</v>
      </c>
      <c r="M2577" s="3">
        <f t="shared" si="160"/>
        <v>2512</v>
      </c>
      <c r="N2577" s="3">
        <f t="shared" si="161"/>
        <v>1324.04</v>
      </c>
      <c r="O2577" s="3">
        <f t="shared" si="162"/>
        <v>1187.96</v>
      </c>
      <c r="P2577" s="6">
        <f t="shared" si="163"/>
        <v>0.47291401273885353</v>
      </c>
    </row>
    <row r="2578" spans="1:16" x14ac:dyDescent="0.35">
      <c r="A2578" s="1" t="s">
        <v>2642</v>
      </c>
      <c r="B2578" s="2">
        <v>46040</v>
      </c>
      <c r="C2578" s="1" t="s">
        <v>36</v>
      </c>
      <c r="D2578" s="1" t="s">
        <v>63</v>
      </c>
      <c r="E2578" s="1" t="s">
        <v>31</v>
      </c>
      <c r="F2578" s="1" t="s">
        <v>32</v>
      </c>
      <c r="G2578" s="1" t="s">
        <v>39</v>
      </c>
      <c r="H2578" s="1" t="s">
        <v>21</v>
      </c>
      <c r="I2578" s="1">
        <v>3</v>
      </c>
      <c r="J2578" s="3">
        <v>1168</v>
      </c>
      <c r="K2578" s="4">
        <v>869.16</v>
      </c>
      <c r="L2578" s="5">
        <v>0</v>
      </c>
      <c r="M2578" s="3">
        <f t="shared" si="160"/>
        <v>3504</v>
      </c>
      <c r="N2578" s="3">
        <f t="shared" si="161"/>
        <v>2607.48</v>
      </c>
      <c r="O2578" s="3">
        <f t="shared" si="162"/>
        <v>896.52</v>
      </c>
      <c r="P2578" s="6">
        <f t="shared" si="163"/>
        <v>0.25585616438356162</v>
      </c>
    </row>
    <row r="2579" spans="1:16" x14ac:dyDescent="0.35">
      <c r="A2579" s="1" t="s">
        <v>2643</v>
      </c>
      <c r="B2579" s="2">
        <v>46040</v>
      </c>
      <c r="C2579" s="1" t="s">
        <v>36</v>
      </c>
      <c r="D2579" s="1" t="s">
        <v>63</v>
      </c>
      <c r="E2579" s="1" t="s">
        <v>24</v>
      </c>
      <c r="F2579" s="1" t="s">
        <v>64</v>
      </c>
      <c r="G2579" s="1" t="s">
        <v>69</v>
      </c>
      <c r="H2579" s="1" t="s">
        <v>34</v>
      </c>
      <c r="I2579" s="1">
        <v>8</v>
      </c>
      <c r="J2579" s="3">
        <v>1435</v>
      </c>
      <c r="K2579" s="4">
        <v>711.67</v>
      </c>
      <c r="L2579" s="5">
        <v>0</v>
      </c>
      <c r="M2579" s="3">
        <f t="shared" si="160"/>
        <v>11480</v>
      </c>
      <c r="N2579" s="3">
        <f t="shared" si="161"/>
        <v>5693.36</v>
      </c>
      <c r="O2579" s="3">
        <f t="shared" si="162"/>
        <v>5786.64</v>
      </c>
      <c r="P2579" s="6">
        <f t="shared" si="163"/>
        <v>0.50406271777003486</v>
      </c>
    </row>
    <row r="2580" spans="1:16" x14ac:dyDescent="0.35">
      <c r="A2580" s="1" t="s">
        <v>2644</v>
      </c>
      <c r="B2580" s="2">
        <v>46040</v>
      </c>
      <c r="C2580" s="1" t="s">
        <v>29</v>
      </c>
      <c r="D2580" s="1" t="s">
        <v>30</v>
      </c>
      <c r="E2580" s="1" t="s">
        <v>18</v>
      </c>
      <c r="F2580" s="1" t="s">
        <v>51</v>
      </c>
      <c r="G2580" s="1" t="s">
        <v>33</v>
      </c>
      <c r="H2580" s="1" t="s">
        <v>34</v>
      </c>
      <c r="I2580" s="1">
        <v>7</v>
      </c>
      <c r="J2580" s="3">
        <v>745</v>
      </c>
      <c r="K2580" s="4">
        <v>608.9</v>
      </c>
      <c r="L2580" s="5">
        <v>0.05</v>
      </c>
      <c r="M2580" s="3">
        <f t="shared" si="160"/>
        <v>4954.25</v>
      </c>
      <c r="N2580" s="3">
        <f t="shared" si="161"/>
        <v>4262.3</v>
      </c>
      <c r="O2580" s="3">
        <f t="shared" si="162"/>
        <v>691.94999999999982</v>
      </c>
      <c r="P2580" s="6">
        <f t="shared" si="163"/>
        <v>0.13966796185093602</v>
      </c>
    </row>
    <row r="2581" spans="1:16" x14ac:dyDescent="0.35">
      <c r="A2581" s="1" t="s">
        <v>2645</v>
      </c>
      <c r="B2581" s="2">
        <v>46040</v>
      </c>
      <c r="C2581" s="1" t="s">
        <v>29</v>
      </c>
      <c r="D2581" s="1" t="s">
        <v>72</v>
      </c>
      <c r="E2581" s="1" t="s">
        <v>31</v>
      </c>
      <c r="F2581" s="1" t="s">
        <v>45</v>
      </c>
      <c r="G2581" s="1" t="s">
        <v>33</v>
      </c>
      <c r="H2581" s="1" t="s">
        <v>27</v>
      </c>
      <c r="I2581" s="1">
        <v>2</v>
      </c>
      <c r="J2581" s="3">
        <v>3449</v>
      </c>
      <c r="K2581" s="4">
        <v>2474</v>
      </c>
      <c r="L2581" s="5">
        <v>0.15</v>
      </c>
      <c r="M2581" s="3">
        <f t="shared" si="160"/>
        <v>5863.3</v>
      </c>
      <c r="N2581" s="3">
        <f t="shared" si="161"/>
        <v>4948</v>
      </c>
      <c r="O2581" s="3">
        <f t="shared" si="162"/>
        <v>915.30000000000018</v>
      </c>
      <c r="P2581" s="6">
        <f t="shared" si="163"/>
        <v>0.15610662937253766</v>
      </c>
    </row>
    <row r="2582" spans="1:16" x14ac:dyDescent="0.35">
      <c r="A2582" s="1" t="s">
        <v>2646</v>
      </c>
      <c r="B2582" s="2">
        <v>46040</v>
      </c>
      <c r="C2582" s="1" t="s">
        <v>36</v>
      </c>
      <c r="D2582" s="1" t="s">
        <v>78</v>
      </c>
      <c r="E2582" s="1" t="s">
        <v>24</v>
      </c>
      <c r="F2582" s="1" t="s">
        <v>131</v>
      </c>
      <c r="G2582" s="1" t="s">
        <v>69</v>
      </c>
      <c r="H2582" s="1" t="s">
        <v>27</v>
      </c>
      <c r="I2582" s="1">
        <v>3</v>
      </c>
      <c r="J2582" s="3">
        <v>2853</v>
      </c>
      <c r="K2582" s="4">
        <v>1487.8</v>
      </c>
      <c r="L2582" s="5">
        <v>0.15</v>
      </c>
      <c r="M2582" s="3">
        <f t="shared" si="160"/>
        <v>7275.15</v>
      </c>
      <c r="N2582" s="3">
        <f t="shared" si="161"/>
        <v>4463.3999999999996</v>
      </c>
      <c r="O2582" s="3">
        <f t="shared" si="162"/>
        <v>2811.75</v>
      </c>
      <c r="P2582" s="6">
        <f t="shared" si="163"/>
        <v>0.38648687655924624</v>
      </c>
    </row>
    <row r="2583" spans="1:16" x14ac:dyDescent="0.35">
      <c r="A2583" s="1" t="s">
        <v>2647</v>
      </c>
      <c r="B2583" s="2">
        <v>46040</v>
      </c>
      <c r="C2583" s="1" t="s">
        <v>41</v>
      </c>
      <c r="D2583" s="1" t="s">
        <v>55</v>
      </c>
      <c r="E2583" s="1" t="s">
        <v>18</v>
      </c>
      <c r="F2583" s="1" t="s">
        <v>51</v>
      </c>
      <c r="G2583" s="1" t="s">
        <v>46</v>
      </c>
      <c r="H2583" s="1" t="s">
        <v>21</v>
      </c>
      <c r="I2583" s="1">
        <v>6</v>
      </c>
      <c r="J2583" s="3">
        <v>728</v>
      </c>
      <c r="K2583" s="4">
        <v>553.91</v>
      </c>
      <c r="L2583" s="5">
        <v>0.05</v>
      </c>
      <c r="M2583" s="3">
        <f t="shared" si="160"/>
        <v>4149.5999999999995</v>
      </c>
      <c r="N2583" s="3">
        <f t="shared" si="161"/>
        <v>3323.46</v>
      </c>
      <c r="O2583" s="3">
        <f t="shared" si="162"/>
        <v>826.13999999999942</v>
      </c>
      <c r="P2583" s="6">
        <f t="shared" si="163"/>
        <v>0.19908906882591082</v>
      </c>
    </row>
    <row r="2584" spans="1:16" x14ac:dyDescent="0.35">
      <c r="A2584" s="1" t="s">
        <v>2648</v>
      </c>
      <c r="B2584" s="2">
        <v>46040</v>
      </c>
      <c r="C2584" s="1" t="s">
        <v>36</v>
      </c>
      <c r="D2584" s="1" t="s">
        <v>63</v>
      </c>
      <c r="E2584" s="1" t="s">
        <v>31</v>
      </c>
      <c r="F2584" s="1" t="s">
        <v>85</v>
      </c>
      <c r="G2584" s="1" t="s">
        <v>69</v>
      </c>
      <c r="H2584" s="1" t="s">
        <v>34</v>
      </c>
      <c r="I2584" s="1">
        <v>5</v>
      </c>
      <c r="J2584" s="3">
        <v>1711</v>
      </c>
      <c r="K2584" s="4">
        <v>1338.61</v>
      </c>
      <c r="L2584" s="5">
        <v>0.15</v>
      </c>
      <c r="M2584" s="3">
        <f t="shared" si="160"/>
        <v>7271.75</v>
      </c>
      <c r="N2584" s="3">
        <f t="shared" si="161"/>
        <v>6693.0499999999993</v>
      </c>
      <c r="O2584" s="3">
        <f t="shared" si="162"/>
        <v>578.70000000000073</v>
      </c>
      <c r="P2584" s="6">
        <f t="shared" si="163"/>
        <v>7.9581943823701415E-2</v>
      </c>
    </row>
    <row r="2585" spans="1:16" x14ac:dyDescent="0.35">
      <c r="A2585" s="1" t="s">
        <v>2649</v>
      </c>
      <c r="B2585" s="2">
        <v>46041</v>
      </c>
      <c r="C2585" s="1" t="s">
        <v>41</v>
      </c>
      <c r="D2585" s="1" t="s">
        <v>55</v>
      </c>
      <c r="E2585" s="1" t="s">
        <v>18</v>
      </c>
      <c r="F2585" s="1" t="s">
        <v>38</v>
      </c>
      <c r="G2585" s="1" t="s">
        <v>46</v>
      </c>
      <c r="H2585" s="1" t="s">
        <v>34</v>
      </c>
      <c r="I2585" s="1">
        <v>2</v>
      </c>
      <c r="J2585" s="3">
        <v>361</v>
      </c>
      <c r="K2585" s="4">
        <v>290.95</v>
      </c>
      <c r="L2585" s="5">
        <v>0.05</v>
      </c>
      <c r="M2585" s="3">
        <f t="shared" si="160"/>
        <v>685.9</v>
      </c>
      <c r="N2585" s="3">
        <f t="shared" si="161"/>
        <v>581.9</v>
      </c>
      <c r="O2585" s="3">
        <f t="shared" si="162"/>
        <v>104</v>
      </c>
      <c r="P2585" s="6">
        <f t="shared" si="163"/>
        <v>0.15162560139962095</v>
      </c>
    </row>
    <row r="2586" spans="1:16" x14ac:dyDescent="0.35">
      <c r="A2586" s="1" t="s">
        <v>2650</v>
      </c>
      <c r="B2586" s="2">
        <v>46041</v>
      </c>
      <c r="C2586" s="1" t="s">
        <v>16</v>
      </c>
      <c r="D2586" s="1" t="s">
        <v>23</v>
      </c>
      <c r="E2586" s="1" t="s">
        <v>18</v>
      </c>
      <c r="F2586" s="1" t="s">
        <v>19</v>
      </c>
      <c r="G2586" s="1" t="s">
        <v>20</v>
      </c>
      <c r="H2586" s="1" t="s">
        <v>34</v>
      </c>
      <c r="I2586" s="1">
        <v>5</v>
      </c>
      <c r="J2586" s="3">
        <v>866</v>
      </c>
      <c r="K2586" s="4">
        <v>716.37</v>
      </c>
      <c r="L2586" s="5">
        <v>0.05</v>
      </c>
      <c r="M2586" s="3">
        <f t="shared" si="160"/>
        <v>4113.5</v>
      </c>
      <c r="N2586" s="3">
        <f t="shared" si="161"/>
        <v>3581.85</v>
      </c>
      <c r="O2586" s="3">
        <f t="shared" si="162"/>
        <v>531.65000000000009</v>
      </c>
      <c r="P2586" s="6">
        <f t="shared" si="163"/>
        <v>0.12924516834812205</v>
      </c>
    </row>
    <row r="2587" spans="1:16" x14ac:dyDescent="0.35">
      <c r="A2587" s="1" t="s">
        <v>2651</v>
      </c>
      <c r="B2587" s="2">
        <v>46041</v>
      </c>
      <c r="C2587" s="1" t="s">
        <v>36</v>
      </c>
      <c r="D2587" s="1" t="s">
        <v>76</v>
      </c>
      <c r="E2587" s="1" t="s">
        <v>79</v>
      </c>
      <c r="F2587" s="1" t="s">
        <v>96</v>
      </c>
      <c r="G2587" s="1" t="s">
        <v>69</v>
      </c>
      <c r="H2587" s="1" t="s">
        <v>27</v>
      </c>
      <c r="I2587" s="1">
        <v>2</v>
      </c>
      <c r="J2587" s="3">
        <v>6340</v>
      </c>
      <c r="K2587" s="4">
        <v>3818.43</v>
      </c>
      <c r="L2587" s="5">
        <v>0</v>
      </c>
      <c r="M2587" s="3">
        <f t="shared" si="160"/>
        <v>12680</v>
      </c>
      <c r="N2587" s="3">
        <f t="shared" si="161"/>
        <v>7636.86</v>
      </c>
      <c r="O2587" s="3">
        <f t="shared" si="162"/>
        <v>5043.1400000000003</v>
      </c>
      <c r="P2587" s="6">
        <f t="shared" si="163"/>
        <v>0.39772397476340698</v>
      </c>
    </row>
    <row r="2588" spans="1:16" x14ac:dyDescent="0.35">
      <c r="A2588" s="1" t="s">
        <v>2652</v>
      </c>
      <c r="B2588" s="2">
        <v>46041</v>
      </c>
      <c r="C2588" s="1" t="s">
        <v>16</v>
      </c>
      <c r="D2588" s="1" t="s">
        <v>17</v>
      </c>
      <c r="E2588" s="1" t="s">
        <v>24</v>
      </c>
      <c r="F2588" s="1" t="s">
        <v>61</v>
      </c>
      <c r="G2588" s="1" t="s">
        <v>20</v>
      </c>
      <c r="H2588" s="1" t="s">
        <v>34</v>
      </c>
      <c r="I2588" s="1">
        <v>1</v>
      </c>
      <c r="J2588" s="3">
        <v>2091</v>
      </c>
      <c r="K2588" s="4">
        <v>1076.58</v>
      </c>
      <c r="L2588" s="5">
        <v>0</v>
      </c>
      <c r="M2588" s="3">
        <f t="shared" si="160"/>
        <v>2091</v>
      </c>
      <c r="N2588" s="3">
        <f t="shared" si="161"/>
        <v>1076.58</v>
      </c>
      <c r="O2588" s="3">
        <f t="shared" si="162"/>
        <v>1014.4200000000001</v>
      </c>
      <c r="P2588" s="6">
        <f t="shared" si="163"/>
        <v>0.48513629842180778</v>
      </c>
    </row>
    <row r="2589" spans="1:16" x14ac:dyDescent="0.35">
      <c r="A2589" s="1" t="s">
        <v>2653</v>
      </c>
      <c r="B2589" s="2">
        <v>46041</v>
      </c>
      <c r="C2589" s="1" t="s">
        <v>36</v>
      </c>
      <c r="D2589" s="1" t="s">
        <v>37</v>
      </c>
      <c r="E2589" s="1" t="s">
        <v>79</v>
      </c>
      <c r="F2589" s="1" t="s">
        <v>96</v>
      </c>
      <c r="G2589" s="1" t="s">
        <v>69</v>
      </c>
      <c r="H2589" s="1" t="s">
        <v>34</v>
      </c>
      <c r="I2589" s="1">
        <v>1</v>
      </c>
      <c r="J2589" s="3">
        <v>6493</v>
      </c>
      <c r="K2589" s="4">
        <v>3921.42</v>
      </c>
      <c r="L2589" s="5">
        <v>0.1</v>
      </c>
      <c r="M2589" s="3">
        <f t="shared" si="160"/>
        <v>5843.7</v>
      </c>
      <c r="N2589" s="3">
        <f t="shared" si="161"/>
        <v>3921.42</v>
      </c>
      <c r="O2589" s="3">
        <f t="shared" si="162"/>
        <v>1922.2799999999997</v>
      </c>
      <c r="P2589" s="6">
        <f t="shared" si="163"/>
        <v>0.3289491246983931</v>
      </c>
    </row>
    <row r="2590" spans="1:16" x14ac:dyDescent="0.35">
      <c r="A2590" s="1" t="s">
        <v>2654</v>
      </c>
      <c r="B2590" s="2">
        <v>46041</v>
      </c>
      <c r="C2590" s="1" t="s">
        <v>41</v>
      </c>
      <c r="D2590" s="1" t="s">
        <v>103</v>
      </c>
      <c r="E2590" s="1" t="s">
        <v>79</v>
      </c>
      <c r="F2590" s="1" t="s">
        <v>96</v>
      </c>
      <c r="G2590" s="1" t="s">
        <v>43</v>
      </c>
      <c r="H2590" s="1" t="s">
        <v>21</v>
      </c>
      <c r="I2590" s="1">
        <v>4</v>
      </c>
      <c r="J2590" s="3">
        <v>6408</v>
      </c>
      <c r="K2590" s="4">
        <v>3879.58</v>
      </c>
      <c r="L2590" s="5">
        <v>0</v>
      </c>
      <c r="M2590" s="3">
        <f t="shared" si="160"/>
        <v>25632</v>
      </c>
      <c r="N2590" s="3">
        <f t="shared" si="161"/>
        <v>15518.32</v>
      </c>
      <c r="O2590" s="3">
        <f t="shared" si="162"/>
        <v>10113.68</v>
      </c>
      <c r="P2590" s="6">
        <f t="shared" si="163"/>
        <v>0.39457240948813982</v>
      </c>
    </row>
    <row r="2591" spans="1:16" x14ac:dyDescent="0.35">
      <c r="A2591" s="1" t="s">
        <v>2655</v>
      </c>
      <c r="B2591" s="2">
        <v>46042</v>
      </c>
      <c r="C2591" s="1" t="s">
        <v>36</v>
      </c>
      <c r="D2591" s="1" t="s">
        <v>78</v>
      </c>
      <c r="E2591" s="1" t="s">
        <v>79</v>
      </c>
      <c r="F2591" s="1" t="s">
        <v>80</v>
      </c>
      <c r="G2591" s="1" t="s">
        <v>69</v>
      </c>
      <c r="H2591" s="1" t="s">
        <v>21</v>
      </c>
      <c r="I2591" s="1">
        <v>1</v>
      </c>
      <c r="J2591" s="3">
        <v>8167</v>
      </c>
      <c r="K2591" s="4">
        <v>4980.22</v>
      </c>
      <c r="L2591" s="5">
        <v>0.15</v>
      </c>
      <c r="M2591" s="3">
        <f t="shared" si="160"/>
        <v>6941.95</v>
      </c>
      <c r="N2591" s="3">
        <f t="shared" si="161"/>
        <v>4980.22</v>
      </c>
      <c r="O2591" s="3">
        <f t="shared" si="162"/>
        <v>1961.7299999999996</v>
      </c>
      <c r="P2591" s="6">
        <f t="shared" si="163"/>
        <v>0.28259062655305778</v>
      </c>
    </row>
    <row r="2592" spans="1:16" x14ac:dyDescent="0.35">
      <c r="A2592" s="1" t="s">
        <v>2656</v>
      </c>
      <c r="B2592" s="2">
        <v>46042</v>
      </c>
      <c r="C2592" s="1" t="s">
        <v>29</v>
      </c>
      <c r="D2592" s="1" t="s">
        <v>57</v>
      </c>
      <c r="E2592" s="1" t="s">
        <v>24</v>
      </c>
      <c r="F2592" s="1" t="s">
        <v>25</v>
      </c>
      <c r="G2592" s="1" t="s">
        <v>33</v>
      </c>
      <c r="H2592" s="1" t="s">
        <v>27</v>
      </c>
      <c r="I2592" s="1">
        <v>5</v>
      </c>
      <c r="J2592" s="3">
        <v>629</v>
      </c>
      <c r="K2592" s="4">
        <v>321.94</v>
      </c>
      <c r="L2592" s="5">
        <v>0.15</v>
      </c>
      <c r="M2592" s="3">
        <f t="shared" si="160"/>
        <v>2673.25</v>
      </c>
      <c r="N2592" s="3">
        <f t="shared" si="161"/>
        <v>1609.7</v>
      </c>
      <c r="O2592" s="3">
        <f t="shared" si="162"/>
        <v>1063.55</v>
      </c>
      <c r="P2592" s="6">
        <f t="shared" si="163"/>
        <v>0.39784906013279714</v>
      </c>
    </row>
    <row r="2593" spans="1:16" x14ac:dyDescent="0.35">
      <c r="A2593" s="1" t="s">
        <v>2657</v>
      </c>
      <c r="B2593" s="2">
        <v>46042</v>
      </c>
      <c r="C2593" s="1" t="s">
        <v>36</v>
      </c>
      <c r="D2593" s="1" t="s">
        <v>78</v>
      </c>
      <c r="E2593" s="1" t="s">
        <v>18</v>
      </c>
      <c r="F2593" s="1" t="s">
        <v>38</v>
      </c>
      <c r="G2593" s="1" t="s">
        <v>39</v>
      </c>
      <c r="H2593" s="1" t="s">
        <v>21</v>
      </c>
      <c r="I2593" s="1">
        <v>2</v>
      </c>
      <c r="J2593" s="3">
        <v>350</v>
      </c>
      <c r="K2593" s="4">
        <v>277.33</v>
      </c>
      <c r="L2593" s="5">
        <v>0</v>
      </c>
      <c r="M2593" s="3">
        <f t="shared" si="160"/>
        <v>700</v>
      </c>
      <c r="N2593" s="3">
        <f t="shared" si="161"/>
        <v>554.66</v>
      </c>
      <c r="O2593" s="3">
        <f t="shared" si="162"/>
        <v>145.34000000000003</v>
      </c>
      <c r="P2593" s="6">
        <f t="shared" si="163"/>
        <v>0.20762857142857147</v>
      </c>
    </row>
    <row r="2594" spans="1:16" x14ac:dyDescent="0.35">
      <c r="A2594" s="1" t="s">
        <v>2658</v>
      </c>
      <c r="B2594" s="2">
        <v>46042</v>
      </c>
      <c r="C2594" s="1" t="s">
        <v>36</v>
      </c>
      <c r="D2594" s="1" t="s">
        <v>37</v>
      </c>
      <c r="E2594" s="1" t="s">
        <v>31</v>
      </c>
      <c r="F2594" s="1" t="s">
        <v>45</v>
      </c>
      <c r="G2594" s="1" t="s">
        <v>69</v>
      </c>
      <c r="H2594" s="1" t="s">
        <v>27</v>
      </c>
      <c r="I2594" s="1">
        <v>8</v>
      </c>
      <c r="J2594" s="3">
        <v>3597</v>
      </c>
      <c r="K2594" s="4">
        <v>2788.99</v>
      </c>
      <c r="L2594" s="5">
        <v>0</v>
      </c>
      <c r="M2594" s="3">
        <f t="shared" si="160"/>
        <v>28776</v>
      </c>
      <c r="N2594" s="3">
        <f t="shared" si="161"/>
        <v>22311.919999999998</v>
      </c>
      <c r="O2594" s="3">
        <f t="shared" si="162"/>
        <v>6464.0800000000017</v>
      </c>
      <c r="P2594" s="6">
        <f t="shared" si="163"/>
        <v>0.22463441757019745</v>
      </c>
    </row>
    <row r="2595" spans="1:16" x14ac:dyDescent="0.35">
      <c r="A2595" s="1" t="s">
        <v>2659</v>
      </c>
      <c r="B2595" s="2">
        <v>46042</v>
      </c>
      <c r="C2595" s="1" t="s">
        <v>41</v>
      </c>
      <c r="D2595" s="1" t="s">
        <v>50</v>
      </c>
      <c r="E2595" s="1" t="s">
        <v>24</v>
      </c>
      <c r="F2595" s="1" t="s">
        <v>25</v>
      </c>
      <c r="G2595" s="1" t="s">
        <v>46</v>
      </c>
      <c r="H2595" s="1" t="s">
        <v>21</v>
      </c>
      <c r="I2595" s="1">
        <v>5</v>
      </c>
      <c r="J2595" s="3">
        <v>575</v>
      </c>
      <c r="K2595" s="4">
        <v>284.98</v>
      </c>
      <c r="L2595" s="5">
        <v>0.1</v>
      </c>
      <c r="M2595" s="3">
        <f t="shared" si="160"/>
        <v>2587.5</v>
      </c>
      <c r="N2595" s="3">
        <f t="shared" si="161"/>
        <v>1424.9</v>
      </c>
      <c r="O2595" s="3">
        <f t="shared" si="162"/>
        <v>1162.5999999999999</v>
      </c>
      <c r="P2595" s="6">
        <f t="shared" si="163"/>
        <v>0.44931400966183571</v>
      </c>
    </row>
    <row r="2596" spans="1:16" x14ac:dyDescent="0.35">
      <c r="A2596" s="1" t="s">
        <v>2660</v>
      </c>
      <c r="B2596" s="2">
        <v>46042</v>
      </c>
      <c r="C2596" s="1" t="s">
        <v>29</v>
      </c>
      <c r="D2596" s="1" t="s">
        <v>30</v>
      </c>
      <c r="E2596" s="1" t="s">
        <v>18</v>
      </c>
      <c r="F2596" s="1" t="s">
        <v>51</v>
      </c>
      <c r="G2596" s="1" t="s">
        <v>33</v>
      </c>
      <c r="H2596" s="1" t="s">
        <v>27</v>
      </c>
      <c r="I2596" s="1">
        <v>3</v>
      </c>
      <c r="J2596" s="3">
        <v>766</v>
      </c>
      <c r="K2596" s="4">
        <v>618.5</v>
      </c>
      <c r="L2596" s="5">
        <v>0</v>
      </c>
      <c r="M2596" s="3">
        <f t="shared" si="160"/>
        <v>2298</v>
      </c>
      <c r="N2596" s="3">
        <f t="shared" si="161"/>
        <v>1855.5</v>
      </c>
      <c r="O2596" s="3">
        <f t="shared" si="162"/>
        <v>442.5</v>
      </c>
      <c r="P2596" s="6">
        <f t="shared" si="163"/>
        <v>0.19255874673629242</v>
      </c>
    </row>
    <row r="2597" spans="1:16" x14ac:dyDescent="0.35">
      <c r="A2597" s="1" t="s">
        <v>2661</v>
      </c>
      <c r="B2597" s="2">
        <v>46042</v>
      </c>
      <c r="C2597" s="1" t="s">
        <v>41</v>
      </c>
      <c r="D2597" s="1" t="s">
        <v>42</v>
      </c>
      <c r="E2597" s="1" t="s">
        <v>24</v>
      </c>
      <c r="F2597" s="1" t="s">
        <v>25</v>
      </c>
      <c r="G2597" s="1" t="s">
        <v>43</v>
      </c>
      <c r="H2597" s="1" t="s">
        <v>34</v>
      </c>
      <c r="I2597" s="1">
        <v>3</v>
      </c>
      <c r="J2597" s="3">
        <v>592</v>
      </c>
      <c r="K2597" s="4">
        <v>305.58999999999997</v>
      </c>
      <c r="L2597" s="5">
        <v>0.15</v>
      </c>
      <c r="M2597" s="3">
        <f t="shared" si="160"/>
        <v>1509.6</v>
      </c>
      <c r="N2597" s="3">
        <f t="shared" si="161"/>
        <v>916.77</v>
      </c>
      <c r="O2597" s="3">
        <f t="shared" si="162"/>
        <v>592.82999999999993</v>
      </c>
      <c r="P2597" s="6">
        <f t="shared" si="163"/>
        <v>0.39270667726550079</v>
      </c>
    </row>
    <row r="2598" spans="1:16" x14ac:dyDescent="0.35">
      <c r="A2598" s="1" t="s">
        <v>2662</v>
      </c>
      <c r="B2598" s="2">
        <v>46043</v>
      </c>
      <c r="C2598" s="1" t="s">
        <v>36</v>
      </c>
      <c r="D2598" s="1" t="s">
        <v>37</v>
      </c>
      <c r="E2598" s="1" t="s">
        <v>79</v>
      </c>
      <c r="F2598" s="1" t="s">
        <v>109</v>
      </c>
      <c r="G2598" s="1" t="s">
        <v>69</v>
      </c>
      <c r="H2598" s="1" t="s">
        <v>21</v>
      </c>
      <c r="I2598" s="1">
        <v>4</v>
      </c>
      <c r="J2598" s="3">
        <v>4529</v>
      </c>
      <c r="K2598" s="4">
        <v>2787.31</v>
      </c>
      <c r="L2598" s="5">
        <v>0.05</v>
      </c>
      <c r="M2598" s="3">
        <f t="shared" si="160"/>
        <v>17210.2</v>
      </c>
      <c r="N2598" s="3">
        <f t="shared" si="161"/>
        <v>11149.24</v>
      </c>
      <c r="O2598" s="3">
        <f t="shared" si="162"/>
        <v>6060.9600000000009</v>
      </c>
      <c r="P2598" s="6">
        <f t="shared" si="163"/>
        <v>0.35217254883731747</v>
      </c>
    </row>
    <row r="2599" spans="1:16" x14ac:dyDescent="0.35">
      <c r="A2599" s="1" t="s">
        <v>2663</v>
      </c>
      <c r="B2599" s="2">
        <v>46043</v>
      </c>
      <c r="C2599" s="1" t="s">
        <v>16</v>
      </c>
      <c r="D2599" s="1" t="s">
        <v>23</v>
      </c>
      <c r="E2599" s="1" t="s">
        <v>18</v>
      </c>
      <c r="F2599" s="1" t="s">
        <v>19</v>
      </c>
      <c r="G2599" s="1" t="s">
        <v>20</v>
      </c>
      <c r="H2599" s="1" t="s">
        <v>21</v>
      </c>
      <c r="I2599" s="1">
        <v>8</v>
      </c>
      <c r="J2599" s="3">
        <v>857</v>
      </c>
      <c r="K2599" s="4">
        <v>672.26</v>
      </c>
      <c r="L2599" s="5">
        <v>0</v>
      </c>
      <c r="M2599" s="3">
        <f t="shared" si="160"/>
        <v>6856</v>
      </c>
      <c r="N2599" s="3">
        <f t="shared" si="161"/>
        <v>5378.08</v>
      </c>
      <c r="O2599" s="3">
        <f t="shared" si="162"/>
        <v>1477.92</v>
      </c>
      <c r="P2599" s="6">
        <f t="shared" si="163"/>
        <v>0.21556592765460911</v>
      </c>
    </row>
    <row r="2600" spans="1:16" x14ac:dyDescent="0.35">
      <c r="A2600" s="1" t="s">
        <v>2664</v>
      </c>
      <c r="B2600" s="2">
        <v>46043</v>
      </c>
      <c r="C2600" s="1" t="s">
        <v>29</v>
      </c>
      <c r="D2600" s="1" t="s">
        <v>57</v>
      </c>
      <c r="E2600" s="1" t="s">
        <v>79</v>
      </c>
      <c r="F2600" s="1" t="s">
        <v>96</v>
      </c>
      <c r="G2600" s="1" t="s">
        <v>58</v>
      </c>
      <c r="H2600" s="1" t="s">
        <v>21</v>
      </c>
      <c r="I2600" s="1">
        <v>2</v>
      </c>
      <c r="J2600" s="3">
        <v>6232</v>
      </c>
      <c r="K2600" s="4">
        <v>3808.53</v>
      </c>
      <c r="L2600" s="5">
        <v>0.1</v>
      </c>
      <c r="M2600" s="3">
        <f t="shared" si="160"/>
        <v>11217.6</v>
      </c>
      <c r="N2600" s="3">
        <f t="shared" si="161"/>
        <v>7617.06</v>
      </c>
      <c r="O2600" s="3">
        <f t="shared" si="162"/>
        <v>3600.54</v>
      </c>
      <c r="P2600" s="6">
        <f t="shared" si="163"/>
        <v>0.32097240051347881</v>
      </c>
    </row>
    <row r="2601" spans="1:16" x14ac:dyDescent="0.35">
      <c r="A2601" s="1" t="s">
        <v>2665</v>
      </c>
      <c r="B2601" s="2">
        <v>46043</v>
      </c>
      <c r="C2601" s="1" t="s">
        <v>29</v>
      </c>
      <c r="D2601" s="1" t="s">
        <v>30</v>
      </c>
      <c r="E2601" s="1" t="s">
        <v>18</v>
      </c>
      <c r="F2601" s="1" t="s">
        <v>19</v>
      </c>
      <c r="G2601" s="1" t="s">
        <v>58</v>
      </c>
      <c r="H2601" s="1" t="s">
        <v>21</v>
      </c>
      <c r="I2601" s="1">
        <v>1</v>
      </c>
      <c r="J2601" s="3">
        <v>871</v>
      </c>
      <c r="K2601" s="4">
        <v>716.07</v>
      </c>
      <c r="L2601" s="5">
        <v>0</v>
      </c>
      <c r="M2601" s="3">
        <f t="shared" si="160"/>
        <v>871</v>
      </c>
      <c r="N2601" s="3">
        <f t="shared" si="161"/>
        <v>716.07</v>
      </c>
      <c r="O2601" s="3">
        <f t="shared" si="162"/>
        <v>154.92999999999995</v>
      </c>
      <c r="P2601" s="6">
        <f t="shared" si="163"/>
        <v>0.17787600459242245</v>
      </c>
    </row>
    <row r="2602" spans="1:16" x14ac:dyDescent="0.35">
      <c r="A2602" s="1" t="s">
        <v>2666</v>
      </c>
      <c r="B2602" s="2">
        <v>46043</v>
      </c>
      <c r="C2602" s="1" t="s">
        <v>41</v>
      </c>
      <c r="D2602" s="1" t="s">
        <v>55</v>
      </c>
      <c r="E2602" s="1" t="s">
        <v>79</v>
      </c>
      <c r="F2602" s="1" t="s">
        <v>91</v>
      </c>
      <c r="G2602" s="1" t="s">
        <v>46</v>
      </c>
      <c r="H2602" s="1" t="s">
        <v>34</v>
      </c>
      <c r="I2602" s="1">
        <v>8</v>
      </c>
      <c r="J2602" s="3">
        <v>12217</v>
      </c>
      <c r="K2602" s="4">
        <v>7154.62</v>
      </c>
      <c r="L2602" s="5">
        <v>0.15</v>
      </c>
      <c r="M2602" s="3">
        <f t="shared" si="160"/>
        <v>83075.599999999991</v>
      </c>
      <c r="N2602" s="3">
        <f t="shared" si="161"/>
        <v>57236.959999999999</v>
      </c>
      <c r="O2602" s="3">
        <f t="shared" si="162"/>
        <v>25838.639999999992</v>
      </c>
      <c r="P2602" s="6">
        <f t="shared" si="163"/>
        <v>0.31102562003765238</v>
      </c>
    </row>
    <row r="2603" spans="1:16" x14ac:dyDescent="0.35">
      <c r="A2603" s="1" t="s">
        <v>2667</v>
      </c>
      <c r="B2603" s="2">
        <v>46043</v>
      </c>
      <c r="C2603" s="1" t="s">
        <v>29</v>
      </c>
      <c r="D2603" s="1" t="s">
        <v>30</v>
      </c>
      <c r="E2603" s="1" t="s">
        <v>24</v>
      </c>
      <c r="F2603" s="1" t="s">
        <v>64</v>
      </c>
      <c r="G2603" s="1" t="s">
        <v>33</v>
      </c>
      <c r="H2603" s="1" t="s">
        <v>27</v>
      </c>
      <c r="I2603" s="1">
        <v>2</v>
      </c>
      <c r="J2603" s="3">
        <v>1536</v>
      </c>
      <c r="K2603" s="4">
        <v>798.44</v>
      </c>
      <c r="L2603" s="5">
        <v>0.15</v>
      </c>
      <c r="M2603" s="3">
        <f t="shared" si="160"/>
        <v>2611.1999999999998</v>
      </c>
      <c r="N2603" s="3">
        <f t="shared" si="161"/>
        <v>1596.88</v>
      </c>
      <c r="O2603" s="3">
        <f t="shared" si="162"/>
        <v>1014.3199999999997</v>
      </c>
      <c r="P2603" s="6">
        <f t="shared" si="163"/>
        <v>0.38844975490196071</v>
      </c>
    </row>
    <row r="2604" spans="1:16" x14ac:dyDescent="0.35">
      <c r="A2604" s="1" t="s">
        <v>2668</v>
      </c>
      <c r="B2604" s="2">
        <v>46043</v>
      </c>
      <c r="C2604" s="1" t="s">
        <v>29</v>
      </c>
      <c r="D2604" s="1" t="s">
        <v>66</v>
      </c>
      <c r="E2604" s="1" t="s">
        <v>18</v>
      </c>
      <c r="F2604" s="1" t="s">
        <v>51</v>
      </c>
      <c r="G2604" s="1" t="s">
        <v>58</v>
      </c>
      <c r="H2604" s="1" t="s">
        <v>34</v>
      </c>
      <c r="I2604" s="1">
        <v>6</v>
      </c>
      <c r="J2604" s="3">
        <v>781</v>
      </c>
      <c r="K2604" s="4">
        <v>647.05999999999995</v>
      </c>
      <c r="L2604" s="5">
        <v>0</v>
      </c>
      <c r="M2604" s="3">
        <f t="shared" si="160"/>
        <v>4686</v>
      </c>
      <c r="N2604" s="3">
        <f t="shared" si="161"/>
        <v>3882.3599999999997</v>
      </c>
      <c r="O2604" s="3">
        <f t="shared" si="162"/>
        <v>803.64000000000033</v>
      </c>
      <c r="P2604" s="6">
        <f t="shared" si="163"/>
        <v>0.1714980793854034</v>
      </c>
    </row>
    <row r="2605" spans="1:16" x14ac:dyDescent="0.35">
      <c r="A2605" s="1" t="s">
        <v>2669</v>
      </c>
      <c r="B2605" s="2">
        <v>46043</v>
      </c>
      <c r="C2605" s="1" t="s">
        <v>41</v>
      </c>
      <c r="D2605" s="1" t="s">
        <v>55</v>
      </c>
      <c r="E2605" s="1" t="s">
        <v>24</v>
      </c>
      <c r="F2605" s="1" t="s">
        <v>61</v>
      </c>
      <c r="G2605" s="1" t="s">
        <v>43</v>
      </c>
      <c r="H2605" s="1" t="s">
        <v>27</v>
      </c>
      <c r="I2605" s="1">
        <v>4</v>
      </c>
      <c r="J2605" s="3">
        <v>2203</v>
      </c>
      <c r="K2605" s="4">
        <v>1031.8699999999999</v>
      </c>
      <c r="L2605" s="5">
        <v>0</v>
      </c>
      <c r="M2605" s="3">
        <f t="shared" si="160"/>
        <v>8812</v>
      </c>
      <c r="N2605" s="3">
        <f t="shared" si="161"/>
        <v>4127.4799999999996</v>
      </c>
      <c r="O2605" s="3">
        <f t="shared" si="162"/>
        <v>4684.5200000000004</v>
      </c>
      <c r="P2605" s="6">
        <f t="shared" si="163"/>
        <v>0.5316068996822515</v>
      </c>
    </row>
    <row r="2606" spans="1:16" x14ac:dyDescent="0.35">
      <c r="A2606" s="1" t="s">
        <v>2670</v>
      </c>
      <c r="B2606" s="2">
        <v>46044</v>
      </c>
      <c r="C2606" s="1" t="s">
        <v>36</v>
      </c>
      <c r="D2606" s="1" t="s">
        <v>63</v>
      </c>
      <c r="E2606" s="1" t="s">
        <v>18</v>
      </c>
      <c r="F2606" s="1" t="s">
        <v>51</v>
      </c>
      <c r="G2606" s="1" t="s">
        <v>39</v>
      </c>
      <c r="H2606" s="1" t="s">
        <v>27</v>
      </c>
      <c r="I2606" s="1">
        <v>6</v>
      </c>
      <c r="J2606" s="3">
        <v>761</v>
      </c>
      <c r="K2606" s="4">
        <v>606.99</v>
      </c>
      <c r="L2606" s="5">
        <v>0.05</v>
      </c>
      <c r="M2606" s="3">
        <f t="shared" si="160"/>
        <v>4337.7</v>
      </c>
      <c r="N2606" s="3">
        <f t="shared" si="161"/>
        <v>3641.94</v>
      </c>
      <c r="O2606" s="3">
        <f t="shared" si="162"/>
        <v>695.75999999999976</v>
      </c>
      <c r="P2606" s="6">
        <f t="shared" si="163"/>
        <v>0.16039836779860289</v>
      </c>
    </row>
    <row r="2607" spans="1:16" x14ac:dyDescent="0.35">
      <c r="A2607" s="1" t="s">
        <v>2671</v>
      </c>
      <c r="B2607" s="2">
        <v>46044</v>
      </c>
      <c r="C2607" s="1" t="s">
        <v>16</v>
      </c>
      <c r="D2607" s="1" t="s">
        <v>48</v>
      </c>
      <c r="E2607" s="1" t="s">
        <v>18</v>
      </c>
      <c r="F2607" s="1" t="s">
        <v>38</v>
      </c>
      <c r="G2607" s="1" t="s">
        <v>20</v>
      </c>
      <c r="H2607" s="1" t="s">
        <v>27</v>
      </c>
      <c r="I2607" s="1">
        <v>3</v>
      </c>
      <c r="J2607" s="3">
        <v>363</v>
      </c>
      <c r="K2607" s="4">
        <v>284.87</v>
      </c>
      <c r="L2607" s="5">
        <v>0</v>
      </c>
      <c r="M2607" s="3">
        <f t="shared" si="160"/>
        <v>1089</v>
      </c>
      <c r="N2607" s="3">
        <f t="shared" si="161"/>
        <v>854.61</v>
      </c>
      <c r="O2607" s="3">
        <f t="shared" si="162"/>
        <v>234.39</v>
      </c>
      <c r="P2607" s="6">
        <f t="shared" si="163"/>
        <v>0.21523415977961433</v>
      </c>
    </row>
    <row r="2608" spans="1:16" x14ac:dyDescent="0.35">
      <c r="A2608" s="1" t="s">
        <v>2672</v>
      </c>
      <c r="B2608" s="2">
        <v>46044</v>
      </c>
      <c r="C2608" s="1" t="s">
        <v>16</v>
      </c>
      <c r="D2608" s="1" t="s">
        <v>17</v>
      </c>
      <c r="E2608" s="1" t="s">
        <v>31</v>
      </c>
      <c r="F2608" s="1" t="s">
        <v>45</v>
      </c>
      <c r="G2608" s="1" t="s">
        <v>26</v>
      </c>
      <c r="H2608" s="1" t="s">
        <v>34</v>
      </c>
      <c r="I2608" s="1">
        <v>7</v>
      </c>
      <c r="J2608" s="3">
        <v>3425</v>
      </c>
      <c r="K2608" s="4">
        <v>2495.39</v>
      </c>
      <c r="L2608" s="5">
        <v>0.05</v>
      </c>
      <c r="M2608" s="3">
        <f t="shared" si="160"/>
        <v>22776.25</v>
      </c>
      <c r="N2608" s="3">
        <f t="shared" si="161"/>
        <v>17467.73</v>
      </c>
      <c r="O2608" s="3">
        <f t="shared" si="162"/>
        <v>5308.52</v>
      </c>
      <c r="P2608" s="6">
        <f t="shared" si="163"/>
        <v>0.23307260852862083</v>
      </c>
    </row>
    <row r="2609" spans="1:16" x14ac:dyDescent="0.35">
      <c r="A2609" s="1" t="s">
        <v>2673</v>
      </c>
      <c r="B2609" s="2">
        <v>46044</v>
      </c>
      <c r="C2609" s="1" t="s">
        <v>36</v>
      </c>
      <c r="D2609" s="1" t="s">
        <v>78</v>
      </c>
      <c r="E2609" s="1" t="s">
        <v>18</v>
      </c>
      <c r="F2609" s="1" t="s">
        <v>38</v>
      </c>
      <c r="G2609" s="1" t="s">
        <v>39</v>
      </c>
      <c r="H2609" s="1" t="s">
        <v>34</v>
      </c>
      <c r="I2609" s="1">
        <v>1</v>
      </c>
      <c r="J2609" s="3">
        <v>341</v>
      </c>
      <c r="K2609" s="4">
        <v>274.98</v>
      </c>
      <c r="L2609" s="5">
        <v>0.1</v>
      </c>
      <c r="M2609" s="3">
        <f t="shared" si="160"/>
        <v>306.90000000000003</v>
      </c>
      <c r="N2609" s="3">
        <f t="shared" si="161"/>
        <v>274.98</v>
      </c>
      <c r="O2609" s="3">
        <f t="shared" si="162"/>
        <v>31.920000000000016</v>
      </c>
      <c r="P2609" s="6">
        <f t="shared" si="163"/>
        <v>0.10400782013685243</v>
      </c>
    </row>
    <row r="2610" spans="1:16" x14ac:dyDescent="0.35">
      <c r="A2610" s="1" t="s">
        <v>2674</v>
      </c>
      <c r="B2610" s="2">
        <v>46044</v>
      </c>
      <c r="C2610" s="1" t="s">
        <v>16</v>
      </c>
      <c r="D2610" s="1" t="s">
        <v>84</v>
      </c>
      <c r="E2610" s="1" t="s">
        <v>18</v>
      </c>
      <c r="F2610" s="1" t="s">
        <v>68</v>
      </c>
      <c r="G2610" s="1" t="s">
        <v>20</v>
      </c>
      <c r="H2610" s="1" t="s">
        <v>27</v>
      </c>
      <c r="I2610" s="1">
        <v>7</v>
      </c>
      <c r="J2610" s="3">
        <v>444</v>
      </c>
      <c r="K2610" s="4">
        <v>367.81</v>
      </c>
      <c r="L2610" s="5">
        <v>0.05</v>
      </c>
      <c r="M2610" s="3">
        <f t="shared" si="160"/>
        <v>2952.6</v>
      </c>
      <c r="N2610" s="3">
        <f t="shared" si="161"/>
        <v>2574.67</v>
      </c>
      <c r="O2610" s="3">
        <f t="shared" si="162"/>
        <v>377.92999999999984</v>
      </c>
      <c r="P2610" s="6">
        <f t="shared" si="163"/>
        <v>0.12799905168326217</v>
      </c>
    </row>
    <row r="2611" spans="1:16" x14ac:dyDescent="0.35">
      <c r="A2611" s="1" t="s">
        <v>2675</v>
      </c>
      <c r="B2611" s="2">
        <v>46045</v>
      </c>
      <c r="C2611" s="1" t="s">
        <v>36</v>
      </c>
      <c r="D2611" s="1" t="s">
        <v>76</v>
      </c>
      <c r="E2611" s="1" t="s">
        <v>24</v>
      </c>
      <c r="F2611" s="1" t="s">
        <v>131</v>
      </c>
      <c r="G2611" s="1" t="s">
        <v>39</v>
      </c>
      <c r="H2611" s="1" t="s">
        <v>34</v>
      </c>
      <c r="I2611" s="1">
        <v>4</v>
      </c>
      <c r="J2611" s="3">
        <v>2939</v>
      </c>
      <c r="K2611" s="4">
        <v>1403.22</v>
      </c>
      <c r="L2611" s="5">
        <v>0</v>
      </c>
      <c r="M2611" s="3">
        <f t="shared" si="160"/>
        <v>11756</v>
      </c>
      <c r="N2611" s="3">
        <f t="shared" si="161"/>
        <v>5612.88</v>
      </c>
      <c r="O2611" s="3">
        <f t="shared" si="162"/>
        <v>6143.12</v>
      </c>
      <c r="P2611" s="6">
        <f t="shared" si="163"/>
        <v>0.52255188839741407</v>
      </c>
    </row>
    <row r="2612" spans="1:16" x14ac:dyDescent="0.35">
      <c r="A2612" s="1" t="s">
        <v>2676</v>
      </c>
      <c r="B2612" s="2">
        <v>46045</v>
      </c>
      <c r="C2612" s="1" t="s">
        <v>36</v>
      </c>
      <c r="D2612" s="1" t="s">
        <v>37</v>
      </c>
      <c r="E2612" s="1" t="s">
        <v>18</v>
      </c>
      <c r="F2612" s="1" t="s">
        <v>51</v>
      </c>
      <c r="G2612" s="1" t="s">
        <v>69</v>
      </c>
      <c r="H2612" s="1" t="s">
        <v>34</v>
      </c>
      <c r="I2612" s="1">
        <v>4</v>
      </c>
      <c r="J2612" s="3">
        <v>773</v>
      </c>
      <c r="K2612" s="4">
        <v>639.44000000000005</v>
      </c>
      <c r="L2612" s="5">
        <v>0.05</v>
      </c>
      <c r="M2612" s="3">
        <f t="shared" si="160"/>
        <v>2937.3999999999996</v>
      </c>
      <c r="N2612" s="3">
        <f t="shared" si="161"/>
        <v>2557.7600000000002</v>
      </c>
      <c r="O2612" s="3">
        <f t="shared" si="162"/>
        <v>379.63999999999942</v>
      </c>
      <c r="P2612" s="6">
        <f t="shared" si="163"/>
        <v>0.12924354871655186</v>
      </c>
    </row>
    <row r="2613" spans="1:16" x14ac:dyDescent="0.35">
      <c r="A2613" s="1" t="s">
        <v>2677</v>
      </c>
      <c r="B2613" s="2">
        <v>46045</v>
      </c>
      <c r="C2613" s="1" t="s">
        <v>29</v>
      </c>
      <c r="D2613" s="1" t="s">
        <v>66</v>
      </c>
      <c r="E2613" s="1" t="s">
        <v>18</v>
      </c>
      <c r="F2613" s="1" t="s">
        <v>51</v>
      </c>
      <c r="G2613" s="1" t="s">
        <v>33</v>
      </c>
      <c r="H2613" s="1" t="s">
        <v>21</v>
      </c>
      <c r="I2613" s="1">
        <v>4</v>
      </c>
      <c r="J2613" s="3">
        <v>749</v>
      </c>
      <c r="K2613" s="4">
        <v>601.27</v>
      </c>
      <c r="L2613" s="5">
        <v>0.05</v>
      </c>
      <c r="M2613" s="3">
        <f t="shared" si="160"/>
        <v>2846.2</v>
      </c>
      <c r="N2613" s="3">
        <f t="shared" si="161"/>
        <v>2405.08</v>
      </c>
      <c r="O2613" s="3">
        <f t="shared" si="162"/>
        <v>441.11999999999989</v>
      </c>
      <c r="P2613" s="6">
        <f t="shared" si="163"/>
        <v>0.15498559482819194</v>
      </c>
    </row>
    <row r="2614" spans="1:16" x14ac:dyDescent="0.35">
      <c r="A2614" s="1" t="s">
        <v>2678</v>
      </c>
      <c r="B2614" s="2">
        <v>46046</v>
      </c>
      <c r="C2614" s="1" t="s">
        <v>29</v>
      </c>
      <c r="D2614" s="1" t="s">
        <v>57</v>
      </c>
      <c r="E2614" s="1" t="s">
        <v>79</v>
      </c>
      <c r="F2614" s="1" t="s">
        <v>80</v>
      </c>
      <c r="G2614" s="1" t="s">
        <v>33</v>
      </c>
      <c r="H2614" s="1" t="s">
        <v>34</v>
      </c>
      <c r="I2614" s="1">
        <v>6</v>
      </c>
      <c r="J2614" s="3">
        <v>8323</v>
      </c>
      <c r="K2614" s="4">
        <v>5099.54</v>
      </c>
      <c r="L2614" s="5">
        <v>0.1</v>
      </c>
      <c r="M2614" s="3">
        <f t="shared" si="160"/>
        <v>44944.200000000004</v>
      </c>
      <c r="N2614" s="3">
        <f t="shared" si="161"/>
        <v>30597.239999999998</v>
      </c>
      <c r="O2614" s="3">
        <f t="shared" si="162"/>
        <v>14346.960000000006</v>
      </c>
      <c r="P2614" s="6">
        <f t="shared" si="163"/>
        <v>0.31921716261497601</v>
      </c>
    </row>
    <row r="2615" spans="1:16" x14ac:dyDescent="0.35">
      <c r="A2615" s="1" t="s">
        <v>2679</v>
      </c>
      <c r="B2615" s="2">
        <v>46046</v>
      </c>
      <c r="C2615" s="1" t="s">
        <v>36</v>
      </c>
      <c r="D2615" s="1" t="s">
        <v>37</v>
      </c>
      <c r="E2615" s="1" t="s">
        <v>18</v>
      </c>
      <c r="F2615" s="1" t="s">
        <v>19</v>
      </c>
      <c r="G2615" s="1" t="s">
        <v>39</v>
      </c>
      <c r="H2615" s="1" t="s">
        <v>21</v>
      </c>
      <c r="I2615" s="1">
        <v>3</v>
      </c>
      <c r="J2615" s="3">
        <v>863</v>
      </c>
      <c r="K2615" s="4">
        <v>724.9</v>
      </c>
      <c r="L2615" s="5">
        <v>0</v>
      </c>
      <c r="M2615" s="3">
        <f t="shared" si="160"/>
        <v>2589</v>
      </c>
      <c r="N2615" s="3">
        <f t="shared" si="161"/>
        <v>2174.6999999999998</v>
      </c>
      <c r="O2615" s="3">
        <f t="shared" si="162"/>
        <v>414.30000000000018</v>
      </c>
      <c r="P2615" s="6">
        <f t="shared" si="163"/>
        <v>0.16002317497103136</v>
      </c>
    </row>
    <row r="2616" spans="1:16" x14ac:dyDescent="0.35">
      <c r="A2616" s="1" t="s">
        <v>2680</v>
      </c>
      <c r="B2616" s="2">
        <v>46046</v>
      </c>
      <c r="C2616" s="1" t="s">
        <v>16</v>
      </c>
      <c r="D2616" s="1" t="s">
        <v>84</v>
      </c>
      <c r="E2616" s="1" t="s">
        <v>79</v>
      </c>
      <c r="F2616" s="1" t="s">
        <v>109</v>
      </c>
      <c r="G2616" s="1" t="s">
        <v>20</v>
      </c>
      <c r="H2616" s="1" t="s">
        <v>34</v>
      </c>
      <c r="I2616" s="1">
        <v>1</v>
      </c>
      <c r="J2616" s="3">
        <v>4639</v>
      </c>
      <c r="K2616" s="4">
        <v>2796.29</v>
      </c>
      <c r="L2616" s="5">
        <v>0.05</v>
      </c>
      <c r="M2616" s="3">
        <f t="shared" si="160"/>
        <v>4407.05</v>
      </c>
      <c r="N2616" s="3">
        <f t="shared" si="161"/>
        <v>2796.29</v>
      </c>
      <c r="O2616" s="3">
        <f t="shared" si="162"/>
        <v>1610.7600000000002</v>
      </c>
      <c r="P2616" s="6">
        <f t="shared" si="163"/>
        <v>0.36549619359889274</v>
      </c>
    </row>
    <row r="2617" spans="1:16" x14ac:dyDescent="0.35">
      <c r="A2617" s="1" t="s">
        <v>2681</v>
      </c>
      <c r="B2617" s="2">
        <v>46046</v>
      </c>
      <c r="C2617" s="1" t="s">
        <v>41</v>
      </c>
      <c r="D2617" s="1" t="s">
        <v>42</v>
      </c>
      <c r="E2617" s="1" t="s">
        <v>31</v>
      </c>
      <c r="F2617" s="1" t="s">
        <v>85</v>
      </c>
      <c r="G2617" s="1" t="s">
        <v>43</v>
      </c>
      <c r="H2617" s="1" t="s">
        <v>34</v>
      </c>
      <c r="I2617" s="1">
        <v>6</v>
      </c>
      <c r="J2617" s="3">
        <v>1754</v>
      </c>
      <c r="K2617" s="4">
        <v>1312.98</v>
      </c>
      <c r="L2617" s="5">
        <v>0</v>
      </c>
      <c r="M2617" s="3">
        <f t="shared" si="160"/>
        <v>10524</v>
      </c>
      <c r="N2617" s="3">
        <f t="shared" si="161"/>
        <v>7877.88</v>
      </c>
      <c r="O2617" s="3">
        <f t="shared" si="162"/>
        <v>2646.12</v>
      </c>
      <c r="P2617" s="6">
        <f t="shared" si="163"/>
        <v>0.25143671607753704</v>
      </c>
    </row>
    <row r="2618" spans="1:16" x14ac:dyDescent="0.35">
      <c r="A2618" s="1" t="s">
        <v>2682</v>
      </c>
      <c r="B2618" s="2">
        <v>46046</v>
      </c>
      <c r="C2618" s="1" t="s">
        <v>36</v>
      </c>
      <c r="D2618" s="1" t="s">
        <v>76</v>
      </c>
      <c r="E2618" s="1" t="s">
        <v>24</v>
      </c>
      <c r="F2618" s="1" t="s">
        <v>131</v>
      </c>
      <c r="G2618" s="1" t="s">
        <v>69</v>
      </c>
      <c r="H2618" s="1" t="s">
        <v>21</v>
      </c>
      <c r="I2618" s="1">
        <v>1</v>
      </c>
      <c r="J2618" s="3">
        <v>2748</v>
      </c>
      <c r="K2618" s="4">
        <v>1339.85</v>
      </c>
      <c r="L2618" s="5">
        <v>0.05</v>
      </c>
      <c r="M2618" s="3">
        <f t="shared" si="160"/>
        <v>2610.6</v>
      </c>
      <c r="N2618" s="3">
        <f t="shared" si="161"/>
        <v>1339.85</v>
      </c>
      <c r="O2618" s="3">
        <f t="shared" si="162"/>
        <v>1270.75</v>
      </c>
      <c r="P2618" s="6">
        <f t="shared" si="163"/>
        <v>0.48676549452233203</v>
      </c>
    </row>
    <row r="2619" spans="1:16" x14ac:dyDescent="0.35">
      <c r="A2619" s="1" t="s">
        <v>2683</v>
      </c>
      <c r="B2619" s="2">
        <v>46046</v>
      </c>
      <c r="C2619" s="1" t="s">
        <v>16</v>
      </c>
      <c r="D2619" s="1" t="s">
        <v>17</v>
      </c>
      <c r="E2619" s="1" t="s">
        <v>31</v>
      </c>
      <c r="F2619" s="1" t="s">
        <v>45</v>
      </c>
      <c r="G2619" s="1" t="s">
        <v>20</v>
      </c>
      <c r="H2619" s="1" t="s">
        <v>34</v>
      </c>
      <c r="I2619" s="1">
        <v>5</v>
      </c>
      <c r="J2619" s="3">
        <v>3351</v>
      </c>
      <c r="K2619" s="4">
        <v>2491.29</v>
      </c>
      <c r="L2619" s="5">
        <v>0</v>
      </c>
      <c r="M2619" s="3">
        <f t="shared" si="160"/>
        <v>16755</v>
      </c>
      <c r="N2619" s="3">
        <f t="shared" si="161"/>
        <v>12456.45</v>
      </c>
      <c r="O2619" s="3">
        <f t="shared" si="162"/>
        <v>4298.5499999999993</v>
      </c>
      <c r="P2619" s="6">
        <f t="shared" si="163"/>
        <v>0.25655326768128911</v>
      </c>
    </row>
    <row r="2620" spans="1:16" x14ac:dyDescent="0.35">
      <c r="A2620" s="1" t="s">
        <v>2684</v>
      </c>
      <c r="B2620" s="2">
        <v>46046</v>
      </c>
      <c r="C2620" s="1" t="s">
        <v>16</v>
      </c>
      <c r="D2620" s="1" t="s">
        <v>84</v>
      </c>
      <c r="E2620" s="1" t="s">
        <v>18</v>
      </c>
      <c r="F2620" s="1" t="s">
        <v>51</v>
      </c>
      <c r="G2620" s="1" t="s">
        <v>26</v>
      </c>
      <c r="H2620" s="1" t="s">
        <v>34</v>
      </c>
      <c r="I2620" s="1">
        <v>3</v>
      </c>
      <c r="J2620" s="3">
        <v>770</v>
      </c>
      <c r="K2620" s="4">
        <v>591.84</v>
      </c>
      <c r="L2620" s="5">
        <v>0.1</v>
      </c>
      <c r="M2620" s="3">
        <f t="shared" si="160"/>
        <v>2079</v>
      </c>
      <c r="N2620" s="3">
        <f t="shared" si="161"/>
        <v>1775.52</v>
      </c>
      <c r="O2620" s="3">
        <f t="shared" si="162"/>
        <v>303.48</v>
      </c>
      <c r="P2620" s="6">
        <f t="shared" si="163"/>
        <v>0.14597402597402598</v>
      </c>
    </row>
    <row r="2621" spans="1:16" x14ac:dyDescent="0.35">
      <c r="A2621" s="1" t="s">
        <v>2685</v>
      </c>
      <c r="B2621" s="2">
        <v>46046</v>
      </c>
      <c r="C2621" s="1" t="s">
        <v>16</v>
      </c>
      <c r="D2621" s="1" t="s">
        <v>23</v>
      </c>
      <c r="E2621" s="1" t="s">
        <v>18</v>
      </c>
      <c r="F2621" s="1" t="s">
        <v>51</v>
      </c>
      <c r="G2621" s="1" t="s">
        <v>26</v>
      </c>
      <c r="H2621" s="1" t="s">
        <v>21</v>
      </c>
      <c r="I2621" s="1">
        <v>3</v>
      </c>
      <c r="J2621" s="3">
        <v>776</v>
      </c>
      <c r="K2621" s="4">
        <v>609.92999999999995</v>
      </c>
      <c r="L2621" s="5">
        <v>0.05</v>
      </c>
      <c r="M2621" s="3">
        <f t="shared" si="160"/>
        <v>2211.6</v>
      </c>
      <c r="N2621" s="3">
        <f t="shared" si="161"/>
        <v>1829.79</v>
      </c>
      <c r="O2621" s="3">
        <f t="shared" si="162"/>
        <v>381.80999999999995</v>
      </c>
      <c r="P2621" s="6">
        <f t="shared" si="163"/>
        <v>0.17263971785132934</v>
      </c>
    </row>
    <row r="2622" spans="1:16" x14ac:dyDescent="0.35">
      <c r="A2622" s="1" t="s">
        <v>2686</v>
      </c>
      <c r="B2622" s="2">
        <v>46046</v>
      </c>
      <c r="C2622" s="1" t="s">
        <v>41</v>
      </c>
      <c r="D2622" s="1" t="s">
        <v>103</v>
      </c>
      <c r="E2622" s="1" t="s">
        <v>18</v>
      </c>
      <c r="F2622" s="1" t="s">
        <v>19</v>
      </c>
      <c r="G2622" s="1" t="s">
        <v>43</v>
      </c>
      <c r="H2622" s="1" t="s">
        <v>27</v>
      </c>
      <c r="I2622" s="1">
        <v>7</v>
      </c>
      <c r="J2622" s="3">
        <v>914</v>
      </c>
      <c r="K2622" s="4">
        <v>740.88</v>
      </c>
      <c r="L2622" s="5">
        <v>0</v>
      </c>
      <c r="M2622" s="3">
        <f t="shared" si="160"/>
        <v>6398</v>
      </c>
      <c r="N2622" s="3">
        <f t="shared" si="161"/>
        <v>5186.16</v>
      </c>
      <c r="O2622" s="3">
        <f t="shared" si="162"/>
        <v>1211.8400000000001</v>
      </c>
      <c r="P2622" s="6">
        <f t="shared" si="163"/>
        <v>0.18940919037199128</v>
      </c>
    </row>
    <row r="2623" spans="1:16" x14ac:dyDescent="0.35">
      <c r="A2623" s="1" t="s">
        <v>2687</v>
      </c>
      <c r="B2623" s="2">
        <v>46046</v>
      </c>
      <c r="C2623" s="1" t="s">
        <v>29</v>
      </c>
      <c r="D2623" s="1" t="s">
        <v>57</v>
      </c>
      <c r="E2623" s="1" t="s">
        <v>79</v>
      </c>
      <c r="F2623" s="1" t="s">
        <v>96</v>
      </c>
      <c r="G2623" s="1" t="s">
        <v>58</v>
      </c>
      <c r="H2623" s="1" t="s">
        <v>21</v>
      </c>
      <c r="I2623" s="1">
        <v>3</v>
      </c>
      <c r="J2623" s="3">
        <v>6784</v>
      </c>
      <c r="K2623" s="4">
        <v>4136.0600000000004</v>
      </c>
      <c r="L2623" s="5">
        <v>0</v>
      </c>
      <c r="M2623" s="3">
        <f t="shared" si="160"/>
        <v>20352</v>
      </c>
      <c r="N2623" s="3">
        <f t="shared" si="161"/>
        <v>12408.18</v>
      </c>
      <c r="O2623" s="3">
        <f t="shared" si="162"/>
        <v>7943.82</v>
      </c>
      <c r="P2623" s="6">
        <f t="shared" si="163"/>
        <v>0.39032134433962262</v>
      </c>
    </row>
    <row r="2624" spans="1:16" x14ac:dyDescent="0.35">
      <c r="A2624" s="1" t="s">
        <v>2688</v>
      </c>
      <c r="B2624" s="2">
        <v>46046</v>
      </c>
      <c r="C2624" s="1" t="s">
        <v>16</v>
      </c>
      <c r="D2624" s="1" t="s">
        <v>17</v>
      </c>
      <c r="E2624" s="1" t="s">
        <v>31</v>
      </c>
      <c r="F2624" s="1" t="s">
        <v>45</v>
      </c>
      <c r="G2624" s="1" t="s">
        <v>26</v>
      </c>
      <c r="H2624" s="1" t="s">
        <v>21</v>
      </c>
      <c r="I2624" s="1">
        <v>3</v>
      </c>
      <c r="J2624" s="3">
        <v>3475</v>
      </c>
      <c r="K2624" s="4">
        <v>2606.17</v>
      </c>
      <c r="L2624" s="5">
        <v>0.05</v>
      </c>
      <c r="M2624" s="3">
        <f t="shared" si="160"/>
        <v>9903.75</v>
      </c>
      <c r="N2624" s="3">
        <f t="shared" si="161"/>
        <v>7818.51</v>
      </c>
      <c r="O2624" s="3">
        <f t="shared" si="162"/>
        <v>2085.2399999999998</v>
      </c>
      <c r="P2624" s="6">
        <f t="shared" si="163"/>
        <v>0.21055054903445664</v>
      </c>
    </row>
    <row r="2625" spans="1:16" x14ac:dyDescent="0.35">
      <c r="A2625" s="1" t="s">
        <v>2689</v>
      </c>
      <c r="B2625" s="2">
        <v>46047</v>
      </c>
      <c r="C2625" s="1" t="s">
        <v>16</v>
      </c>
      <c r="D2625" s="1" t="s">
        <v>23</v>
      </c>
      <c r="E2625" s="1" t="s">
        <v>24</v>
      </c>
      <c r="F2625" s="1" t="s">
        <v>25</v>
      </c>
      <c r="G2625" s="1" t="s">
        <v>26</v>
      </c>
      <c r="H2625" s="1" t="s">
        <v>21</v>
      </c>
      <c r="I2625" s="1">
        <v>3</v>
      </c>
      <c r="J2625" s="3">
        <v>605</v>
      </c>
      <c r="K2625" s="4">
        <v>307.37</v>
      </c>
      <c r="L2625" s="5">
        <v>0</v>
      </c>
      <c r="M2625" s="3">
        <f t="shared" si="160"/>
        <v>1815</v>
      </c>
      <c r="N2625" s="3">
        <f t="shared" si="161"/>
        <v>922.11</v>
      </c>
      <c r="O2625" s="3">
        <f t="shared" si="162"/>
        <v>892.89</v>
      </c>
      <c r="P2625" s="6">
        <f t="shared" si="163"/>
        <v>0.49195041322314048</v>
      </c>
    </row>
    <row r="2626" spans="1:16" x14ac:dyDescent="0.35">
      <c r="A2626" s="1" t="s">
        <v>2690</v>
      </c>
      <c r="B2626" s="2">
        <v>46047</v>
      </c>
      <c r="C2626" s="1" t="s">
        <v>41</v>
      </c>
      <c r="D2626" s="1" t="s">
        <v>103</v>
      </c>
      <c r="E2626" s="1" t="s">
        <v>24</v>
      </c>
      <c r="F2626" s="1" t="s">
        <v>61</v>
      </c>
      <c r="G2626" s="1" t="s">
        <v>46</v>
      </c>
      <c r="H2626" s="1" t="s">
        <v>21</v>
      </c>
      <c r="I2626" s="1">
        <v>3</v>
      </c>
      <c r="J2626" s="3">
        <v>2249</v>
      </c>
      <c r="K2626" s="4">
        <v>1211.4100000000001</v>
      </c>
      <c r="L2626" s="5">
        <v>0</v>
      </c>
      <c r="M2626" s="3">
        <f t="shared" ref="M2626:M2689" si="164">I2626*J2626*(1-L2626)</f>
        <v>6747</v>
      </c>
      <c r="N2626" s="3">
        <f t="shared" ref="N2626:N2689" si="165">I2626*K2626</f>
        <v>3634.2300000000005</v>
      </c>
      <c r="O2626" s="3">
        <f t="shared" ref="O2626:O2689" si="166">M2626-N2626</f>
        <v>3112.7699999999995</v>
      </c>
      <c r="P2626" s="6">
        <f t="shared" ref="P2626:P2689" si="167">O2626/M2626</f>
        <v>0.46135615829257443</v>
      </c>
    </row>
    <row r="2627" spans="1:16" x14ac:dyDescent="0.35">
      <c r="A2627" s="1" t="s">
        <v>2691</v>
      </c>
      <c r="B2627" s="2">
        <v>46047</v>
      </c>
      <c r="C2627" s="1" t="s">
        <v>41</v>
      </c>
      <c r="D2627" s="1" t="s">
        <v>103</v>
      </c>
      <c r="E2627" s="1" t="s">
        <v>31</v>
      </c>
      <c r="F2627" s="1" t="s">
        <v>32</v>
      </c>
      <c r="G2627" s="1" t="s">
        <v>46</v>
      </c>
      <c r="H2627" s="1" t="s">
        <v>27</v>
      </c>
      <c r="I2627" s="1">
        <v>1</v>
      </c>
      <c r="J2627" s="3">
        <v>1185</v>
      </c>
      <c r="K2627" s="4">
        <v>873.31</v>
      </c>
      <c r="L2627" s="5">
        <v>0</v>
      </c>
      <c r="M2627" s="3">
        <f t="shared" si="164"/>
        <v>1185</v>
      </c>
      <c r="N2627" s="3">
        <f t="shared" si="165"/>
        <v>873.31</v>
      </c>
      <c r="O2627" s="3">
        <f t="shared" si="166"/>
        <v>311.69000000000005</v>
      </c>
      <c r="P2627" s="6">
        <f t="shared" si="167"/>
        <v>0.26302953586497896</v>
      </c>
    </row>
    <row r="2628" spans="1:16" x14ac:dyDescent="0.35">
      <c r="A2628" s="1" t="s">
        <v>2692</v>
      </c>
      <c r="B2628" s="2">
        <v>46047</v>
      </c>
      <c r="C2628" s="1" t="s">
        <v>16</v>
      </c>
      <c r="D2628" s="1" t="s">
        <v>48</v>
      </c>
      <c r="E2628" s="1" t="s">
        <v>18</v>
      </c>
      <c r="F2628" s="1" t="s">
        <v>68</v>
      </c>
      <c r="G2628" s="1" t="s">
        <v>26</v>
      </c>
      <c r="H2628" s="1" t="s">
        <v>21</v>
      </c>
      <c r="I2628" s="1">
        <v>1</v>
      </c>
      <c r="J2628" s="3">
        <v>429</v>
      </c>
      <c r="K2628" s="4">
        <v>350.8</v>
      </c>
      <c r="L2628" s="5">
        <v>0</v>
      </c>
      <c r="M2628" s="3">
        <f t="shared" si="164"/>
        <v>429</v>
      </c>
      <c r="N2628" s="3">
        <f t="shared" si="165"/>
        <v>350.8</v>
      </c>
      <c r="O2628" s="3">
        <f t="shared" si="166"/>
        <v>78.199999999999989</v>
      </c>
      <c r="P2628" s="6">
        <f t="shared" si="167"/>
        <v>0.18228438228438226</v>
      </c>
    </row>
    <row r="2629" spans="1:16" x14ac:dyDescent="0.35">
      <c r="A2629" s="1" t="s">
        <v>2693</v>
      </c>
      <c r="B2629" s="2">
        <v>46047</v>
      </c>
      <c r="C2629" s="1" t="s">
        <v>41</v>
      </c>
      <c r="D2629" s="1" t="s">
        <v>103</v>
      </c>
      <c r="E2629" s="1" t="s">
        <v>24</v>
      </c>
      <c r="F2629" s="1" t="s">
        <v>25</v>
      </c>
      <c r="G2629" s="1" t="s">
        <v>43</v>
      </c>
      <c r="H2629" s="1" t="s">
        <v>21</v>
      </c>
      <c r="I2629" s="1">
        <v>2</v>
      </c>
      <c r="J2629" s="3">
        <v>585</v>
      </c>
      <c r="K2629" s="4">
        <v>297.72000000000003</v>
      </c>
      <c r="L2629" s="5">
        <v>0.05</v>
      </c>
      <c r="M2629" s="3">
        <f t="shared" si="164"/>
        <v>1111.5</v>
      </c>
      <c r="N2629" s="3">
        <f t="shared" si="165"/>
        <v>595.44000000000005</v>
      </c>
      <c r="O2629" s="3">
        <f t="shared" si="166"/>
        <v>516.05999999999995</v>
      </c>
      <c r="P2629" s="6">
        <f t="shared" si="167"/>
        <v>0.46429149797570846</v>
      </c>
    </row>
    <row r="2630" spans="1:16" x14ac:dyDescent="0.35">
      <c r="A2630" s="1" t="s">
        <v>2694</v>
      </c>
      <c r="B2630" s="2">
        <v>46047</v>
      </c>
      <c r="C2630" s="1" t="s">
        <v>16</v>
      </c>
      <c r="D2630" s="1" t="s">
        <v>84</v>
      </c>
      <c r="E2630" s="1" t="s">
        <v>31</v>
      </c>
      <c r="F2630" s="1" t="s">
        <v>53</v>
      </c>
      <c r="G2630" s="1" t="s">
        <v>26</v>
      </c>
      <c r="H2630" s="1" t="s">
        <v>34</v>
      </c>
      <c r="I2630" s="1">
        <v>3</v>
      </c>
      <c r="J2630" s="3">
        <v>15077</v>
      </c>
      <c r="K2630" s="4">
        <v>10938.23</v>
      </c>
      <c r="L2630" s="5">
        <v>0</v>
      </c>
      <c r="M2630" s="3">
        <f t="shared" si="164"/>
        <v>45231</v>
      </c>
      <c r="N2630" s="3">
        <f t="shared" si="165"/>
        <v>32814.69</v>
      </c>
      <c r="O2630" s="3">
        <f t="shared" si="166"/>
        <v>12416.309999999998</v>
      </c>
      <c r="P2630" s="6">
        <f t="shared" si="167"/>
        <v>0.27450885454666041</v>
      </c>
    </row>
    <row r="2631" spans="1:16" x14ac:dyDescent="0.35">
      <c r="A2631" s="1" t="s">
        <v>2695</v>
      </c>
      <c r="B2631" s="2">
        <v>46047</v>
      </c>
      <c r="C2631" s="1" t="s">
        <v>16</v>
      </c>
      <c r="D2631" s="1" t="s">
        <v>48</v>
      </c>
      <c r="E2631" s="1" t="s">
        <v>18</v>
      </c>
      <c r="F2631" s="1" t="s">
        <v>19</v>
      </c>
      <c r="G2631" s="1" t="s">
        <v>20</v>
      </c>
      <c r="H2631" s="1" t="s">
        <v>21</v>
      </c>
      <c r="I2631" s="1">
        <v>3</v>
      </c>
      <c r="J2631" s="3">
        <v>865</v>
      </c>
      <c r="K2631" s="4">
        <v>716.23</v>
      </c>
      <c r="L2631" s="5">
        <v>0</v>
      </c>
      <c r="M2631" s="3">
        <f t="shared" si="164"/>
        <v>2595</v>
      </c>
      <c r="N2631" s="3">
        <f t="shared" si="165"/>
        <v>2148.69</v>
      </c>
      <c r="O2631" s="3">
        <f t="shared" si="166"/>
        <v>446.30999999999995</v>
      </c>
      <c r="P2631" s="6">
        <f t="shared" si="167"/>
        <v>0.17198843930635835</v>
      </c>
    </row>
    <row r="2632" spans="1:16" x14ac:dyDescent="0.35">
      <c r="A2632" s="1" t="s">
        <v>2696</v>
      </c>
      <c r="B2632" s="2">
        <v>46047</v>
      </c>
      <c r="C2632" s="1" t="s">
        <v>41</v>
      </c>
      <c r="D2632" s="1" t="s">
        <v>55</v>
      </c>
      <c r="E2632" s="1" t="s">
        <v>18</v>
      </c>
      <c r="F2632" s="1" t="s">
        <v>51</v>
      </c>
      <c r="G2632" s="1" t="s">
        <v>46</v>
      </c>
      <c r="H2632" s="1" t="s">
        <v>34</v>
      </c>
      <c r="I2632" s="1">
        <v>8</v>
      </c>
      <c r="J2632" s="3">
        <v>777</v>
      </c>
      <c r="K2632" s="4">
        <v>646.32000000000005</v>
      </c>
      <c r="L2632" s="5">
        <v>0</v>
      </c>
      <c r="M2632" s="3">
        <f t="shared" si="164"/>
        <v>6216</v>
      </c>
      <c r="N2632" s="3">
        <f t="shared" si="165"/>
        <v>5170.5600000000004</v>
      </c>
      <c r="O2632" s="3">
        <f t="shared" si="166"/>
        <v>1045.4399999999996</v>
      </c>
      <c r="P2632" s="6">
        <f t="shared" si="167"/>
        <v>0.16818532818532811</v>
      </c>
    </row>
    <row r="2633" spans="1:16" x14ac:dyDescent="0.35">
      <c r="A2633" s="1" t="s">
        <v>2697</v>
      </c>
      <c r="B2633" s="2">
        <v>46047</v>
      </c>
      <c r="C2633" s="1" t="s">
        <v>16</v>
      </c>
      <c r="D2633" s="1" t="s">
        <v>17</v>
      </c>
      <c r="E2633" s="1" t="s">
        <v>18</v>
      </c>
      <c r="F2633" s="1" t="s">
        <v>19</v>
      </c>
      <c r="G2633" s="1" t="s">
        <v>20</v>
      </c>
      <c r="H2633" s="1" t="s">
        <v>34</v>
      </c>
      <c r="I2633" s="1">
        <v>8</v>
      </c>
      <c r="J2633" s="3">
        <v>896</v>
      </c>
      <c r="K2633" s="4">
        <v>684.84</v>
      </c>
      <c r="L2633" s="5">
        <v>0</v>
      </c>
      <c r="M2633" s="3">
        <f t="shared" si="164"/>
        <v>7168</v>
      </c>
      <c r="N2633" s="3">
        <f t="shared" si="165"/>
        <v>5478.72</v>
      </c>
      <c r="O2633" s="3">
        <f t="shared" si="166"/>
        <v>1689.2799999999997</v>
      </c>
      <c r="P2633" s="6">
        <f t="shared" si="167"/>
        <v>0.23566964285714281</v>
      </c>
    </row>
    <row r="2634" spans="1:16" x14ac:dyDescent="0.35">
      <c r="A2634" s="1" t="s">
        <v>2698</v>
      </c>
      <c r="B2634" s="2">
        <v>46047</v>
      </c>
      <c r="C2634" s="1" t="s">
        <v>41</v>
      </c>
      <c r="D2634" s="1" t="s">
        <v>50</v>
      </c>
      <c r="E2634" s="1" t="s">
        <v>18</v>
      </c>
      <c r="F2634" s="1" t="s">
        <v>19</v>
      </c>
      <c r="G2634" s="1" t="s">
        <v>46</v>
      </c>
      <c r="H2634" s="1" t="s">
        <v>21</v>
      </c>
      <c r="I2634" s="1">
        <v>7</v>
      </c>
      <c r="J2634" s="3">
        <v>861</v>
      </c>
      <c r="K2634" s="4">
        <v>667.69</v>
      </c>
      <c r="L2634" s="5">
        <v>0</v>
      </c>
      <c r="M2634" s="3">
        <f t="shared" si="164"/>
        <v>6027</v>
      </c>
      <c r="N2634" s="3">
        <f t="shared" si="165"/>
        <v>4673.83</v>
      </c>
      <c r="O2634" s="3">
        <f t="shared" si="166"/>
        <v>1353.17</v>
      </c>
      <c r="P2634" s="6">
        <f t="shared" si="167"/>
        <v>0.22451800232288038</v>
      </c>
    </row>
    <row r="2635" spans="1:16" x14ac:dyDescent="0.35">
      <c r="A2635" s="1" t="s">
        <v>2699</v>
      </c>
      <c r="B2635" s="2">
        <v>46047</v>
      </c>
      <c r="C2635" s="1" t="s">
        <v>36</v>
      </c>
      <c r="D2635" s="1" t="s">
        <v>63</v>
      </c>
      <c r="E2635" s="1" t="s">
        <v>18</v>
      </c>
      <c r="F2635" s="1" t="s">
        <v>38</v>
      </c>
      <c r="G2635" s="1" t="s">
        <v>69</v>
      </c>
      <c r="H2635" s="1" t="s">
        <v>34</v>
      </c>
      <c r="I2635" s="1">
        <v>5</v>
      </c>
      <c r="J2635" s="3">
        <v>347</v>
      </c>
      <c r="K2635" s="4">
        <v>275.35000000000002</v>
      </c>
      <c r="L2635" s="5">
        <v>0.1</v>
      </c>
      <c r="M2635" s="3">
        <f t="shared" si="164"/>
        <v>1561.5</v>
      </c>
      <c r="N2635" s="3">
        <f t="shared" si="165"/>
        <v>1376.75</v>
      </c>
      <c r="O2635" s="3">
        <f t="shared" si="166"/>
        <v>184.75</v>
      </c>
      <c r="P2635" s="6">
        <f t="shared" si="167"/>
        <v>0.11831572206211975</v>
      </c>
    </row>
    <row r="2636" spans="1:16" x14ac:dyDescent="0.35">
      <c r="A2636" s="1" t="s">
        <v>2700</v>
      </c>
      <c r="B2636" s="2">
        <v>46047</v>
      </c>
      <c r="C2636" s="1" t="s">
        <v>16</v>
      </c>
      <c r="D2636" s="1" t="s">
        <v>23</v>
      </c>
      <c r="E2636" s="1" t="s">
        <v>24</v>
      </c>
      <c r="F2636" s="1" t="s">
        <v>61</v>
      </c>
      <c r="G2636" s="1" t="s">
        <v>20</v>
      </c>
      <c r="H2636" s="1" t="s">
        <v>27</v>
      </c>
      <c r="I2636" s="1">
        <v>3</v>
      </c>
      <c r="J2636" s="3">
        <v>2270</v>
      </c>
      <c r="K2636" s="4">
        <v>1193.46</v>
      </c>
      <c r="L2636" s="5">
        <v>0.15</v>
      </c>
      <c r="M2636" s="3">
        <f t="shared" si="164"/>
        <v>5788.5</v>
      </c>
      <c r="N2636" s="3">
        <f t="shared" si="165"/>
        <v>3580.38</v>
      </c>
      <c r="O2636" s="3">
        <f t="shared" si="166"/>
        <v>2208.12</v>
      </c>
      <c r="P2636" s="6">
        <f t="shared" si="167"/>
        <v>0.38146670121793208</v>
      </c>
    </row>
    <row r="2637" spans="1:16" x14ac:dyDescent="0.35">
      <c r="A2637" s="1" t="s">
        <v>2701</v>
      </c>
      <c r="B2637" s="2">
        <v>46047</v>
      </c>
      <c r="C2637" s="1" t="s">
        <v>29</v>
      </c>
      <c r="D2637" s="1" t="s">
        <v>30</v>
      </c>
      <c r="E2637" s="1" t="s">
        <v>18</v>
      </c>
      <c r="F2637" s="1" t="s">
        <v>38</v>
      </c>
      <c r="G2637" s="1" t="s">
        <v>58</v>
      </c>
      <c r="H2637" s="1" t="s">
        <v>27</v>
      </c>
      <c r="I2637" s="1">
        <v>8</v>
      </c>
      <c r="J2637" s="3">
        <v>339</v>
      </c>
      <c r="K2637" s="4">
        <v>270.14</v>
      </c>
      <c r="L2637" s="5">
        <v>0.05</v>
      </c>
      <c r="M2637" s="3">
        <f t="shared" si="164"/>
        <v>2576.4</v>
      </c>
      <c r="N2637" s="3">
        <f t="shared" si="165"/>
        <v>2161.12</v>
      </c>
      <c r="O2637" s="3">
        <f t="shared" si="166"/>
        <v>415.2800000000002</v>
      </c>
      <c r="P2637" s="6">
        <f t="shared" si="167"/>
        <v>0.16118615121875493</v>
      </c>
    </row>
    <row r="2638" spans="1:16" x14ac:dyDescent="0.35">
      <c r="A2638" s="1" t="s">
        <v>2702</v>
      </c>
      <c r="B2638" s="2">
        <v>46048</v>
      </c>
      <c r="C2638" s="1" t="s">
        <v>29</v>
      </c>
      <c r="D2638" s="1" t="s">
        <v>30</v>
      </c>
      <c r="E2638" s="1" t="s">
        <v>31</v>
      </c>
      <c r="F2638" s="1" t="s">
        <v>53</v>
      </c>
      <c r="G2638" s="1" t="s">
        <v>58</v>
      </c>
      <c r="H2638" s="1" t="s">
        <v>27</v>
      </c>
      <c r="I2638" s="1">
        <v>8</v>
      </c>
      <c r="J2638" s="3">
        <v>15466</v>
      </c>
      <c r="K2638" s="4">
        <v>11845.81</v>
      </c>
      <c r="L2638" s="5">
        <v>0</v>
      </c>
      <c r="M2638" s="3">
        <f t="shared" si="164"/>
        <v>123728</v>
      </c>
      <c r="N2638" s="3">
        <f t="shared" si="165"/>
        <v>94766.48</v>
      </c>
      <c r="O2638" s="3">
        <f t="shared" si="166"/>
        <v>28961.520000000004</v>
      </c>
      <c r="P2638" s="6">
        <f t="shared" si="167"/>
        <v>0.23407409802146648</v>
      </c>
    </row>
    <row r="2639" spans="1:16" x14ac:dyDescent="0.35">
      <c r="A2639" s="1" t="s">
        <v>2703</v>
      </c>
      <c r="B2639" s="2">
        <v>46048</v>
      </c>
      <c r="C2639" s="1" t="s">
        <v>16</v>
      </c>
      <c r="D2639" s="1" t="s">
        <v>23</v>
      </c>
      <c r="E2639" s="1" t="s">
        <v>18</v>
      </c>
      <c r="F2639" s="1" t="s">
        <v>51</v>
      </c>
      <c r="G2639" s="1" t="s">
        <v>26</v>
      </c>
      <c r="H2639" s="1" t="s">
        <v>34</v>
      </c>
      <c r="I2639" s="1">
        <v>5</v>
      </c>
      <c r="J2639" s="3">
        <v>787</v>
      </c>
      <c r="K2639" s="4">
        <v>603.55999999999995</v>
      </c>
      <c r="L2639" s="5">
        <v>0.1</v>
      </c>
      <c r="M2639" s="3">
        <f t="shared" si="164"/>
        <v>3541.5</v>
      </c>
      <c r="N2639" s="3">
        <f t="shared" si="165"/>
        <v>3017.7999999999997</v>
      </c>
      <c r="O2639" s="3">
        <f t="shared" si="166"/>
        <v>523.70000000000027</v>
      </c>
      <c r="P2639" s="6">
        <f t="shared" si="167"/>
        <v>0.14787519412678252</v>
      </c>
    </row>
    <row r="2640" spans="1:16" x14ac:dyDescent="0.35">
      <c r="A2640" s="1" t="s">
        <v>2704</v>
      </c>
      <c r="B2640" s="2">
        <v>46048</v>
      </c>
      <c r="C2640" s="1" t="s">
        <v>41</v>
      </c>
      <c r="D2640" s="1" t="s">
        <v>103</v>
      </c>
      <c r="E2640" s="1" t="s">
        <v>24</v>
      </c>
      <c r="F2640" s="1" t="s">
        <v>64</v>
      </c>
      <c r="G2640" s="1" t="s">
        <v>46</v>
      </c>
      <c r="H2640" s="1" t="s">
        <v>34</v>
      </c>
      <c r="I2640" s="1">
        <v>7</v>
      </c>
      <c r="J2640" s="3">
        <v>1544</v>
      </c>
      <c r="K2640" s="4">
        <v>727.08</v>
      </c>
      <c r="L2640" s="5">
        <v>0</v>
      </c>
      <c r="M2640" s="3">
        <f t="shared" si="164"/>
        <v>10808</v>
      </c>
      <c r="N2640" s="3">
        <f t="shared" si="165"/>
        <v>5089.5600000000004</v>
      </c>
      <c r="O2640" s="3">
        <f t="shared" si="166"/>
        <v>5718.44</v>
      </c>
      <c r="P2640" s="6">
        <f t="shared" si="167"/>
        <v>0.52909326424870462</v>
      </c>
    </row>
    <row r="2641" spans="1:16" x14ac:dyDescent="0.35">
      <c r="A2641" s="1" t="s">
        <v>2705</v>
      </c>
      <c r="B2641" s="2">
        <v>46048</v>
      </c>
      <c r="C2641" s="1" t="s">
        <v>29</v>
      </c>
      <c r="D2641" s="1" t="s">
        <v>72</v>
      </c>
      <c r="E2641" s="1" t="s">
        <v>31</v>
      </c>
      <c r="F2641" s="1" t="s">
        <v>53</v>
      </c>
      <c r="G2641" s="1" t="s">
        <v>58</v>
      </c>
      <c r="H2641" s="1" t="s">
        <v>21</v>
      </c>
      <c r="I2641" s="1">
        <v>6</v>
      </c>
      <c r="J2641" s="3">
        <v>14252</v>
      </c>
      <c r="K2641" s="4">
        <v>10342.25</v>
      </c>
      <c r="L2641" s="5">
        <v>0.05</v>
      </c>
      <c r="M2641" s="3">
        <f t="shared" si="164"/>
        <v>81236.399999999994</v>
      </c>
      <c r="N2641" s="3">
        <f t="shared" si="165"/>
        <v>62053.5</v>
      </c>
      <c r="O2641" s="3">
        <f t="shared" si="166"/>
        <v>19182.899999999994</v>
      </c>
      <c r="P2641" s="6">
        <f t="shared" si="167"/>
        <v>0.23613675642938381</v>
      </c>
    </row>
    <row r="2642" spans="1:16" x14ac:dyDescent="0.35">
      <c r="A2642" s="1" t="s">
        <v>2706</v>
      </c>
      <c r="B2642" s="2">
        <v>46048</v>
      </c>
      <c r="C2642" s="1" t="s">
        <v>16</v>
      </c>
      <c r="D2642" s="1" t="s">
        <v>48</v>
      </c>
      <c r="E2642" s="1" t="s">
        <v>18</v>
      </c>
      <c r="F2642" s="1" t="s">
        <v>68</v>
      </c>
      <c r="G2642" s="1" t="s">
        <v>20</v>
      </c>
      <c r="H2642" s="1" t="s">
        <v>27</v>
      </c>
      <c r="I2642" s="1">
        <v>5</v>
      </c>
      <c r="J2642" s="3">
        <v>452</v>
      </c>
      <c r="K2642" s="4">
        <v>343.9</v>
      </c>
      <c r="L2642" s="5">
        <v>0</v>
      </c>
      <c r="M2642" s="3">
        <f t="shared" si="164"/>
        <v>2260</v>
      </c>
      <c r="N2642" s="3">
        <f t="shared" si="165"/>
        <v>1719.5</v>
      </c>
      <c r="O2642" s="3">
        <f t="shared" si="166"/>
        <v>540.5</v>
      </c>
      <c r="P2642" s="6">
        <f t="shared" si="167"/>
        <v>0.23915929203539824</v>
      </c>
    </row>
    <row r="2643" spans="1:16" x14ac:dyDescent="0.35">
      <c r="A2643" s="1" t="s">
        <v>2707</v>
      </c>
      <c r="B2643" s="2">
        <v>46048</v>
      </c>
      <c r="C2643" s="1" t="s">
        <v>16</v>
      </c>
      <c r="D2643" s="1" t="s">
        <v>84</v>
      </c>
      <c r="E2643" s="1" t="s">
        <v>18</v>
      </c>
      <c r="F2643" s="1" t="s">
        <v>38</v>
      </c>
      <c r="G2643" s="1" t="s">
        <v>26</v>
      </c>
      <c r="H2643" s="1" t="s">
        <v>21</v>
      </c>
      <c r="I2643" s="1">
        <v>5</v>
      </c>
      <c r="J2643" s="3">
        <v>355</v>
      </c>
      <c r="K2643" s="4">
        <v>273.89999999999998</v>
      </c>
      <c r="L2643" s="5">
        <v>0.1</v>
      </c>
      <c r="M2643" s="3">
        <f t="shared" si="164"/>
        <v>1597.5</v>
      </c>
      <c r="N2643" s="3">
        <f t="shared" si="165"/>
        <v>1369.5</v>
      </c>
      <c r="O2643" s="3">
        <f t="shared" si="166"/>
        <v>228</v>
      </c>
      <c r="P2643" s="6">
        <f t="shared" si="167"/>
        <v>0.14272300469483568</v>
      </c>
    </row>
    <row r="2644" spans="1:16" x14ac:dyDescent="0.35">
      <c r="A2644" s="1" t="s">
        <v>2708</v>
      </c>
      <c r="B2644" s="2">
        <v>46048</v>
      </c>
      <c r="C2644" s="1" t="s">
        <v>41</v>
      </c>
      <c r="D2644" s="1" t="s">
        <v>42</v>
      </c>
      <c r="E2644" s="1" t="s">
        <v>24</v>
      </c>
      <c r="F2644" s="1" t="s">
        <v>131</v>
      </c>
      <c r="G2644" s="1" t="s">
        <v>46</v>
      </c>
      <c r="H2644" s="1" t="s">
        <v>27</v>
      </c>
      <c r="I2644" s="1">
        <v>1</v>
      </c>
      <c r="J2644" s="3">
        <v>2727</v>
      </c>
      <c r="K2644" s="4">
        <v>1335.81</v>
      </c>
      <c r="L2644" s="5">
        <v>0.15</v>
      </c>
      <c r="M2644" s="3">
        <f t="shared" si="164"/>
        <v>2317.9499999999998</v>
      </c>
      <c r="N2644" s="3">
        <f t="shared" si="165"/>
        <v>1335.81</v>
      </c>
      <c r="O2644" s="3">
        <f t="shared" si="166"/>
        <v>982.13999999999987</v>
      </c>
      <c r="P2644" s="6">
        <f t="shared" si="167"/>
        <v>0.42371060635475311</v>
      </c>
    </row>
    <row r="2645" spans="1:16" x14ac:dyDescent="0.35">
      <c r="A2645" s="1" t="s">
        <v>2709</v>
      </c>
      <c r="B2645" s="2">
        <v>46048</v>
      </c>
      <c r="C2645" s="1" t="s">
        <v>36</v>
      </c>
      <c r="D2645" s="1" t="s">
        <v>76</v>
      </c>
      <c r="E2645" s="1" t="s">
        <v>24</v>
      </c>
      <c r="F2645" s="1" t="s">
        <v>64</v>
      </c>
      <c r="G2645" s="1" t="s">
        <v>39</v>
      </c>
      <c r="H2645" s="1" t="s">
        <v>21</v>
      </c>
      <c r="I2645" s="1">
        <v>2</v>
      </c>
      <c r="J2645" s="3">
        <v>1572</v>
      </c>
      <c r="K2645" s="4">
        <v>793.09</v>
      </c>
      <c r="L2645" s="5">
        <v>0</v>
      </c>
      <c r="M2645" s="3">
        <f t="shared" si="164"/>
        <v>3144</v>
      </c>
      <c r="N2645" s="3">
        <f t="shared" si="165"/>
        <v>1586.18</v>
      </c>
      <c r="O2645" s="3">
        <f t="shared" si="166"/>
        <v>1557.82</v>
      </c>
      <c r="P2645" s="6">
        <f t="shared" si="167"/>
        <v>0.49548982188295165</v>
      </c>
    </row>
    <row r="2646" spans="1:16" x14ac:dyDescent="0.35">
      <c r="A2646" s="1" t="s">
        <v>2710</v>
      </c>
      <c r="B2646" s="2">
        <v>46049</v>
      </c>
      <c r="C2646" s="1" t="s">
        <v>16</v>
      </c>
      <c r="D2646" s="1" t="s">
        <v>84</v>
      </c>
      <c r="E2646" s="1" t="s">
        <v>31</v>
      </c>
      <c r="F2646" s="1" t="s">
        <v>32</v>
      </c>
      <c r="G2646" s="1" t="s">
        <v>26</v>
      </c>
      <c r="H2646" s="1" t="s">
        <v>27</v>
      </c>
      <c r="I2646" s="1">
        <v>8</v>
      </c>
      <c r="J2646" s="3">
        <v>1198</v>
      </c>
      <c r="K2646" s="4">
        <v>936.68</v>
      </c>
      <c r="L2646" s="5">
        <v>0</v>
      </c>
      <c r="M2646" s="3">
        <f t="shared" si="164"/>
        <v>9584</v>
      </c>
      <c r="N2646" s="3">
        <f t="shared" si="165"/>
        <v>7493.44</v>
      </c>
      <c r="O2646" s="3">
        <f t="shared" si="166"/>
        <v>2090.5600000000004</v>
      </c>
      <c r="P2646" s="6">
        <f t="shared" si="167"/>
        <v>0.21813021702838067</v>
      </c>
    </row>
    <row r="2647" spans="1:16" x14ac:dyDescent="0.35">
      <c r="A2647" s="1" t="s">
        <v>2711</v>
      </c>
      <c r="B2647" s="2">
        <v>46049</v>
      </c>
      <c r="C2647" s="1" t="s">
        <v>36</v>
      </c>
      <c r="D2647" s="1" t="s">
        <v>78</v>
      </c>
      <c r="E2647" s="1" t="s">
        <v>18</v>
      </c>
      <c r="F2647" s="1" t="s">
        <v>51</v>
      </c>
      <c r="G2647" s="1" t="s">
        <v>69</v>
      </c>
      <c r="H2647" s="1" t="s">
        <v>27</v>
      </c>
      <c r="I2647" s="1">
        <v>6</v>
      </c>
      <c r="J2647" s="3">
        <v>748</v>
      </c>
      <c r="K2647" s="4">
        <v>585.54999999999995</v>
      </c>
      <c r="L2647" s="5">
        <v>0</v>
      </c>
      <c r="M2647" s="3">
        <f t="shared" si="164"/>
        <v>4488</v>
      </c>
      <c r="N2647" s="3">
        <f t="shared" si="165"/>
        <v>3513.2999999999997</v>
      </c>
      <c r="O2647" s="3">
        <f t="shared" si="166"/>
        <v>974.70000000000027</v>
      </c>
      <c r="P2647" s="6">
        <f t="shared" si="167"/>
        <v>0.21717914438502681</v>
      </c>
    </row>
    <row r="2648" spans="1:16" x14ac:dyDescent="0.35">
      <c r="A2648" s="1" t="s">
        <v>2712</v>
      </c>
      <c r="B2648" s="2">
        <v>46049</v>
      </c>
      <c r="C2648" s="1" t="s">
        <v>16</v>
      </c>
      <c r="D2648" s="1" t="s">
        <v>23</v>
      </c>
      <c r="E2648" s="1" t="s">
        <v>24</v>
      </c>
      <c r="F2648" s="1" t="s">
        <v>61</v>
      </c>
      <c r="G2648" s="1" t="s">
        <v>26</v>
      </c>
      <c r="H2648" s="1" t="s">
        <v>34</v>
      </c>
      <c r="I2648" s="1">
        <v>1</v>
      </c>
      <c r="J2648" s="3">
        <v>2244</v>
      </c>
      <c r="K2648" s="4">
        <v>1148.5899999999999</v>
      </c>
      <c r="L2648" s="5">
        <v>0</v>
      </c>
      <c r="M2648" s="3">
        <f t="shared" si="164"/>
        <v>2244</v>
      </c>
      <c r="N2648" s="3">
        <f t="shared" si="165"/>
        <v>1148.5899999999999</v>
      </c>
      <c r="O2648" s="3">
        <f t="shared" si="166"/>
        <v>1095.4100000000001</v>
      </c>
      <c r="P2648" s="6">
        <f t="shared" si="167"/>
        <v>0.48815062388591807</v>
      </c>
    </row>
    <row r="2649" spans="1:16" x14ac:dyDescent="0.35">
      <c r="A2649" s="1" t="s">
        <v>2713</v>
      </c>
      <c r="B2649" s="2">
        <v>46049</v>
      </c>
      <c r="C2649" s="1" t="s">
        <v>29</v>
      </c>
      <c r="D2649" s="1" t="s">
        <v>72</v>
      </c>
      <c r="E2649" s="1" t="s">
        <v>18</v>
      </c>
      <c r="F2649" s="1" t="s">
        <v>51</v>
      </c>
      <c r="G2649" s="1" t="s">
        <v>58</v>
      </c>
      <c r="H2649" s="1" t="s">
        <v>21</v>
      </c>
      <c r="I2649" s="1">
        <v>2</v>
      </c>
      <c r="J2649" s="3">
        <v>715</v>
      </c>
      <c r="K2649" s="4">
        <v>590.79999999999995</v>
      </c>
      <c r="L2649" s="5">
        <v>0</v>
      </c>
      <c r="M2649" s="3">
        <f t="shared" si="164"/>
        <v>1430</v>
      </c>
      <c r="N2649" s="3">
        <f t="shared" si="165"/>
        <v>1181.5999999999999</v>
      </c>
      <c r="O2649" s="3">
        <f t="shared" si="166"/>
        <v>248.40000000000009</v>
      </c>
      <c r="P2649" s="6">
        <f t="shared" si="167"/>
        <v>0.17370629370629376</v>
      </c>
    </row>
    <row r="2650" spans="1:16" x14ac:dyDescent="0.35">
      <c r="A2650" s="1" t="s">
        <v>2714</v>
      </c>
      <c r="B2650" s="2">
        <v>46049</v>
      </c>
      <c r="C2650" s="1" t="s">
        <v>16</v>
      </c>
      <c r="D2650" s="1" t="s">
        <v>48</v>
      </c>
      <c r="E2650" s="1" t="s">
        <v>24</v>
      </c>
      <c r="F2650" s="1" t="s">
        <v>131</v>
      </c>
      <c r="G2650" s="1" t="s">
        <v>26</v>
      </c>
      <c r="H2650" s="1" t="s">
        <v>27</v>
      </c>
      <c r="I2650" s="1">
        <v>5</v>
      </c>
      <c r="J2650" s="3">
        <v>2668</v>
      </c>
      <c r="K2650" s="4">
        <v>1264.98</v>
      </c>
      <c r="L2650" s="5">
        <v>0</v>
      </c>
      <c r="M2650" s="3">
        <f t="shared" si="164"/>
        <v>13340</v>
      </c>
      <c r="N2650" s="3">
        <f t="shared" si="165"/>
        <v>6324.9</v>
      </c>
      <c r="O2650" s="3">
        <f t="shared" si="166"/>
        <v>7015.1</v>
      </c>
      <c r="P2650" s="6">
        <f t="shared" si="167"/>
        <v>0.52586956521739137</v>
      </c>
    </row>
    <row r="2651" spans="1:16" x14ac:dyDescent="0.35">
      <c r="A2651" s="1" t="s">
        <v>2715</v>
      </c>
      <c r="B2651" s="2">
        <v>46049</v>
      </c>
      <c r="C2651" s="1" t="s">
        <v>16</v>
      </c>
      <c r="D2651" s="1" t="s">
        <v>48</v>
      </c>
      <c r="E2651" s="1" t="s">
        <v>31</v>
      </c>
      <c r="F2651" s="1" t="s">
        <v>85</v>
      </c>
      <c r="G2651" s="1" t="s">
        <v>26</v>
      </c>
      <c r="H2651" s="1" t="s">
        <v>34</v>
      </c>
      <c r="I2651" s="1">
        <v>3</v>
      </c>
      <c r="J2651" s="3">
        <v>1837</v>
      </c>
      <c r="K2651" s="4">
        <v>1395.06</v>
      </c>
      <c r="L2651" s="5">
        <v>0</v>
      </c>
      <c r="M2651" s="3">
        <f t="shared" si="164"/>
        <v>5511</v>
      </c>
      <c r="N2651" s="3">
        <f t="shared" si="165"/>
        <v>4185.18</v>
      </c>
      <c r="O2651" s="3">
        <f t="shared" si="166"/>
        <v>1325.8199999999997</v>
      </c>
      <c r="P2651" s="6">
        <f t="shared" si="167"/>
        <v>0.24057702776265646</v>
      </c>
    </row>
    <row r="2652" spans="1:16" x14ac:dyDescent="0.35">
      <c r="A2652" s="1" t="s">
        <v>2716</v>
      </c>
      <c r="B2652" s="2">
        <v>46049</v>
      </c>
      <c r="C2652" s="1" t="s">
        <v>16</v>
      </c>
      <c r="D2652" s="1" t="s">
        <v>17</v>
      </c>
      <c r="E2652" s="1" t="s">
        <v>24</v>
      </c>
      <c r="F2652" s="1" t="s">
        <v>61</v>
      </c>
      <c r="G2652" s="1" t="s">
        <v>26</v>
      </c>
      <c r="H2652" s="1" t="s">
        <v>34</v>
      </c>
      <c r="I2652" s="1">
        <v>7</v>
      </c>
      <c r="J2652" s="3">
        <v>2149</v>
      </c>
      <c r="K2652" s="4">
        <v>1067.75</v>
      </c>
      <c r="L2652" s="5">
        <v>0.15</v>
      </c>
      <c r="M2652" s="3">
        <f t="shared" si="164"/>
        <v>12786.55</v>
      </c>
      <c r="N2652" s="3">
        <f t="shared" si="165"/>
        <v>7474.25</v>
      </c>
      <c r="O2652" s="3">
        <f t="shared" si="166"/>
        <v>5312.2999999999993</v>
      </c>
      <c r="P2652" s="6">
        <f t="shared" si="167"/>
        <v>0.41545999507294773</v>
      </c>
    </row>
    <row r="2653" spans="1:16" x14ac:dyDescent="0.35">
      <c r="A2653" s="1" t="s">
        <v>2717</v>
      </c>
      <c r="B2653" s="2">
        <v>46050</v>
      </c>
      <c r="C2653" s="1" t="s">
        <v>29</v>
      </c>
      <c r="D2653" s="1" t="s">
        <v>57</v>
      </c>
      <c r="E2653" s="1" t="s">
        <v>24</v>
      </c>
      <c r="F2653" s="1" t="s">
        <v>61</v>
      </c>
      <c r="G2653" s="1" t="s">
        <v>33</v>
      </c>
      <c r="H2653" s="1" t="s">
        <v>27</v>
      </c>
      <c r="I2653" s="1">
        <v>5</v>
      </c>
      <c r="J2653" s="3">
        <v>2255</v>
      </c>
      <c r="K2653" s="4">
        <v>1083.19</v>
      </c>
      <c r="L2653" s="5">
        <v>0</v>
      </c>
      <c r="M2653" s="3">
        <f t="shared" si="164"/>
        <v>11275</v>
      </c>
      <c r="N2653" s="3">
        <f t="shared" si="165"/>
        <v>5415.9500000000007</v>
      </c>
      <c r="O2653" s="3">
        <f t="shared" si="166"/>
        <v>5859.0499999999993</v>
      </c>
      <c r="P2653" s="6">
        <f t="shared" si="167"/>
        <v>0.5196496674057649</v>
      </c>
    </row>
    <row r="2654" spans="1:16" x14ac:dyDescent="0.35">
      <c r="A2654" s="1" t="s">
        <v>2718</v>
      </c>
      <c r="B2654" s="2">
        <v>46050</v>
      </c>
      <c r="C2654" s="1" t="s">
        <v>41</v>
      </c>
      <c r="D2654" s="1" t="s">
        <v>55</v>
      </c>
      <c r="E2654" s="1" t="s">
        <v>31</v>
      </c>
      <c r="F2654" s="1" t="s">
        <v>53</v>
      </c>
      <c r="G2654" s="1" t="s">
        <v>43</v>
      </c>
      <c r="H2654" s="1" t="s">
        <v>27</v>
      </c>
      <c r="I2654" s="1">
        <v>1</v>
      </c>
      <c r="J2654" s="3">
        <v>14857</v>
      </c>
      <c r="K2654" s="4">
        <v>10682.78</v>
      </c>
      <c r="L2654" s="5">
        <v>0.15</v>
      </c>
      <c r="M2654" s="3">
        <f t="shared" si="164"/>
        <v>12628.449999999999</v>
      </c>
      <c r="N2654" s="3">
        <f t="shared" si="165"/>
        <v>10682.78</v>
      </c>
      <c r="O2654" s="3">
        <f t="shared" si="166"/>
        <v>1945.6699999999983</v>
      </c>
      <c r="P2654" s="6">
        <f t="shared" si="167"/>
        <v>0.15407037284860758</v>
      </c>
    </row>
    <row r="2655" spans="1:16" x14ac:dyDescent="0.35">
      <c r="A2655" s="1" t="s">
        <v>2719</v>
      </c>
      <c r="B2655" s="2">
        <v>46050</v>
      </c>
      <c r="C2655" s="1" t="s">
        <v>29</v>
      </c>
      <c r="D2655" s="1" t="s">
        <v>66</v>
      </c>
      <c r="E2655" s="1" t="s">
        <v>31</v>
      </c>
      <c r="F2655" s="1" t="s">
        <v>85</v>
      </c>
      <c r="G2655" s="1" t="s">
        <v>58</v>
      </c>
      <c r="H2655" s="1" t="s">
        <v>27</v>
      </c>
      <c r="I2655" s="1">
        <v>7</v>
      </c>
      <c r="J2655" s="3">
        <v>1753</v>
      </c>
      <c r="K2655" s="4">
        <v>1376.1</v>
      </c>
      <c r="L2655" s="5">
        <v>0.1</v>
      </c>
      <c r="M2655" s="3">
        <f t="shared" si="164"/>
        <v>11043.9</v>
      </c>
      <c r="N2655" s="3">
        <f t="shared" si="165"/>
        <v>9632.6999999999989</v>
      </c>
      <c r="O2655" s="3">
        <f t="shared" si="166"/>
        <v>1411.2000000000007</v>
      </c>
      <c r="P2655" s="6">
        <f t="shared" si="167"/>
        <v>0.12778094694808906</v>
      </c>
    </row>
    <row r="2656" spans="1:16" x14ac:dyDescent="0.35">
      <c r="A2656" s="1" t="s">
        <v>2720</v>
      </c>
      <c r="B2656" s="2">
        <v>46050</v>
      </c>
      <c r="C2656" s="1" t="s">
        <v>16</v>
      </c>
      <c r="D2656" s="1" t="s">
        <v>17</v>
      </c>
      <c r="E2656" s="1" t="s">
        <v>24</v>
      </c>
      <c r="F2656" s="1" t="s">
        <v>64</v>
      </c>
      <c r="G2656" s="1" t="s">
        <v>20</v>
      </c>
      <c r="H2656" s="1" t="s">
        <v>27</v>
      </c>
      <c r="I2656" s="1">
        <v>2</v>
      </c>
      <c r="J2656" s="3">
        <v>1537</v>
      </c>
      <c r="K2656" s="4">
        <v>817.75</v>
      </c>
      <c r="L2656" s="5">
        <v>0</v>
      </c>
      <c r="M2656" s="3">
        <f t="shared" si="164"/>
        <v>3074</v>
      </c>
      <c r="N2656" s="3">
        <f t="shared" si="165"/>
        <v>1635.5</v>
      </c>
      <c r="O2656" s="3">
        <f t="shared" si="166"/>
        <v>1438.5</v>
      </c>
      <c r="P2656" s="6">
        <f t="shared" si="167"/>
        <v>0.46795705920624592</v>
      </c>
    </row>
    <row r="2657" spans="1:16" x14ac:dyDescent="0.35">
      <c r="A2657" s="1" t="s">
        <v>2721</v>
      </c>
      <c r="B2657" s="2">
        <v>46050</v>
      </c>
      <c r="C2657" s="1" t="s">
        <v>16</v>
      </c>
      <c r="D2657" s="1" t="s">
        <v>23</v>
      </c>
      <c r="E2657" s="1" t="s">
        <v>79</v>
      </c>
      <c r="F2657" s="1" t="s">
        <v>96</v>
      </c>
      <c r="G2657" s="1" t="s">
        <v>26</v>
      </c>
      <c r="H2657" s="1" t="s">
        <v>27</v>
      </c>
      <c r="I2657" s="1">
        <v>5</v>
      </c>
      <c r="J2657" s="3">
        <v>6695</v>
      </c>
      <c r="K2657" s="4">
        <v>4162.13</v>
      </c>
      <c r="L2657" s="5">
        <v>0.1</v>
      </c>
      <c r="M2657" s="3">
        <f t="shared" si="164"/>
        <v>30127.5</v>
      </c>
      <c r="N2657" s="3">
        <f t="shared" si="165"/>
        <v>20810.650000000001</v>
      </c>
      <c r="O2657" s="3">
        <f t="shared" si="166"/>
        <v>9316.8499999999985</v>
      </c>
      <c r="P2657" s="6">
        <f t="shared" si="167"/>
        <v>0.30924736536387015</v>
      </c>
    </row>
    <row r="2658" spans="1:16" x14ac:dyDescent="0.35">
      <c r="A2658" s="1" t="s">
        <v>2722</v>
      </c>
      <c r="B2658" s="2">
        <v>46050</v>
      </c>
      <c r="C2658" s="1" t="s">
        <v>36</v>
      </c>
      <c r="D2658" s="1" t="s">
        <v>37</v>
      </c>
      <c r="E2658" s="1" t="s">
        <v>24</v>
      </c>
      <c r="F2658" s="1" t="s">
        <v>25</v>
      </c>
      <c r="G2658" s="1" t="s">
        <v>69</v>
      </c>
      <c r="H2658" s="1" t="s">
        <v>27</v>
      </c>
      <c r="I2658" s="1">
        <v>1</v>
      </c>
      <c r="J2658" s="3">
        <v>627</v>
      </c>
      <c r="K2658" s="4">
        <v>328.4</v>
      </c>
      <c r="L2658" s="5">
        <v>0.1</v>
      </c>
      <c r="M2658" s="3">
        <f t="shared" si="164"/>
        <v>564.30000000000007</v>
      </c>
      <c r="N2658" s="3">
        <f t="shared" si="165"/>
        <v>328.4</v>
      </c>
      <c r="O2658" s="3">
        <f t="shared" si="166"/>
        <v>235.90000000000009</v>
      </c>
      <c r="P2658" s="6">
        <f t="shared" si="167"/>
        <v>0.4180400496189971</v>
      </c>
    </row>
    <row r="2659" spans="1:16" x14ac:dyDescent="0.35">
      <c r="A2659" s="1" t="s">
        <v>2723</v>
      </c>
      <c r="B2659" s="2">
        <v>46050</v>
      </c>
      <c r="C2659" s="1" t="s">
        <v>29</v>
      </c>
      <c r="D2659" s="1" t="s">
        <v>30</v>
      </c>
      <c r="E2659" s="1" t="s">
        <v>24</v>
      </c>
      <c r="F2659" s="1" t="s">
        <v>131</v>
      </c>
      <c r="G2659" s="1" t="s">
        <v>33</v>
      </c>
      <c r="H2659" s="1" t="s">
        <v>21</v>
      </c>
      <c r="I2659" s="1">
        <v>5</v>
      </c>
      <c r="J2659" s="3">
        <v>2753</v>
      </c>
      <c r="K2659" s="4">
        <v>1390.8</v>
      </c>
      <c r="L2659" s="5">
        <v>0.1</v>
      </c>
      <c r="M2659" s="3">
        <f t="shared" si="164"/>
        <v>12388.5</v>
      </c>
      <c r="N2659" s="3">
        <f t="shared" si="165"/>
        <v>6954</v>
      </c>
      <c r="O2659" s="3">
        <f t="shared" si="166"/>
        <v>5434.5</v>
      </c>
      <c r="P2659" s="6">
        <f t="shared" si="167"/>
        <v>0.4386729628284296</v>
      </c>
    </row>
    <row r="2660" spans="1:16" x14ac:dyDescent="0.35">
      <c r="A2660" s="1" t="s">
        <v>2724</v>
      </c>
      <c r="B2660" s="2">
        <v>46050</v>
      </c>
      <c r="C2660" s="1" t="s">
        <v>29</v>
      </c>
      <c r="D2660" s="1" t="s">
        <v>72</v>
      </c>
      <c r="E2660" s="1" t="s">
        <v>18</v>
      </c>
      <c r="F2660" s="1" t="s">
        <v>38</v>
      </c>
      <c r="G2660" s="1" t="s">
        <v>33</v>
      </c>
      <c r="H2660" s="1" t="s">
        <v>21</v>
      </c>
      <c r="I2660" s="1">
        <v>2</v>
      </c>
      <c r="J2660" s="3">
        <v>338</v>
      </c>
      <c r="K2660" s="4">
        <v>268.81</v>
      </c>
      <c r="L2660" s="5">
        <v>0.1</v>
      </c>
      <c r="M2660" s="3">
        <f t="shared" si="164"/>
        <v>608.4</v>
      </c>
      <c r="N2660" s="3">
        <f t="shared" si="165"/>
        <v>537.62</v>
      </c>
      <c r="O2660" s="3">
        <f t="shared" si="166"/>
        <v>70.779999999999973</v>
      </c>
      <c r="P2660" s="6">
        <f t="shared" si="167"/>
        <v>0.11633793556870475</v>
      </c>
    </row>
    <row r="2661" spans="1:16" x14ac:dyDescent="0.35">
      <c r="A2661" s="1" t="s">
        <v>2725</v>
      </c>
      <c r="B2661" s="2">
        <v>46050</v>
      </c>
      <c r="C2661" s="1" t="s">
        <v>36</v>
      </c>
      <c r="D2661" s="1" t="s">
        <v>63</v>
      </c>
      <c r="E2661" s="1" t="s">
        <v>18</v>
      </c>
      <c r="F2661" s="1" t="s">
        <v>38</v>
      </c>
      <c r="G2661" s="1" t="s">
        <v>39</v>
      </c>
      <c r="H2661" s="1" t="s">
        <v>34</v>
      </c>
      <c r="I2661" s="1">
        <v>7</v>
      </c>
      <c r="J2661" s="3">
        <v>361</v>
      </c>
      <c r="K2661" s="4">
        <v>299.24</v>
      </c>
      <c r="L2661" s="5">
        <v>0.1</v>
      </c>
      <c r="M2661" s="3">
        <f t="shared" si="164"/>
        <v>2274.3000000000002</v>
      </c>
      <c r="N2661" s="3">
        <f t="shared" si="165"/>
        <v>2094.6800000000003</v>
      </c>
      <c r="O2661" s="3">
        <f t="shared" si="166"/>
        <v>179.61999999999989</v>
      </c>
      <c r="P2661" s="6">
        <f t="shared" si="167"/>
        <v>7.8978147122191394E-2</v>
      </c>
    </row>
    <row r="2662" spans="1:16" x14ac:dyDescent="0.35">
      <c r="A2662" s="1" t="s">
        <v>2726</v>
      </c>
      <c r="B2662" s="2">
        <v>46050</v>
      </c>
      <c r="C2662" s="1" t="s">
        <v>29</v>
      </c>
      <c r="D2662" s="1" t="s">
        <v>30</v>
      </c>
      <c r="E2662" s="1" t="s">
        <v>24</v>
      </c>
      <c r="F2662" s="1" t="s">
        <v>25</v>
      </c>
      <c r="G2662" s="1" t="s">
        <v>33</v>
      </c>
      <c r="H2662" s="1" t="s">
        <v>34</v>
      </c>
      <c r="I2662" s="1">
        <v>4</v>
      </c>
      <c r="J2662" s="3">
        <v>575</v>
      </c>
      <c r="K2662" s="4">
        <v>280.92</v>
      </c>
      <c r="L2662" s="5">
        <v>0.1</v>
      </c>
      <c r="M2662" s="3">
        <f t="shared" si="164"/>
        <v>2070</v>
      </c>
      <c r="N2662" s="3">
        <f t="shared" si="165"/>
        <v>1123.68</v>
      </c>
      <c r="O2662" s="3">
        <f t="shared" si="166"/>
        <v>946.31999999999994</v>
      </c>
      <c r="P2662" s="6">
        <f t="shared" si="167"/>
        <v>0.45715942028985507</v>
      </c>
    </row>
    <row r="2663" spans="1:16" x14ac:dyDescent="0.35">
      <c r="A2663" s="1" t="s">
        <v>2727</v>
      </c>
      <c r="B2663" s="2">
        <v>46050</v>
      </c>
      <c r="C2663" s="1" t="s">
        <v>36</v>
      </c>
      <c r="D2663" s="1" t="s">
        <v>76</v>
      </c>
      <c r="E2663" s="1" t="s">
        <v>18</v>
      </c>
      <c r="F2663" s="1" t="s">
        <v>68</v>
      </c>
      <c r="G2663" s="1" t="s">
        <v>69</v>
      </c>
      <c r="H2663" s="1" t="s">
        <v>21</v>
      </c>
      <c r="I2663" s="1">
        <v>3</v>
      </c>
      <c r="J2663" s="3">
        <v>460</v>
      </c>
      <c r="K2663" s="4">
        <v>356.91</v>
      </c>
      <c r="L2663" s="5">
        <v>0</v>
      </c>
      <c r="M2663" s="3">
        <f t="shared" si="164"/>
        <v>1380</v>
      </c>
      <c r="N2663" s="3">
        <f t="shared" si="165"/>
        <v>1070.73</v>
      </c>
      <c r="O2663" s="3">
        <f t="shared" si="166"/>
        <v>309.27</v>
      </c>
      <c r="P2663" s="6">
        <f t="shared" si="167"/>
        <v>0.22410869565217389</v>
      </c>
    </row>
    <row r="2664" spans="1:16" x14ac:dyDescent="0.35">
      <c r="A2664" s="1" t="s">
        <v>2728</v>
      </c>
      <c r="B2664" s="2">
        <v>46050</v>
      </c>
      <c r="C2664" s="1" t="s">
        <v>16</v>
      </c>
      <c r="D2664" s="1" t="s">
        <v>84</v>
      </c>
      <c r="E2664" s="1" t="s">
        <v>79</v>
      </c>
      <c r="F2664" s="1" t="s">
        <v>109</v>
      </c>
      <c r="G2664" s="1" t="s">
        <v>26</v>
      </c>
      <c r="H2664" s="1" t="s">
        <v>27</v>
      </c>
      <c r="I2664" s="1">
        <v>6</v>
      </c>
      <c r="J2664" s="3">
        <v>4552</v>
      </c>
      <c r="K2664" s="4">
        <v>2985.48</v>
      </c>
      <c r="L2664" s="5">
        <v>0.15</v>
      </c>
      <c r="M2664" s="3">
        <f t="shared" si="164"/>
        <v>23215.200000000001</v>
      </c>
      <c r="N2664" s="3">
        <f t="shared" si="165"/>
        <v>17912.88</v>
      </c>
      <c r="O2664" s="3">
        <f t="shared" si="166"/>
        <v>5302.32</v>
      </c>
      <c r="P2664" s="6">
        <f t="shared" si="167"/>
        <v>0.22839863537682206</v>
      </c>
    </row>
    <row r="2665" spans="1:16" x14ac:dyDescent="0.35">
      <c r="A2665" s="1" t="s">
        <v>2729</v>
      </c>
      <c r="B2665" s="2">
        <v>46051</v>
      </c>
      <c r="C2665" s="1" t="s">
        <v>29</v>
      </c>
      <c r="D2665" s="1" t="s">
        <v>72</v>
      </c>
      <c r="E2665" s="1" t="s">
        <v>24</v>
      </c>
      <c r="F2665" s="1" t="s">
        <v>25</v>
      </c>
      <c r="G2665" s="1" t="s">
        <v>33</v>
      </c>
      <c r="H2665" s="1" t="s">
        <v>21</v>
      </c>
      <c r="I2665" s="1">
        <v>5</v>
      </c>
      <c r="J2665" s="3">
        <v>619</v>
      </c>
      <c r="K2665" s="4">
        <v>310.33999999999997</v>
      </c>
      <c r="L2665" s="5">
        <v>0.05</v>
      </c>
      <c r="M2665" s="3">
        <f t="shared" si="164"/>
        <v>2940.25</v>
      </c>
      <c r="N2665" s="3">
        <f t="shared" si="165"/>
        <v>1551.6999999999998</v>
      </c>
      <c r="O2665" s="3">
        <f t="shared" si="166"/>
        <v>1388.5500000000002</v>
      </c>
      <c r="P2665" s="6">
        <f t="shared" si="167"/>
        <v>0.47225576056457791</v>
      </c>
    </row>
    <row r="2666" spans="1:16" x14ac:dyDescent="0.35">
      <c r="A2666" s="1" t="s">
        <v>2730</v>
      </c>
      <c r="B2666" s="2">
        <v>46051</v>
      </c>
      <c r="C2666" s="1" t="s">
        <v>16</v>
      </c>
      <c r="D2666" s="1" t="s">
        <v>17</v>
      </c>
      <c r="E2666" s="1" t="s">
        <v>18</v>
      </c>
      <c r="F2666" s="1" t="s">
        <v>38</v>
      </c>
      <c r="G2666" s="1" t="s">
        <v>20</v>
      </c>
      <c r="H2666" s="1" t="s">
        <v>21</v>
      </c>
      <c r="I2666" s="1">
        <v>5</v>
      </c>
      <c r="J2666" s="3">
        <v>354</v>
      </c>
      <c r="K2666" s="4">
        <v>284.33</v>
      </c>
      <c r="L2666" s="5">
        <v>0.05</v>
      </c>
      <c r="M2666" s="3">
        <f t="shared" si="164"/>
        <v>1681.5</v>
      </c>
      <c r="N2666" s="3">
        <f t="shared" si="165"/>
        <v>1421.6499999999999</v>
      </c>
      <c r="O2666" s="3">
        <f t="shared" si="166"/>
        <v>259.85000000000014</v>
      </c>
      <c r="P2666" s="6">
        <f t="shared" si="167"/>
        <v>0.15453464168896827</v>
      </c>
    </row>
    <row r="2667" spans="1:16" x14ac:dyDescent="0.35">
      <c r="A2667" s="1" t="s">
        <v>2731</v>
      </c>
      <c r="B2667" s="2">
        <v>46051</v>
      </c>
      <c r="C2667" s="1" t="s">
        <v>41</v>
      </c>
      <c r="D2667" s="1" t="s">
        <v>42</v>
      </c>
      <c r="E2667" s="1" t="s">
        <v>24</v>
      </c>
      <c r="F2667" s="1" t="s">
        <v>61</v>
      </c>
      <c r="G2667" s="1" t="s">
        <v>43</v>
      </c>
      <c r="H2667" s="1" t="s">
        <v>21</v>
      </c>
      <c r="I2667" s="1">
        <v>2</v>
      </c>
      <c r="J2667" s="3">
        <v>2301</v>
      </c>
      <c r="K2667" s="4">
        <v>1147.1500000000001</v>
      </c>
      <c r="L2667" s="5">
        <v>0.1</v>
      </c>
      <c r="M2667" s="3">
        <f t="shared" si="164"/>
        <v>4141.8</v>
      </c>
      <c r="N2667" s="3">
        <f t="shared" si="165"/>
        <v>2294.3000000000002</v>
      </c>
      <c r="O2667" s="3">
        <f t="shared" si="166"/>
        <v>1847.5</v>
      </c>
      <c r="P2667" s="6">
        <f t="shared" si="167"/>
        <v>0.44606209860447149</v>
      </c>
    </row>
    <row r="2668" spans="1:16" x14ac:dyDescent="0.35">
      <c r="A2668" s="1" t="s">
        <v>2732</v>
      </c>
      <c r="B2668" s="2">
        <v>46051</v>
      </c>
      <c r="C2668" s="1" t="s">
        <v>29</v>
      </c>
      <c r="D2668" s="1" t="s">
        <v>57</v>
      </c>
      <c r="E2668" s="1" t="s">
        <v>24</v>
      </c>
      <c r="F2668" s="1" t="s">
        <v>61</v>
      </c>
      <c r="G2668" s="1" t="s">
        <v>58</v>
      </c>
      <c r="H2668" s="1" t="s">
        <v>21</v>
      </c>
      <c r="I2668" s="1">
        <v>3</v>
      </c>
      <c r="J2668" s="3">
        <v>2130</v>
      </c>
      <c r="K2668" s="4">
        <v>1037.05</v>
      </c>
      <c r="L2668" s="5">
        <v>0</v>
      </c>
      <c r="M2668" s="3">
        <f t="shared" si="164"/>
        <v>6390</v>
      </c>
      <c r="N2668" s="3">
        <f t="shared" si="165"/>
        <v>3111.1499999999996</v>
      </c>
      <c r="O2668" s="3">
        <f t="shared" si="166"/>
        <v>3278.8500000000004</v>
      </c>
      <c r="P2668" s="6">
        <f t="shared" si="167"/>
        <v>0.51312206572769958</v>
      </c>
    </row>
    <row r="2669" spans="1:16" x14ac:dyDescent="0.35">
      <c r="A2669" s="1" t="s">
        <v>2733</v>
      </c>
      <c r="B2669" s="2">
        <v>46051</v>
      </c>
      <c r="C2669" s="1" t="s">
        <v>16</v>
      </c>
      <c r="D2669" s="1" t="s">
        <v>23</v>
      </c>
      <c r="E2669" s="1" t="s">
        <v>24</v>
      </c>
      <c r="F2669" s="1" t="s">
        <v>61</v>
      </c>
      <c r="G2669" s="1" t="s">
        <v>20</v>
      </c>
      <c r="H2669" s="1" t="s">
        <v>27</v>
      </c>
      <c r="I2669" s="1">
        <v>6</v>
      </c>
      <c r="J2669" s="3">
        <v>2226</v>
      </c>
      <c r="K2669" s="4">
        <v>1113.6099999999999</v>
      </c>
      <c r="L2669" s="5">
        <v>0.15</v>
      </c>
      <c r="M2669" s="3">
        <f t="shared" si="164"/>
        <v>11352.6</v>
      </c>
      <c r="N2669" s="3">
        <f t="shared" si="165"/>
        <v>6681.66</v>
      </c>
      <c r="O2669" s="3">
        <f t="shared" si="166"/>
        <v>4670.9400000000005</v>
      </c>
      <c r="P2669" s="6">
        <f t="shared" si="167"/>
        <v>0.41144231277416632</v>
      </c>
    </row>
    <row r="2670" spans="1:16" x14ac:dyDescent="0.35">
      <c r="A2670" s="1" t="s">
        <v>2734</v>
      </c>
      <c r="B2670" s="2">
        <v>46051</v>
      </c>
      <c r="C2670" s="1" t="s">
        <v>29</v>
      </c>
      <c r="D2670" s="1" t="s">
        <v>66</v>
      </c>
      <c r="E2670" s="1" t="s">
        <v>79</v>
      </c>
      <c r="F2670" s="1" t="s">
        <v>109</v>
      </c>
      <c r="G2670" s="1" t="s">
        <v>58</v>
      </c>
      <c r="H2670" s="1" t="s">
        <v>21</v>
      </c>
      <c r="I2670" s="1">
        <v>2</v>
      </c>
      <c r="J2670" s="3">
        <v>4673</v>
      </c>
      <c r="K2670" s="4">
        <v>2993.89</v>
      </c>
      <c r="L2670" s="5">
        <v>0</v>
      </c>
      <c r="M2670" s="3">
        <f t="shared" si="164"/>
        <v>9346</v>
      </c>
      <c r="N2670" s="3">
        <f t="shared" si="165"/>
        <v>5987.78</v>
      </c>
      <c r="O2670" s="3">
        <f t="shared" si="166"/>
        <v>3358.2200000000003</v>
      </c>
      <c r="P2670" s="6">
        <f t="shared" si="167"/>
        <v>0.35932163492403169</v>
      </c>
    </row>
    <row r="2671" spans="1:16" x14ac:dyDescent="0.35">
      <c r="A2671" s="1" t="s">
        <v>2735</v>
      </c>
      <c r="B2671" s="2">
        <v>46051</v>
      </c>
      <c r="C2671" s="1" t="s">
        <v>41</v>
      </c>
      <c r="D2671" s="1" t="s">
        <v>42</v>
      </c>
      <c r="E2671" s="1" t="s">
        <v>18</v>
      </c>
      <c r="F2671" s="1" t="s">
        <v>19</v>
      </c>
      <c r="G2671" s="1" t="s">
        <v>43</v>
      </c>
      <c r="H2671" s="1" t="s">
        <v>21</v>
      </c>
      <c r="I2671" s="1">
        <v>8</v>
      </c>
      <c r="J2671" s="3">
        <v>892</v>
      </c>
      <c r="K2671" s="4">
        <v>741.47</v>
      </c>
      <c r="L2671" s="5">
        <v>0</v>
      </c>
      <c r="M2671" s="3">
        <f t="shared" si="164"/>
        <v>7136</v>
      </c>
      <c r="N2671" s="3">
        <f t="shared" si="165"/>
        <v>5931.76</v>
      </c>
      <c r="O2671" s="3">
        <f t="shared" si="166"/>
        <v>1204.2399999999998</v>
      </c>
      <c r="P2671" s="6">
        <f t="shared" si="167"/>
        <v>0.16875560538116588</v>
      </c>
    </row>
    <row r="2672" spans="1:16" x14ac:dyDescent="0.35">
      <c r="A2672" s="1" t="s">
        <v>2736</v>
      </c>
      <c r="B2672" s="2">
        <v>46052</v>
      </c>
      <c r="C2672" s="1" t="s">
        <v>29</v>
      </c>
      <c r="D2672" s="1" t="s">
        <v>30</v>
      </c>
      <c r="E2672" s="1" t="s">
        <v>18</v>
      </c>
      <c r="F2672" s="1" t="s">
        <v>51</v>
      </c>
      <c r="G2672" s="1" t="s">
        <v>33</v>
      </c>
      <c r="H2672" s="1" t="s">
        <v>34</v>
      </c>
      <c r="I2672" s="1">
        <v>1</v>
      </c>
      <c r="J2672" s="3">
        <v>787</v>
      </c>
      <c r="K2672" s="4">
        <v>634.73</v>
      </c>
      <c r="L2672" s="5">
        <v>0</v>
      </c>
      <c r="M2672" s="3">
        <f t="shared" si="164"/>
        <v>787</v>
      </c>
      <c r="N2672" s="3">
        <f t="shared" si="165"/>
        <v>634.73</v>
      </c>
      <c r="O2672" s="3">
        <f t="shared" si="166"/>
        <v>152.26999999999998</v>
      </c>
      <c r="P2672" s="6">
        <f t="shared" si="167"/>
        <v>0.1934815756035578</v>
      </c>
    </row>
    <row r="2673" spans="1:16" x14ac:dyDescent="0.35">
      <c r="A2673" s="1" t="s">
        <v>2737</v>
      </c>
      <c r="B2673" s="2">
        <v>46052</v>
      </c>
      <c r="C2673" s="1" t="s">
        <v>36</v>
      </c>
      <c r="D2673" s="1" t="s">
        <v>37</v>
      </c>
      <c r="E2673" s="1" t="s">
        <v>31</v>
      </c>
      <c r="F2673" s="1" t="s">
        <v>45</v>
      </c>
      <c r="G2673" s="1" t="s">
        <v>69</v>
      </c>
      <c r="H2673" s="1" t="s">
        <v>27</v>
      </c>
      <c r="I2673" s="1">
        <v>6</v>
      </c>
      <c r="J2673" s="3">
        <v>3620</v>
      </c>
      <c r="K2673" s="4">
        <v>2723.1</v>
      </c>
      <c r="L2673" s="5">
        <v>0</v>
      </c>
      <c r="M2673" s="3">
        <f t="shared" si="164"/>
        <v>21720</v>
      </c>
      <c r="N2673" s="3">
        <f t="shared" si="165"/>
        <v>16338.599999999999</v>
      </c>
      <c r="O2673" s="3">
        <f t="shared" si="166"/>
        <v>5381.4000000000015</v>
      </c>
      <c r="P2673" s="6">
        <f t="shared" si="167"/>
        <v>0.24776243093922659</v>
      </c>
    </row>
    <row r="2674" spans="1:16" x14ac:dyDescent="0.35">
      <c r="A2674" s="1" t="s">
        <v>2738</v>
      </c>
      <c r="B2674" s="2">
        <v>46052</v>
      </c>
      <c r="C2674" s="1" t="s">
        <v>16</v>
      </c>
      <c r="D2674" s="1" t="s">
        <v>84</v>
      </c>
      <c r="E2674" s="1" t="s">
        <v>31</v>
      </c>
      <c r="F2674" s="1" t="s">
        <v>53</v>
      </c>
      <c r="G2674" s="1" t="s">
        <v>26</v>
      </c>
      <c r="H2674" s="1" t="s">
        <v>34</v>
      </c>
      <c r="I2674" s="1">
        <v>4</v>
      </c>
      <c r="J2674" s="3">
        <v>15722</v>
      </c>
      <c r="K2674" s="4">
        <v>11677.79</v>
      </c>
      <c r="L2674" s="5">
        <v>0.05</v>
      </c>
      <c r="M2674" s="3">
        <f t="shared" si="164"/>
        <v>59743.6</v>
      </c>
      <c r="N2674" s="3">
        <f t="shared" si="165"/>
        <v>46711.16</v>
      </c>
      <c r="O2674" s="3">
        <f t="shared" si="166"/>
        <v>13032.439999999995</v>
      </c>
      <c r="P2674" s="6">
        <f t="shared" si="167"/>
        <v>0.21813951619922461</v>
      </c>
    </row>
    <row r="2675" spans="1:16" x14ac:dyDescent="0.35">
      <c r="A2675" s="1" t="s">
        <v>2739</v>
      </c>
      <c r="B2675" s="2">
        <v>46052</v>
      </c>
      <c r="C2675" s="1" t="s">
        <v>36</v>
      </c>
      <c r="D2675" s="1" t="s">
        <v>63</v>
      </c>
      <c r="E2675" s="1" t="s">
        <v>18</v>
      </c>
      <c r="F2675" s="1" t="s">
        <v>68</v>
      </c>
      <c r="G2675" s="1" t="s">
        <v>69</v>
      </c>
      <c r="H2675" s="1" t="s">
        <v>27</v>
      </c>
      <c r="I2675" s="1">
        <v>4</v>
      </c>
      <c r="J2675" s="3">
        <v>429</v>
      </c>
      <c r="K2675" s="4">
        <v>340.42</v>
      </c>
      <c r="L2675" s="5">
        <v>0.1</v>
      </c>
      <c r="M2675" s="3">
        <f t="shared" si="164"/>
        <v>1544.4</v>
      </c>
      <c r="N2675" s="3">
        <f t="shared" si="165"/>
        <v>1361.68</v>
      </c>
      <c r="O2675" s="3">
        <f t="shared" si="166"/>
        <v>182.72000000000003</v>
      </c>
      <c r="P2675" s="6">
        <f t="shared" si="167"/>
        <v>0.11831131831131832</v>
      </c>
    </row>
    <row r="2676" spans="1:16" x14ac:dyDescent="0.35">
      <c r="A2676" s="1" t="s">
        <v>2740</v>
      </c>
      <c r="B2676" s="2">
        <v>46052</v>
      </c>
      <c r="C2676" s="1" t="s">
        <v>36</v>
      </c>
      <c r="D2676" s="1" t="s">
        <v>78</v>
      </c>
      <c r="E2676" s="1" t="s">
        <v>24</v>
      </c>
      <c r="F2676" s="1" t="s">
        <v>25</v>
      </c>
      <c r="G2676" s="1" t="s">
        <v>69</v>
      </c>
      <c r="H2676" s="1" t="s">
        <v>21</v>
      </c>
      <c r="I2676" s="1">
        <v>4</v>
      </c>
      <c r="J2676" s="3">
        <v>612</v>
      </c>
      <c r="K2676" s="4">
        <v>303.52999999999997</v>
      </c>
      <c r="L2676" s="5">
        <v>0</v>
      </c>
      <c r="M2676" s="3">
        <f t="shared" si="164"/>
        <v>2448</v>
      </c>
      <c r="N2676" s="3">
        <f t="shared" si="165"/>
        <v>1214.1199999999999</v>
      </c>
      <c r="O2676" s="3">
        <f t="shared" si="166"/>
        <v>1233.8800000000001</v>
      </c>
      <c r="P2676" s="6">
        <f t="shared" si="167"/>
        <v>0.50403594771241833</v>
      </c>
    </row>
    <row r="2677" spans="1:16" x14ac:dyDescent="0.35">
      <c r="A2677" s="1" t="s">
        <v>2741</v>
      </c>
      <c r="B2677" s="2">
        <v>46053</v>
      </c>
      <c r="C2677" s="1" t="s">
        <v>16</v>
      </c>
      <c r="D2677" s="1" t="s">
        <v>23</v>
      </c>
      <c r="E2677" s="1" t="s">
        <v>18</v>
      </c>
      <c r="F2677" s="1" t="s">
        <v>19</v>
      </c>
      <c r="G2677" s="1" t="s">
        <v>26</v>
      </c>
      <c r="H2677" s="1" t="s">
        <v>34</v>
      </c>
      <c r="I2677" s="1">
        <v>7</v>
      </c>
      <c r="J2677" s="3">
        <v>928</v>
      </c>
      <c r="K2677" s="4">
        <v>773.1</v>
      </c>
      <c r="L2677" s="5">
        <v>0.15</v>
      </c>
      <c r="M2677" s="3">
        <f t="shared" si="164"/>
        <v>5521.5999999999995</v>
      </c>
      <c r="N2677" s="3">
        <f t="shared" si="165"/>
        <v>5411.7</v>
      </c>
      <c r="O2677" s="3">
        <f t="shared" si="166"/>
        <v>109.89999999999964</v>
      </c>
      <c r="P2677" s="6">
        <f t="shared" si="167"/>
        <v>1.9903651115618596E-2</v>
      </c>
    </row>
    <row r="2678" spans="1:16" x14ac:dyDescent="0.35">
      <c r="A2678" s="1" t="s">
        <v>2742</v>
      </c>
      <c r="B2678" s="2">
        <v>46053</v>
      </c>
      <c r="C2678" s="1" t="s">
        <v>41</v>
      </c>
      <c r="D2678" s="1" t="s">
        <v>50</v>
      </c>
      <c r="E2678" s="1" t="s">
        <v>79</v>
      </c>
      <c r="F2678" s="1" t="s">
        <v>91</v>
      </c>
      <c r="G2678" s="1" t="s">
        <v>46</v>
      </c>
      <c r="H2678" s="1" t="s">
        <v>21</v>
      </c>
      <c r="I2678" s="1">
        <v>2</v>
      </c>
      <c r="J2678" s="3">
        <v>12447</v>
      </c>
      <c r="K2678" s="4">
        <v>7569.91</v>
      </c>
      <c r="L2678" s="5">
        <v>0</v>
      </c>
      <c r="M2678" s="3">
        <f t="shared" si="164"/>
        <v>24894</v>
      </c>
      <c r="N2678" s="3">
        <f t="shared" si="165"/>
        <v>15139.82</v>
      </c>
      <c r="O2678" s="3">
        <f t="shared" si="166"/>
        <v>9754.18</v>
      </c>
      <c r="P2678" s="6">
        <f t="shared" si="167"/>
        <v>0.39182855306499559</v>
      </c>
    </row>
    <row r="2679" spans="1:16" x14ac:dyDescent="0.35">
      <c r="A2679" s="1" t="s">
        <v>2743</v>
      </c>
      <c r="B2679" s="2">
        <v>46053</v>
      </c>
      <c r="C2679" s="1" t="s">
        <v>41</v>
      </c>
      <c r="D2679" s="1" t="s">
        <v>103</v>
      </c>
      <c r="E2679" s="1" t="s">
        <v>24</v>
      </c>
      <c r="F2679" s="1" t="s">
        <v>64</v>
      </c>
      <c r="G2679" s="1" t="s">
        <v>46</v>
      </c>
      <c r="H2679" s="1" t="s">
        <v>27</v>
      </c>
      <c r="I2679" s="1">
        <v>7</v>
      </c>
      <c r="J2679" s="3">
        <v>1499</v>
      </c>
      <c r="K2679" s="4">
        <v>791.16</v>
      </c>
      <c r="L2679" s="5">
        <v>0.1</v>
      </c>
      <c r="M2679" s="3">
        <f t="shared" si="164"/>
        <v>9443.7000000000007</v>
      </c>
      <c r="N2679" s="3">
        <f t="shared" si="165"/>
        <v>5538.12</v>
      </c>
      <c r="O2679" s="3">
        <f t="shared" si="166"/>
        <v>3905.5800000000008</v>
      </c>
      <c r="P2679" s="6">
        <f t="shared" si="167"/>
        <v>0.41356459862130313</v>
      </c>
    </row>
    <row r="2680" spans="1:16" x14ac:dyDescent="0.35">
      <c r="A2680" s="1" t="s">
        <v>2744</v>
      </c>
      <c r="B2680" s="2">
        <v>46053</v>
      </c>
      <c r="C2680" s="1" t="s">
        <v>36</v>
      </c>
      <c r="D2680" s="1" t="s">
        <v>37</v>
      </c>
      <c r="E2680" s="1" t="s">
        <v>79</v>
      </c>
      <c r="F2680" s="1" t="s">
        <v>109</v>
      </c>
      <c r="G2680" s="1" t="s">
        <v>39</v>
      </c>
      <c r="H2680" s="1" t="s">
        <v>21</v>
      </c>
      <c r="I2680" s="1">
        <v>6</v>
      </c>
      <c r="J2680" s="3">
        <v>4431</v>
      </c>
      <c r="K2680" s="4">
        <v>2875.46</v>
      </c>
      <c r="L2680" s="5">
        <v>0</v>
      </c>
      <c r="M2680" s="3">
        <f t="shared" si="164"/>
        <v>26586</v>
      </c>
      <c r="N2680" s="3">
        <f t="shared" si="165"/>
        <v>17252.760000000002</v>
      </c>
      <c r="O2680" s="3">
        <f t="shared" si="166"/>
        <v>9333.239999999998</v>
      </c>
      <c r="P2680" s="6">
        <f t="shared" si="167"/>
        <v>0.35105845181674555</v>
      </c>
    </row>
    <row r="2681" spans="1:16" x14ac:dyDescent="0.35">
      <c r="A2681" s="1" t="s">
        <v>2745</v>
      </c>
      <c r="B2681" s="2">
        <v>46053</v>
      </c>
      <c r="C2681" s="1" t="s">
        <v>16</v>
      </c>
      <c r="D2681" s="1" t="s">
        <v>84</v>
      </c>
      <c r="E2681" s="1" t="s">
        <v>79</v>
      </c>
      <c r="F2681" s="1" t="s">
        <v>109</v>
      </c>
      <c r="G2681" s="1" t="s">
        <v>20</v>
      </c>
      <c r="H2681" s="1" t="s">
        <v>21</v>
      </c>
      <c r="I2681" s="1">
        <v>2</v>
      </c>
      <c r="J2681" s="3">
        <v>4311</v>
      </c>
      <c r="K2681" s="4">
        <v>2821.15</v>
      </c>
      <c r="L2681" s="5">
        <v>0</v>
      </c>
      <c r="M2681" s="3">
        <f t="shared" si="164"/>
        <v>8622</v>
      </c>
      <c r="N2681" s="3">
        <f t="shared" si="165"/>
        <v>5642.3</v>
      </c>
      <c r="O2681" s="3">
        <f t="shared" si="166"/>
        <v>2979.7</v>
      </c>
      <c r="P2681" s="6">
        <f t="shared" si="167"/>
        <v>0.34559266991417303</v>
      </c>
    </row>
    <row r="2682" spans="1:16" x14ac:dyDescent="0.35">
      <c r="A2682" s="1" t="s">
        <v>2746</v>
      </c>
      <c r="B2682" s="2">
        <v>46053</v>
      </c>
      <c r="C2682" s="1" t="s">
        <v>41</v>
      </c>
      <c r="D2682" s="1" t="s">
        <v>42</v>
      </c>
      <c r="E2682" s="1" t="s">
        <v>18</v>
      </c>
      <c r="F2682" s="1" t="s">
        <v>68</v>
      </c>
      <c r="G2682" s="1" t="s">
        <v>43</v>
      </c>
      <c r="H2682" s="1" t="s">
        <v>34</v>
      </c>
      <c r="I2682" s="1">
        <v>5</v>
      </c>
      <c r="J2682" s="3">
        <v>447</v>
      </c>
      <c r="K2682" s="4">
        <v>341.2</v>
      </c>
      <c r="L2682" s="5">
        <v>0</v>
      </c>
      <c r="M2682" s="3">
        <f t="shared" si="164"/>
        <v>2235</v>
      </c>
      <c r="N2682" s="3">
        <f t="shared" si="165"/>
        <v>1706</v>
      </c>
      <c r="O2682" s="3">
        <f t="shared" si="166"/>
        <v>529</v>
      </c>
      <c r="P2682" s="6">
        <f t="shared" si="167"/>
        <v>0.23668903803131991</v>
      </c>
    </row>
    <row r="2683" spans="1:16" x14ac:dyDescent="0.35">
      <c r="A2683" s="1" t="s">
        <v>2747</v>
      </c>
      <c r="B2683" s="2">
        <v>46053</v>
      </c>
      <c r="C2683" s="1" t="s">
        <v>41</v>
      </c>
      <c r="D2683" s="1" t="s">
        <v>103</v>
      </c>
      <c r="E2683" s="1" t="s">
        <v>24</v>
      </c>
      <c r="F2683" s="1" t="s">
        <v>25</v>
      </c>
      <c r="G2683" s="1" t="s">
        <v>46</v>
      </c>
      <c r="H2683" s="1" t="s">
        <v>27</v>
      </c>
      <c r="I2683" s="1">
        <v>3</v>
      </c>
      <c r="J2683" s="3">
        <v>630</v>
      </c>
      <c r="K2683" s="4">
        <v>332.17</v>
      </c>
      <c r="L2683" s="5">
        <v>0</v>
      </c>
      <c r="M2683" s="3">
        <f t="shared" si="164"/>
        <v>1890</v>
      </c>
      <c r="N2683" s="3">
        <f t="shared" si="165"/>
        <v>996.51</v>
      </c>
      <c r="O2683" s="3">
        <f t="shared" si="166"/>
        <v>893.49</v>
      </c>
      <c r="P2683" s="6">
        <f t="shared" si="167"/>
        <v>0.47274603174603175</v>
      </c>
    </row>
    <row r="2684" spans="1:16" x14ac:dyDescent="0.35">
      <c r="A2684" s="1" t="s">
        <v>2748</v>
      </c>
      <c r="B2684" s="2">
        <v>46053</v>
      </c>
      <c r="C2684" s="1" t="s">
        <v>36</v>
      </c>
      <c r="D2684" s="1" t="s">
        <v>37</v>
      </c>
      <c r="E2684" s="1" t="s">
        <v>79</v>
      </c>
      <c r="F2684" s="1" t="s">
        <v>80</v>
      </c>
      <c r="G2684" s="1" t="s">
        <v>69</v>
      </c>
      <c r="H2684" s="1" t="s">
        <v>34</v>
      </c>
      <c r="I2684" s="1">
        <v>3</v>
      </c>
      <c r="J2684" s="3">
        <v>8272</v>
      </c>
      <c r="K2684" s="4">
        <v>4908.6499999999996</v>
      </c>
      <c r="L2684" s="5">
        <v>0.1</v>
      </c>
      <c r="M2684" s="3">
        <f t="shared" si="164"/>
        <v>22334.400000000001</v>
      </c>
      <c r="N2684" s="3">
        <f t="shared" si="165"/>
        <v>14725.949999999999</v>
      </c>
      <c r="O2684" s="3">
        <f t="shared" si="166"/>
        <v>7608.4500000000025</v>
      </c>
      <c r="P2684" s="6">
        <f t="shared" si="167"/>
        <v>0.34066059531485071</v>
      </c>
    </row>
    <row r="2685" spans="1:16" x14ac:dyDescent="0.35">
      <c r="A2685" s="1" t="s">
        <v>2749</v>
      </c>
      <c r="B2685" s="2">
        <v>46054</v>
      </c>
      <c r="C2685" s="1" t="s">
        <v>41</v>
      </c>
      <c r="D2685" s="1" t="s">
        <v>103</v>
      </c>
      <c r="E2685" s="1" t="s">
        <v>18</v>
      </c>
      <c r="F2685" s="1" t="s">
        <v>51</v>
      </c>
      <c r="G2685" s="1" t="s">
        <v>43</v>
      </c>
      <c r="H2685" s="1" t="s">
        <v>21</v>
      </c>
      <c r="I2685" s="1">
        <v>8</v>
      </c>
      <c r="J2685" s="3">
        <v>728</v>
      </c>
      <c r="K2685" s="4">
        <v>578.47</v>
      </c>
      <c r="L2685" s="5">
        <v>0.05</v>
      </c>
      <c r="M2685" s="3">
        <f t="shared" si="164"/>
        <v>5532.8</v>
      </c>
      <c r="N2685" s="3">
        <f t="shared" si="165"/>
        <v>4627.76</v>
      </c>
      <c r="O2685" s="3">
        <f t="shared" si="166"/>
        <v>905.04</v>
      </c>
      <c r="P2685" s="6">
        <f t="shared" si="167"/>
        <v>0.16357721226142277</v>
      </c>
    </row>
    <row r="2686" spans="1:16" x14ac:dyDescent="0.35">
      <c r="A2686" s="1" t="s">
        <v>2750</v>
      </c>
      <c r="B2686" s="2">
        <v>46054</v>
      </c>
      <c r="C2686" s="1" t="s">
        <v>16</v>
      </c>
      <c r="D2686" s="1" t="s">
        <v>17</v>
      </c>
      <c r="E2686" s="1" t="s">
        <v>24</v>
      </c>
      <c r="F2686" s="1" t="s">
        <v>25</v>
      </c>
      <c r="G2686" s="1" t="s">
        <v>26</v>
      </c>
      <c r="H2686" s="1" t="s">
        <v>27</v>
      </c>
      <c r="I2686" s="1">
        <v>3</v>
      </c>
      <c r="J2686" s="3">
        <v>596</v>
      </c>
      <c r="K2686" s="4">
        <v>299.98</v>
      </c>
      <c r="L2686" s="5">
        <v>0.15</v>
      </c>
      <c r="M2686" s="3">
        <f t="shared" si="164"/>
        <v>1519.8</v>
      </c>
      <c r="N2686" s="3">
        <f t="shared" si="165"/>
        <v>899.94</v>
      </c>
      <c r="O2686" s="3">
        <f t="shared" si="166"/>
        <v>619.8599999999999</v>
      </c>
      <c r="P2686" s="6">
        <f t="shared" si="167"/>
        <v>0.40785629688116853</v>
      </c>
    </row>
    <row r="2687" spans="1:16" x14ac:dyDescent="0.35">
      <c r="A2687" s="1" t="s">
        <v>2751</v>
      </c>
      <c r="B2687" s="2">
        <v>46054</v>
      </c>
      <c r="C2687" s="1" t="s">
        <v>16</v>
      </c>
      <c r="D2687" s="1" t="s">
        <v>23</v>
      </c>
      <c r="E2687" s="1" t="s">
        <v>18</v>
      </c>
      <c r="F2687" s="1" t="s">
        <v>51</v>
      </c>
      <c r="G2687" s="1" t="s">
        <v>20</v>
      </c>
      <c r="H2687" s="1" t="s">
        <v>34</v>
      </c>
      <c r="I2687" s="1">
        <v>4</v>
      </c>
      <c r="J2687" s="3">
        <v>767</v>
      </c>
      <c r="K2687" s="4">
        <v>592.1</v>
      </c>
      <c r="L2687" s="5">
        <v>0.1</v>
      </c>
      <c r="M2687" s="3">
        <f t="shared" si="164"/>
        <v>2761.2000000000003</v>
      </c>
      <c r="N2687" s="3">
        <f t="shared" si="165"/>
        <v>2368.4</v>
      </c>
      <c r="O2687" s="3">
        <f t="shared" si="166"/>
        <v>392.80000000000018</v>
      </c>
      <c r="P2687" s="6">
        <f t="shared" si="167"/>
        <v>0.14225698971461689</v>
      </c>
    </row>
    <row r="2688" spans="1:16" x14ac:dyDescent="0.35">
      <c r="A2688" s="1" t="s">
        <v>2752</v>
      </c>
      <c r="B2688" s="2">
        <v>46054</v>
      </c>
      <c r="C2688" s="1" t="s">
        <v>29</v>
      </c>
      <c r="D2688" s="1" t="s">
        <v>66</v>
      </c>
      <c r="E2688" s="1" t="s">
        <v>24</v>
      </c>
      <c r="F2688" s="1" t="s">
        <v>64</v>
      </c>
      <c r="G2688" s="1" t="s">
        <v>33</v>
      </c>
      <c r="H2688" s="1" t="s">
        <v>27</v>
      </c>
      <c r="I2688" s="1">
        <v>6</v>
      </c>
      <c r="J2688" s="3">
        <v>1568</v>
      </c>
      <c r="K2688" s="4">
        <v>722.19</v>
      </c>
      <c r="L2688" s="5">
        <v>0</v>
      </c>
      <c r="M2688" s="3">
        <f t="shared" si="164"/>
        <v>9408</v>
      </c>
      <c r="N2688" s="3">
        <f t="shared" si="165"/>
        <v>4333.1400000000003</v>
      </c>
      <c r="O2688" s="3">
        <f t="shared" si="166"/>
        <v>5074.8599999999997</v>
      </c>
      <c r="P2688" s="6">
        <f t="shared" si="167"/>
        <v>0.53941964285714283</v>
      </c>
    </row>
    <row r="2689" spans="1:16" x14ac:dyDescent="0.35">
      <c r="A2689" s="1" t="s">
        <v>2753</v>
      </c>
      <c r="B2689" s="2">
        <v>46054</v>
      </c>
      <c r="C2689" s="1" t="s">
        <v>29</v>
      </c>
      <c r="D2689" s="1" t="s">
        <v>66</v>
      </c>
      <c r="E2689" s="1" t="s">
        <v>24</v>
      </c>
      <c r="F2689" s="1" t="s">
        <v>131</v>
      </c>
      <c r="G2689" s="1" t="s">
        <v>58</v>
      </c>
      <c r="H2689" s="1" t="s">
        <v>27</v>
      </c>
      <c r="I2689" s="1">
        <v>1</v>
      </c>
      <c r="J2689" s="3">
        <v>2909</v>
      </c>
      <c r="K2689" s="4">
        <v>1378.51</v>
      </c>
      <c r="L2689" s="5">
        <v>0.15</v>
      </c>
      <c r="M2689" s="3">
        <f t="shared" si="164"/>
        <v>2472.65</v>
      </c>
      <c r="N2689" s="3">
        <f t="shared" si="165"/>
        <v>1378.51</v>
      </c>
      <c r="O2689" s="3">
        <f t="shared" si="166"/>
        <v>1094.1400000000001</v>
      </c>
      <c r="P2689" s="6">
        <f t="shared" si="167"/>
        <v>0.4424969162639274</v>
      </c>
    </row>
    <row r="2690" spans="1:16" x14ac:dyDescent="0.35">
      <c r="A2690" s="1" t="s">
        <v>2754</v>
      </c>
      <c r="B2690" s="2">
        <v>46054</v>
      </c>
      <c r="C2690" s="1" t="s">
        <v>36</v>
      </c>
      <c r="D2690" s="1" t="s">
        <v>37</v>
      </c>
      <c r="E2690" s="1" t="s">
        <v>79</v>
      </c>
      <c r="F2690" s="1" t="s">
        <v>80</v>
      </c>
      <c r="G2690" s="1" t="s">
        <v>69</v>
      </c>
      <c r="H2690" s="1" t="s">
        <v>21</v>
      </c>
      <c r="I2690" s="1">
        <v>3</v>
      </c>
      <c r="J2690" s="3">
        <v>7872</v>
      </c>
      <c r="K2690" s="4">
        <v>4790.24</v>
      </c>
      <c r="L2690" s="5">
        <v>0.1</v>
      </c>
      <c r="M2690" s="3">
        <f t="shared" ref="M2690:M2753" si="168">I2690*J2690*(1-L2690)</f>
        <v>21254.400000000001</v>
      </c>
      <c r="N2690" s="3">
        <f t="shared" ref="N2690:N2753" si="169">I2690*K2690</f>
        <v>14370.72</v>
      </c>
      <c r="O2690" s="3">
        <f t="shared" ref="O2690:O2753" si="170">M2690-N2690</f>
        <v>6883.6800000000021</v>
      </c>
      <c r="P2690" s="6">
        <f t="shared" ref="P2690:P2753" si="171">O2690/M2690</f>
        <v>0.32387082204155382</v>
      </c>
    </row>
    <row r="2691" spans="1:16" x14ac:dyDescent="0.35">
      <c r="A2691" s="1" t="s">
        <v>2755</v>
      </c>
      <c r="B2691" s="2">
        <v>46055</v>
      </c>
      <c r="C2691" s="1" t="s">
        <v>16</v>
      </c>
      <c r="D2691" s="1" t="s">
        <v>48</v>
      </c>
      <c r="E2691" s="1" t="s">
        <v>79</v>
      </c>
      <c r="F2691" s="1" t="s">
        <v>80</v>
      </c>
      <c r="G2691" s="1" t="s">
        <v>20</v>
      </c>
      <c r="H2691" s="1" t="s">
        <v>34</v>
      </c>
      <c r="I2691" s="1">
        <v>3</v>
      </c>
      <c r="J2691" s="3">
        <v>7736</v>
      </c>
      <c r="K2691" s="4">
        <v>4700.0200000000004</v>
      </c>
      <c r="L2691" s="5">
        <v>0.05</v>
      </c>
      <c r="M2691" s="3">
        <f t="shared" si="168"/>
        <v>22047.599999999999</v>
      </c>
      <c r="N2691" s="3">
        <f t="shared" si="169"/>
        <v>14100.060000000001</v>
      </c>
      <c r="O2691" s="3">
        <f t="shared" si="170"/>
        <v>7947.5399999999972</v>
      </c>
      <c r="P2691" s="6">
        <f t="shared" si="171"/>
        <v>0.36047188809666347</v>
      </c>
    </row>
    <row r="2692" spans="1:16" x14ac:dyDescent="0.35">
      <c r="A2692" s="1" t="s">
        <v>2756</v>
      </c>
      <c r="B2692" s="2">
        <v>46055</v>
      </c>
      <c r="C2692" s="1" t="s">
        <v>29</v>
      </c>
      <c r="D2692" s="1" t="s">
        <v>66</v>
      </c>
      <c r="E2692" s="1" t="s">
        <v>31</v>
      </c>
      <c r="F2692" s="1" t="s">
        <v>85</v>
      </c>
      <c r="G2692" s="1" t="s">
        <v>58</v>
      </c>
      <c r="H2692" s="1" t="s">
        <v>27</v>
      </c>
      <c r="I2692" s="1">
        <v>1</v>
      </c>
      <c r="J2692" s="3">
        <v>1770</v>
      </c>
      <c r="K2692" s="4">
        <v>1304.53</v>
      </c>
      <c r="L2692" s="5">
        <v>0.05</v>
      </c>
      <c r="M2692" s="3">
        <f t="shared" si="168"/>
        <v>1681.5</v>
      </c>
      <c r="N2692" s="3">
        <f t="shared" si="169"/>
        <v>1304.53</v>
      </c>
      <c r="O2692" s="3">
        <f t="shared" si="170"/>
        <v>376.97</v>
      </c>
      <c r="P2692" s="6">
        <f t="shared" si="171"/>
        <v>0.22418673803151951</v>
      </c>
    </row>
    <row r="2693" spans="1:16" x14ac:dyDescent="0.35">
      <c r="A2693" s="1" t="s">
        <v>2757</v>
      </c>
      <c r="B2693" s="2">
        <v>46055</v>
      </c>
      <c r="C2693" s="1" t="s">
        <v>29</v>
      </c>
      <c r="D2693" s="1" t="s">
        <v>57</v>
      </c>
      <c r="E2693" s="1" t="s">
        <v>31</v>
      </c>
      <c r="F2693" s="1" t="s">
        <v>32</v>
      </c>
      <c r="G2693" s="1" t="s">
        <v>58</v>
      </c>
      <c r="H2693" s="1" t="s">
        <v>34</v>
      </c>
      <c r="I2693" s="1">
        <v>5</v>
      </c>
      <c r="J2693" s="3">
        <v>1197</v>
      </c>
      <c r="K2693" s="4">
        <v>903.3</v>
      </c>
      <c r="L2693" s="5">
        <v>0</v>
      </c>
      <c r="M2693" s="3">
        <f t="shared" si="168"/>
        <v>5985</v>
      </c>
      <c r="N2693" s="3">
        <f t="shared" si="169"/>
        <v>4516.5</v>
      </c>
      <c r="O2693" s="3">
        <f t="shared" si="170"/>
        <v>1468.5</v>
      </c>
      <c r="P2693" s="6">
        <f t="shared" si="171"/>
        <v>0.24536340852130326</v>
      </c>
    </row>
    <row r="2694" spans="1:16" x14ac:dyDescent="0.35">
      <c r="A2694" s="1" t="s">
        <v>2758</v>
      </c>
      <c r="B2694" s="2">
        <v>46055</v>
      </c>
      <c r="C2694" s="1" t="s">
        <v>16</v>
      </c>
      <c r="D2694" s="1" t="s">
        <v>23</v>
      </c>
      <c r="E2694" s="1" t="s">
        <v>18</v>
      </c>
      <c r="F2694" s="1" t="s">
        <v>68</v>
      </c>
      <c r="G2694" s="1" t="s">
        <v>26</v>
      </c>
      <c r="H2694" s="1" t="s">
        <v>27</v>
      </c>
      <c r="I2694" s="1">
        <v>5</v>
      </c>
      <c r="J2694" s="3">
        <v>438</v>
      </c>
      <c r="K2694" s="4">
        <v>346.58</v>
      </c>
      <c r="L2694" s="5">
        <v>0</v>
      </c>
      <c r="M2694" s="3">
        <f t="shared" si="168"/>
        <v>2190</v>
      </c>
      <c r="N2694" s="3">
        <f t="shared" si="169"/>
        <v>1732.8999999999999</v>
      </c>
      <c r="O2694" s="3">
        <f t="shared" si="170"/>
        <v>457.10000000000014</v>
      </c>
      <c r="P2694" s="6">
        <f t="shared" si="171"/>
        <v>0.20872146118721469</v>
      </c>
    </row>
    <row r="2695" spans="1:16" x14ac:dyDescent="0.35">
      <c r="A2695" s="1" t="s">
        <v>2759</v>
      </c>
      <c r="B2695" s="2">
        <v>46055</v>
      </c>
      <c r="C2695" s="1" t="s">
        <v>29</v>
      </c>
      <c r="D2695" s="1" t="s">
        <v>66</v>
      </c>
      <c r="E2695" s="1" t="s">
        <v>18</v>
      </c>
      <c r="F2695" s="1" t="s">
        <v>68</v>
      </c>
      <c r="G2695" s="1" t="s">
        <v>33</v>
      </c>
      <c r="H2695" s="1" t="s">
        <v>34</v>
      </c>
      <c r="I2695" s="1">
        <v>3</v>
      </c>
      <c r="J2695" s="3">
        <v>450</v>
      </c>
      <c r="K2695" s="4">
        <v>350.22</v>
      </c>
      <c r="L2695" s="5">
        <v>0</v>
      </c>
      <c r="M2695" s="3">
        <f t="shared" si="168"/>
        <v>1350</v>
      </c>
      <c r="N2695" s="3">
        <f t="shared" si="169"/>
        <v>1050.6600000000001</v>
      </c>
      <c r="O2695" s="3">
        <f t="shared" si="170"/>
        <v>299.33999999999992</v>
      </c>
      <c r="P2695" s="6">
        <f t="shared" si="171"/>
        <v>0.22173333333333328</v>
      </c>
    </row>
    <row r="2696" spans="1:16" x14ac:dyDescent="0.35">
      <c r="A2696" s="1" t="s">
        <v>2760</v>
      </c>
      <c r="B2696" s="2">
        <v>46055</v>
      </c>
      <c r="C2696" s="1" t="s">
        <v>29</v>
      </c>
      <c r="D2696" s="1" t="s">
        <v>30</v>
      </c>
      <c r="E2696" s="1" t="s">
        <v>24</v>
      </c>
      <c r="F2696" s="1" t="s">
        <v>131</v>
      </c>
      <c r="G2696" s="1" t="s">
        <v>33</v>
      </c>
      <c r="H2696" s="1" t="s">
        <v>21</v>
      </c>
      <c r="I2696" s="1">
        <v>7</v>
      </c>
      <c r="J2696" s="3">
        <v>2759</v>
      </c>
      <c r="K2696" s="4">
        <v>1371.83</v>
      </c>
      <c r="L2696" s="5">
        <v>0.15</v>
      </c>
      <c r="M2696" s="3">
        <f t="shared" si="168"/>
        <v>16416.05</v>
      </c>
      <c r="N2696" s="3">
        <f t="shared" si="169"/>
        <v>9602.81</v>
      </c>
      <c r="O2696" s="3">
        <f t="shared" si="170"/>
        <v>6813.24</v>
      </c>
      <c r="P2696" s="6">
        <f t="shared" si="171"/>
        <v>0.41503528558940794</v>
      </c>
    </row>
    <row r="2697" spans="1:16" x14ac:dyDescent="0.35">
      <c r="A2697" s="1" t="s">
        <v>2761</v>
      </c>
      <c r="B2697" s="2">
        <v>46055</v>
      </c>
      <c r="C2697" s="1" t="s">
        <v>41</v>
      </c>
      <c r="D2697" s="1" t="s">
        <v>42</v>
      </c>
      <c r="E2697" s="1" t="s">
        <v>79</v>
      </c>
      <c r="F2697" s="1" t="s">
        <v>109</v>
      </c>
      <c r="G2697" s="1" t="s">
        <v>46</v>
      </c>
      <c r="H2697" s="1" t="s">
        <v>27</v>
      </c>
      <c r="I2697" s="1">
        <v>5</v>
      </c>
      <c r="J2697" s="3">
        <v>4698</v>
      </c>
      <c r="K2697" s="4">
        <v>2943.84</v>
      </c>
      <c r="L2697" s="5">
        <v>0.1</v>
      </c>
      <c r="M2697" s="3">
        <f t="shared" si="168"/>
        <v>21141</v>
      </c>
      <c r="N2697" s="3">
        <f t="shared" si="169"/>
        <v>14719.2</v>
      </c>
      <c r="O2697" s="3">
        <f t="shared" si="170"/>
        <v>6421.7999999999993</v>
      </c>
      <c r="P2697" s="6">
        <f t="shared" si="171"/>
        <v>0.30376046544628915</v>
      </c>
    </row>
    <row r="2698" spans="1:16" x14ac:dyDescent="0.35">
      <c r="A2698" s="1" t="s">
        <v>2762</v>
      </c>
      <c r="B2698" s="2">
        <v>46055</v>
      </c>
      <c r="C2698" s="1" t="s">
        <v>36</v>
      </c>
      <c r="D2698" s="1" t="s">
        <v>76</v>
      </c>
      <c r="E2698" s="1" t="s">
        <v>24</v>
      </c>
      <c r="F2698" s="1" t="s">
        <v>64</v>
      </c>
      <c r="G2698" s="1" t="s">
        <v>69</v>
      </c>
      <c r="H2698" s="1" t="s">
        <v>21</v>
      </c>
      <c r="I2698" s="1">
        <v>1</v>
      </c>
      <c r="J2698" s="3">
        <v>1520</v>
      </c>
      <c r="K2698" s="4">
        <v>771.51</v>
      </c>
      <c r="L2698" s="5">
        <v>0</v>
      </c>
      <c r="M2698" s="3">
        <f t="shared" si="168"/>
        <v>1520</v>
      </c>
      <c r="N2698" s="3">
        <f t="shared" si="169"/>
        <v>771.51</v>
      </c>
      <c r="O2698" s="3">
        <f t="shared" si="170"/>
        <v>748.49</v>
      </c>
      <c r="P2698" s="6">
        <f t="shared" si="171"/>
        <v>0.49242763157894737</v>
      </c>
    </row>
    <row r="2699" spans="1:16" x14ac:dyDescent="0.35">
      <c r="A2699" s="1" t="s">
        <v>2763</v>
      </c>
      <c r="B2699" s="2">
        <v>46055</v>
      </c>
      <c r="C2699" s="1" t="s">
        <v>41</v>
      </c>
      <c r="D2699" s="1" t="s">
        <v>55</v>
      </c>
      <c r="E2699" s="1" t="s">
        <v>18</v>
      </c>
      <c r="F2699" s="1" t="s">
        <v>19</v>
      </c>
      <c r="G2699" s="1" t="s">
        <v>43</v>
      </c>
      <c r="H2699" s="1" t="s">
        <v>21</v>
      </c>
      <c r="I2699" s="1">
        <v>7</v>
      </c>
      <c r="J2699" s="3">
        <v>907</v>
      </c>
      <c r="K2699" s="4">
        <v>691.42</v>
      </c>
      <c r="L2699" s="5">
        <v>0</v>
      </c>
      <c r="M2699" s="3">
        <f t="shared" si="168"/>
        <v>6349</v>
      </c>
      <c r="N2699" s="3">
        <f t="shared" si="169"/>
        <v>4839.9399999999996</v>
      </c>
      <c r="O2699" s="3">
        <f t="shared" si="170"/>
        <v>1509.0600000000004</v>
      </c>
      <c r="P2699" s="6">
        <f t="shared" si="171"/>
        <v>0.2376846747519295</v>
      </c>
    </row>
    <row r="2700" spans="1:16" x14ac:dyDescent="0.35">
      <c r="A2700" s="1" t="s">
        <v>2764</v>
      </c>
      <c r="B2700" s="2">
        <v>46056</v>
      </c>
      <c r="C2700" s="1" t="s">
        <v>41</v>
      </c>
      <c r="D2700" s="1" t="s">
        <v>42</v>
      </c>
      <c r="E2700" s="1" t="s">
        <v>24</v>
      </c>
      <c r="F2700" s="1" t="s">
        <v>25</v>
      </c>
      <c r="G2700" s="1" t="s">
        <v>46</v>
      </c>
      <c r="H2700" s="1" t="s">
        <v>21</v>
      </c>
      <c r="I2700" s="1">
        <v>1</v>
      </c>
      <c r="J2700" s="3">
        <v>591</v>
      </c>
      <c r="K2700" s="4">
        <v>297.85000000000002</v>
      </c>
      <c r="L2700" s="5">
        <v>0</v>
      </c>
      <c r="M2700" s="3">
        <f t="shared" si="168"/>
        <v>591</v>
      </c>
      <c r="N2700" s="3">
        <f t="shared" si="169"/>
        <v>297.85000000000002</v>
      </c>
      <c r="O2700" s="3">
        <f t="shared" si="170"/>
        <v>293.14999999999998</v>
      </c>
      <c r="P2700" s="6">
        <f t="shared" si="171"/>
        <v>0.49602368866328256</v>
      </c>
    </row>
    <row r="2701" spans="1:16" x14ac:dyDescent="0.35">
      <c r="A2701" s="1" t="s">
        <v>2765</v>
      </c>
      <c r="B2701" s="2">
        <v>46056</v>
      </c>
      <c r="C2701" s="1" t="s">
        <v>36</v>
      </c>
      <c r="D2701" s="1" t="s">
        <v>63</v>
      </c>
      <c r="E2701" s="1" t="s">
        <v>24</v>
      </c>
      <c r="F2701" s="1" t="s">
        <v>25</v>
      </c>
      <c r="G2701" s="1" t="s">
        <v>39</v>
      </c>
      <c r="H2701" s="1" t="s">
        <v>27</v>
      </c>
      <c r="I2701" s="1">
        <v>1</v>
      </c>
      <c r="J2701" s="3">
        <v>582</v>
      </c>
      <c r="K2701" s="4">
        <v>280.77</v>
      </c>
      <c r="L2701" s="5">
        <v>0</v>
      </c>
      <c r="M2701" s="3">
        <f t="shared" si="168"/>
        <v>582</v>
      </c>
      <c r="N2701" s="3">
        <f t="shared" si="169"/>
        <v>280.77</v>
      </c>
      <c r="O2701" s="3">
        <f t="shared" si="170"/>
        <v>301.23</v>
      </c>
      <c r="P2701" s="6">
        <f t="shared" si="171"/>
        <v>0.51757731958762887</v>
      </c>
    </row>
    <row r="2702" spans="1:16" x14ac:dyDescent="0.35">
      <c r="A2702" s="1" t="s">
        <v>2766</v>
      </c>
      <c r="B2702" s="2">
        <v>46056</v>
      </c>
      <c r="C2702" s="1" t="s">
        <v>41</v>
      </c>
      <c r="D2702" s="1" t="s">
        <v>50</v>
      </c>
      <c r="E2702" s="1" t="s">
        <v>24</v>
      </c>
      <c r="F2702" s="1" t="s">
        <v>61</v>
      </c>
      <c r="G2702" s="1" t="s">
        <v>43</v>
      </c>
      <c r="H2702" s="1" t="s">
        <v>27</v>
      </c>
      <c r="I2702" s="1">
        <v>6</v>
      </c>
      <c r="J2702" s="3">
        <v>2198</v>
      </c>
      <c r="K2702" s="4">
        <v>1101.02</v>
      </c>
      <c r="L2702" s="5">
        <v>0.05</v>
      </c>
      <c r="M2702" s="3">
        <f t="shared" si="168"/>
        <v>12528.599999999999</v>
      </c>
      <c r="N2702" s="3">
        <f t="shared" si="169"/>
        <v>6606.12</v>
      </c>
      <c r="O2702" s="3">
        <f t="shared" si="170"/>
        <v>5922.4799999999987</v>
      </c>
      <c r="P2702" s="6">
        <f t="shared" si="171"/>
        <v>0.47271682390690095</v>
      </c>
    </row>
    <row r="2703" spans="1:16" x14ac:dyDescent="0.35">
      <c r="A2703" s="1" t="s">
        <v>2767</v>
      </c>
      <c r="B2703" s="2">
        <v>46056</v>
      </c>
      <c r="C2703" s="1" t="s">
        <v>16</v>
      </c>
      <c r="D2703" s="1" t="s">
        <v>17</v>
      </c>
      <c r="E2703" s="1" t="s">
        <v>18</v>
      </c>
      <c r="F2703" s="1" t="s">
        <v>38</v>
      </c>
      <c r="G2703" s="1" t="s">
        <v>20</v>
      </c>
      <c r="H2703" s="1" t="s">
        <v>27</v>
      </c>
      <c r="I2703" s="1">
        <v>6</v>
      </c>
      <c r="J2703" s="3">
        <v>349</v>
      </c>
      <c r="K2703" s="4">
        <v>290.83</v>
      </c>
      <c r="L2703" s="5">
        <v>0.15</v>
      </c>
      <c r="M2703" s="3">
        <f t="shared" si="168"/>
        <v>1779.8999999999999</v>
      </c>
      <c r="N2703" s="3">
        <f t="shared" si="169"/>
        <v>1744.98</v>
      </c>
      <c r="O2703" s="3">
        <f t="shared" si="170"/>
        <v>34.919999999999845</v>
      </c>
      <c r="P2703" s="6">
        <f t="shared" si="171"/>
        <v>1.9619079723579892E-2</v>
      </c>
    </row>
    <row r="2704" spans="1:16" x14ac:dyDescent="0.35">
      <c r="A2704" s="1" t="s">
        <v>2768</v>
      </c>
      <c r="B2704" s="2">
        <v>46056</v>
      </c>
      <c r="C2704" s="1" t="s">
        <v>29</v>
      </c>
      <c r="D2704" s="1" t="s">
        <v>57</v>
      </c>
      <c r="E2704" s="1" t="s">
        <v>24</v>
      </c>
      <c r="F2704" s="1" t="s">
        <v>131</v>
      </c>
      <c r="G2704" s="1" t="s">
        <v>33</v>
      </c>
      <c r="H2704" s="1" t="s">
        <v>34</v>
      </c>
      <c r="I2704" s="1">
        <v>7</v>
      </c>
      <c r="J2704" s="3">
        <v>2933</v>
      </c>
      <c r="K2704" s="4">
        <v>1355.14</v>
      </c>
      <c r="L2704" s="5">
        <v>0</v>
      </c>
      <c r="M2704" s="3">
        <f t="shared" si="168"/>
        <v>20531</v>
      </c>
      <c r="N2704" s="3">
        <f t="shared" si="169"/>
        <v>9485.9800000000014</v>
      </c>
      <c r="O2704" s="3">
        <f t="shared" si="170"/>
        <v>11045.019999999999</v>
      </c>
      <c r="P2704" s="6">
        <f t="shared" si="171"/>
        <v>0.53796795090351168</v>
      </c>
    </row>
    <row r="2705" spans="1:16" x14ac:dyDescent="0.35">
      <c r="A2705" s="1" t="s">
        <v>2769</v>
      </c>
      <c r="B2705" s="2">
        <v>46057</v>
      </c>
      <c r="C2705" s="1" t="s">
        <v>41</v>
      </c>
      <c r="D2705" s="1" t="s">
        <v>42</v>
      </c>
      <c r="E2705" s="1" t="s">
        <v>24</v>
      </c>
      <c r="F2705" s="1" t="s">
        <v>64</v>
      </c>
      <c r="G2705" s="1" t="s">
        <v>46</v>
      </c>
      <c r="H2705" s="1" t="s">
        <v>34</v>
      </c>
      <c r="I2705" s="1">
        <v>4</v>
      </c>
      <c r="J2705" s="3">
        <v>1491</v>
      </c>
      <c r="K2705" s="4">
        <v>721.69</v>
      </c>
      <c r="L2705" s="5">
        <v>0</v>
      </c>
      <c r="M2705" s="3">
        <f t="shared" si="168"/>
        <v>5964</v>
      </c>
      <c r="N2705" s="3">
        <f t="shared" si="169"/>
        <v>2886.76</v>
      </c>
      <c r="O2705" s="3">
        <f t="shared" si="170"/>
        <v>3077.24</v>
      </c>
      <c r="P2705" s="6">
        <f t="shared" si="171"/>
        <v>0.51596914822266926</v>
      </c>
    </row>
    <row r="2706" spans="1:16" x14ac:dyDescent="0.35">
      <c r="A2706" s="1" t="s">
        <v>2770</v>
      </c>
      <c r="B2706" s="2">
        <v>46057</v>
      </c>
      <c r="C2706" s="1" t="s">
        <v>29</v>
      </c>
      <c r="D2706" s="1" t="s">
        <v>66</v>
      </c>
      <c r="E2706" s="1" t="s">
        <v>18</v>
      </c>
      <c r="F2706" s="1" t="s">
        <v>38</v>
      </c>
      <c r="G2706" s="1" t="s">
        <v>33</v>
      </c>
      <c r="H2706" s="1" t="s">
        <v>27</v>
      </c>
      <c r="I2706" s="1">
        <v>3</v>
      </c>
      <c r="J2706" s="3">
        <v>337</v>
      </c>
      <c r="K2706" s="4">
        <v>279.12</v>
      </c>
      <c r="L2706" s="5">
        <v>0</v>
      </c>
      <c r="M2706" s="3">
        <f t="shared" si="168"/>
        <v>1011</v>
      </c>
      <c r="N2706" s="3">
        <f t="shared" si="169"/>
        <v>837.36</v>
      </c>
      <c r="O2706" s="3">
        <f t="shared" si="170"/>
        <v>173.64</v>
      </c>
      <c r="P2706" s="6">
        <f t="shared" si="171"/>
        <v>0.17175074183976261</v>
      </c>
    </row>
    <row r="2707" spans="1:16" x14ac:dyDescent="0.35">
      <c r="A2707" s="1" t="s">
        <v>2771</v>
      </c>
      <c r="B2707" s="2">
        <v>46057</v>
      </c>
      <c r="C2707" s="1" t="s">
        <v>36</v>
      </c>
      <c r="D2707" s="1" t="s">
        <v>78</v>
      </c>
      <c r="E2707" s="1" t="s">
        <v>24</v>
      </c>
      <c r="F2707" s="1" t="s">
        <v>131</v>
      </c>
      <c r="G2707" s="1" t="s">
        <v>69</v>
      </c>
      <c r="H2707" s="1" t="s">
        <v>27</v>
      </c>
      <c r="I2707" s="1">
        <v>6</v>
      </c>
      <c r="J2707" s="3">
        <v>2687</v>
      </c>
      <c r="K2707" s="4">
        <v>1250.44</v>
      </c>
      <c r="L2707" s="5">
        <v>0.15</v>
      </c>
      <c r="M2707" s="3">
        <f t="shared" si="168"/>
        <v>13703.699999999999</v>
      </c>
      <c r="N2707" s="3">
        <f t="shared" si="169"/>
        <v>7502.64</v>
      </c>
      <c r="O2707" s="3">
        <f t="shared" si="170"/>
        <v>6201.0599999999986</v>
      </c>
      <c r="P2707" s="6">
        <f t="shared" si="171"/>
        <v>0.45250990608375835</v>
      </c>
    </row>
    <row r="2708" spans="1:16" x14ac:dyDescent="0.35">
      <c r="A2708" s="1" t="s">
        <v>2772</v>
      </c>
      <c r="B2708" s="2">
        <v>46058</v>
      </c>
      <c r="C2708" s="1" t="s">
        <v>16</v>
      </c>
      <c r="D2708" s="1" t="s">
        <v>48</v>
      </c>
      <c r="E2708" s="1" t="s">
        <v>79</v>
      </c>
      <c r="F2708" s="1" t="s">
        <v>109</v>
      </c>
      <c r="G2708" s="1" t="s">
        <v>26</v>
      </c>
      <c r="H2708" s="1" t="s">
        <v>27</v>
      </c>
      <c r="I2708" s="1">
        <v>7</v>
      </c>
      <c r="J2708" s="3">
        <v>4419</v>
      </c>
      <c r="K2708" s="4">
        <v>2584.25</v>
      </c>
      <c r="L2708" s="5">
        <v>0</v>
      </c>
      <c r="M2708" s="3">
        <f t="shared" si="168"/>
        <v>30933</v>
      </c>
      <c r="N2708" s="3">
        <f t="shared" si="169"/>
        <v>18089.75</v>
      </c>
      <c r="O2708" s="3">
        <f t="shared" si="170"/>
        <v>12843.25</v>
      </c>
      <c r="P2708" s="6">
        <f t="shared" si="171"/>
        <v>0.41519574564381084</v>
      </c>
    </row>
    <row r="2709" spans="1:16" x14ac:dyDescent="0.35">
      <c r="A2709" s="1" t="s">
        <v>2773</v>
      </c>
      <c r="B2709" s="2">
        <v>46058</v>
      </c>
      <c r="C2709" s="1" t="s">
        <v>29</v>
      </c>
      <c r="D2709" s="1" t="s">
        <v>57</v>
      </c>
      <c r="E2709" s="1" t="s">
        <v>24</v>
      </c>
      <c r="F2709" s="1" t="s">
        <v>64</v>
      </c>
      <c r="G2709" s="1" t="s">
        <v>33</v>
      </c>
      <c r="H2709" s="1" t="s">
        <v>21</v>
      </c>
      <c r="I2709" s="1">
        <v>6</v>
      </c>
      <c r="J2709" s="3">
        <v>1502</v>
      </c>
      <c r="K2709" s="4">
        <v>784</v>
      </c>
      <c r="L2709" s="5">
        <v>0</v>
      </c>
      <c r="M2709" s="3">
        <f t="shared" si="168"/>
        <v>9012</v>
      </c>
      <c r="N2709" s="3">
        <f t="shared" si="169"/>
        <v>4704</v>
      </c>
      <c r="O2709" s="3">
        <f t="shared" si="170"/>
        <v>4308</v>
      </c>
      <c r="P2709" s="6">
        <f t="shared" si="171"/>
        <v>0.47802929427430091</v>
      </c>
    </row>
    <row r="2710" spans="1:16" x14ac:dyDescent="0.35">
      <c r="A2710" s="1" t="s">
        <v>2774</v>
      </c>
      <c r="B2710" s="2">
        <v>46058</v>
      </c>
      <c r="C2710" s="1" t="s">
        <v>41</v>
      </c>
      <c r="D2710" s="1" t="s">
        <v>42</v>
      </c>
      <c r="E2710" s="1" t="s">
        <v>31</v>
      </c>
      <c r="F2710" s="1" t="s">
        <v>53</v>
      </c>
      <c r="G2710" s="1" t="s">
        <v>46</v>
      </c>
      <c r="H2710" s="1" t="s">
        <v>34</v>
      </c>
      <c r="I2710" s="1">
        <v>3</v>
      </c>
      <c r="J2710" s="3">
        <v>15429</v>
      </c>
      <c r="K2710" s="4">
        <v>11865.3</v>
      </c>
      <c r="L2710" s="5">
        <v>0</v>
      </c>
      <c r="M2710" s="3">
        <f t="shared" si="168"/>
        <v>46287</v>
      </c>
      <c r="N2710" s="3">
        <f t="shared" si="169"/>
        <v>35595.899999999994</v>
      </c>
      <c r="O2710" s="3">
        <f t="shared" si="170"/>
        <v>10691.100000000006</v>
      </c>
      <c r="P2710" s="6">
        <f t="shared" si="171"/>
        <v>0.23097413960723326</v>
      </c>
    </row>
    <row r="2711" spans="1:16" x14ac:dyDescent="0.35">
      <c r="A2711" s="1" t="s">
        <v>2775</v>
      </c>
      <c r="B2711" s="2">
        <v>46059</v>
      </c>
      <c r="C2711" s="1" t="s">
        <v>41</v>
      </c>
      <c r="D2711" s="1" t="s">
        <v>42</v>
      </c>
      <c r="E2711" s="1" t="s">
        <v>18</v>
      </c>
      <c r="F2711" s="1" t="s">
        <v>68</v>
      </c>
      <c r="G2711" s="1" t="s">
        <v>46</v>
      </c>
      <c r="H2711" s="1" t="s">
        <v>21</v>
      </c>
      <c r="I2711" s="1">
        <v>2</v>
      </c>
      <c r="J2711" s="3">
        <v>438</v>
      </c>
      <c r="K2711" s="4">
        <v>355.45</v>
      </c>
      <c r="L2711" s="5">
        <v>0</v>
      </c>
      <c r="M2711" s="3">
        <f t="shared" si="168"/>
        <v>876</v>
      </c>
      <c r="N2711" s="3">
        <f t="shared" si="169"/>
        <v>710.9</v>
      </c>
      <c r="O2711" s="3">
        <f t="shared" si="170"/>
        <v>165.10000000000002</v>
      </c>
      <c r="P2711" s="6">
        <f t="shared" si="171"/>
        <v>0.18847031963470323</v>
      </c>
    </row>
    <row r="2712" spans="1:16" x14ac:dyDescent="0.35">
      <c r="A2712" s="1" t="s">
        <v>2776</v>
      </c>
      <c r="B2712" s="2">
        <v>46059</v>
      </c>
      <c r="C2712" s="1" t="s">
        <v>36</v>
      </c>
      <c r="D2712" s="1" t="s">
        <v>76</v>
      </c>
      <c r="E2712" s="1" t="s">
        <v>24</v>
      </c>
      <c r="F2712" s="1" t="s">
        <v>25</v>
      </c>
      <c r="G2712" s="1" t="s">
        <v>69</v>
      </c>
      <c r="H2712" s="1" t="s">
        <v>27</v>
      </c>
      <c r="I2712" s="1">
        <v>8</v>
      </c>
      <c r="J2712" s="3">
        <v>591</v>
      </c>
      <c r="K2712" s="4">
        <v>298.89</v>
      </c>
      <c r="L2712" s="5">
        <v>0.1</v>
      </c>
      <c r="M2712" s="3">
        <f t="shared" si="168"/>
        <v>4255.2</v>
      </c>
      <c r="N2712" s="3">
        <f t="shared" si="169"/>
        <v>2391.12</v>
      </c>
      <c r="O2712" s="3">
        <f t="shared" si="170"/>
        <v>1864.08</v>
      </c>
      <c r="P2712" s="6">
        <f t="shared" si="171"/>
        <v>0.43807106598984774</v>
      </c>
    </row>
    <row r="2713" spans="1:16" x14ac:dyDescent="0.35">
      <c r="A2713" s="1" t="s">
        <v>2777</v>
      </c>
      <c r="B2713" s="2">
        <v>46059</v>
      </c>
      <c r="C2713" s="1" t="s">
        <v>29</v>
      </c>
      <c r="D2713" s="1" t="s">
        <v>72</v>
      </c>
      <c r="E2713" s="1" t="s">
        <v>31</v>
      </c>
      <c r="F2713" s="1" t="s">
        <v>85</v>
      </c>
      <c r="G2713" s="1" t="s">
        <v>33</v>
      </c>
      <c r="H2713" s="1" t="s">
        <v>34</v>
      </c>
      <c r="I2713" s="1">
        <v>2</v>
      </c>
      <c r="J2713" s="3">
        <v>1873</v>
      </c>
      <c r="K2713" s="4">
        <v>1378.52</v>
      </c>
      <c r="L2713" s="5">
        <v>0.05</v>
      </c>
      <c r="M2713" s="3">
        <f t="shared" si="168"/>
        <v>3558.7</v>
      </c>
      <c r="N2713" s="3">
        <f t="shared" si="169"/>
        <v>2757.04</v>
      </c>
      <c r="O2713" s="3">
        <f t="shared" si="170"/>
        <v>801.65999999999985</v>
      </c>
      <c r="P2713" s="6">
        <f t="shared" si="171"/>
        <v>0.22526765391856574</v>
      </c>
    </row>
    <row r="2714" spans="1:16" x14ac:dyDescent="0.35">
      <c r="A2714" s="1" t="s">
        <v>2778</v>
      </c>
      <c r="B2714" s="2">
        <v>46060</v>
      </c>
      <c r="C2714" s="1" t="s">
        <v>36</v>
      </c>
      <c r="D2714" s="1" t="s">
        <v>63</v>
      </c>
      <c r="E2714" s="1" t="s">
        <v>31</v>
      </c>
      <c r="F2714" s="1" t="s">
        <v>45</v>
      </c>
      <c r="G2714" s="1" t="s">
        <v>39</v>
      </c>
      <c r="H2714" s="1" t="s">
        <v>27</v>
      </c>
      <c r="I2714" s="1">
        <v>2</v>
      </c>
      <c r="J2714" s="3">
        <v>3584</v>
      </c>
      <c r="K2714" s="4">
        <v>2753.91</v>
      </c>
      <c r="L2714" s="5">
        <v>0</v>
      </c>
      <c r="M2714" s="3">
        <f t="shared" si="168"/>
        <v>7168</v>
      </c>
      <c r="N2714" s="3">
        <f t="shared" si="169"/>
        <v>5507.82</v>
      </c>
      <c r="O2714" s="3">
        <f t="shared" si="170"/>
        <v>1660.1800000000003</v>
      </c>
      <c r="P2714" s="6">
        <f t="shared" si="171"/>
        <v>0.23160993303571434</v>
      </c>
    </row>
    <row r="2715" spans="1:16" x14ac:dyDescent="0.35">
      <c r="A2715" s="1" t="s">
        <v>2779</v>
      </c>
      <c r="B2715" s="2">
        <v>46060</v>
      </c>
      <c r="C2715" s="1" t="s">
        <v>41</v>
      </c>
      <c r="D2715" s="1" t="s">
        <v>103</v>
      </c>
      <c r="E2715" s="1" t="s">
        <v>79</v>
      </c>
      <c r="F2715" s="1" t="s">
        <v>91</v>
      </c>
      <c r="G2715" s="1" t="s">
        <v>46</v>
      </c>
      <c r="H2715" s="1" t="s">
        <v>21</v>
      </c>
      <c r="I2715" s="1">
        <v>8</v>
      </c>
      <c r="J2715" s="3">
        <v>12230</v>
      </c>
      <c r="K2715" s="4">
        <v>7966.62</v>
      </c>
      <c r="L2715" s="5">
        <v>0.05</v>
      </c>
      <c r="M2715" s="3">
        <f t="shared" si="168"/>
        <v>92948</v>
      </c>
      <c r="N2715" s="3">
        <f t="shared" si="169"/>
        <v>63732.959999999999</v>
      </c>
      <c r="O2715" s="3">
        <f t="shared" si="170"/>
        <v>29215.040000000001</v>
      </c>
      <c r="P2715" s="6">
        <f t="shared" si="171"/>
        <v>0.31431596161294489</v>
      </c>
    </row>
    <row r="2716" spans="1:16" x14ac:dyDescent="0.35">
      <c r="A2716" s="1" t="s">
        <v>2780</v>
      </c>
      <c r="B2716" s="2">
        <v>46060</v>
      </c>
      <c r="C2716" s="1" t="s">
        <v>41</v>
      </c>
      <c r="D2716" s="1" t="s">
        <v>55</v>
      </c>
      <c r="E2716" s="1" t="s">
        <v>79</v>
      </c>
      <c r="F2716" s="1" t="s">
        <v>80</v>
      </c>
      <c r="G2716" s="1" t="s">
        <v>46</v>
      </c>
      <c r="H2716" s="1" t="s">
        <v>34</v>
      </c>
      <c r="I2716" s="1">
        <v>4</v>
      </c>
      <c r="J2716" s="3">
        <v>7693</v>
      </c>
      <c r="K2716" s="4">
        <v>4533.6400000000003</v>
      </c>
      <c r="L2716" s="5">
        <v>0</v>
      </c>
      <c r="M2716" s="3">
        <f t="shared" si="168"/>
        <v>30772</v>
      </c>
      <c r="N2716" s="3">
        <f t="shared" si="169"/>
        <v>18134.560000000001</v>
      </c>
      <c r="O2716" s="3">
        <f t="shared" si="170"/>
        <v>12637.439999999999</v>
      </c>
      <c r="P2716" s="6">
        <f t="shared" si="171"/>
        <v>0.41067983881450665</v>
      </c>
    </row>
    <row r="2717" spans="1:16" x14ac:dyDescent="0.35">
      <c r="A2717" s="1" t="s">
        <v>2781</v>
      </c>
      <c r="B2717" s="2">
        <v>46060</v>
      </c>
      <c r="C2717" s="1" t="s">
        <v>36</v>
      </c>
      <c r="D2717" s="1" t="s">
        <v>76</v>
      </c>
      <c r="E2717" s="1" t="s">
        <v>18</v>
      </c>
      <c r="F2717" s="1" t="s">
        <v>51</v>
      </c>
      <c r="G2717" s="1" t="s">
        <v>69</v>
      </c>
      <c r="H2717" s="1" t="s">
        <v>34</v>
      </c>
      <c r="I2717" s="1">
        <v>1</v>
      </c>
      <c r="J2717" s="3">
        <v>719</v>
      </c>
      <c r="K2717" s="4">
        <v>580.5</v>
      </c>
      <c r="L2717" s="5">
        <v>0</v>
      </c>
      <c r="M2717" s="3">
        <f t="shared" si="168"/>
        <v>719</v>
      </c>
      <c r="N2717" s="3">
        <f t="shared" si="169"/>
        <v>580.5</v>
      </c>
      <c r="O2717" s="3">
        <f t="shared" si="170"/>
        <v>138.5</v>
      </c>
      <c r="P2717" s="6">
        <f t="shared" si="171"/>
        <v>0.19262865090403339</v>
      </c>
    </row>
    <row r="2718" spans="1:16" x14ac:dyDescent="0.35">
      <c r="A2718" s="1" t="s">
        <v>2782</v>
      </c>
      <c r="B2718" s="2">
        <v>46060</v>
      </c>
      <c r="C2718" s="1" t="s">
        <v>36</v>
      </c>
      <c r="D2718" s="1" t="s">
        <v>76</v>
      </c>
      <c r="E2718" s="1" t="s">
        <v>24</v>
      </c>
      <c r="F2718" s="1" t="s">
        <v>61</v>
      </c>
      <c r="G2718" s="1" t="s">
        <v>69</v>
      </c>
      <c r="H2718" s="1" t="s">
        <v>34</v>
      </c>
      <c r="I2718" s="1">
        <v>1</v>
      </c>
      <c r="J2718" s="3">
        <v>2156</v>
      </c>
      <c r="K2718" s="4">
        <v>1053.93</v>
      </c>
      <c r="L2718" s="5">
        <v>0</v>
      </c>
      <c r="M2718" s="3">
        <f t="shared" si="168"/>
        <v>2156</v>
      </c>
      <c r="N2718" s="3">
        <f t="shared" si="169"/>
        <v>1053.93</v>
      </c>
      <c r="O2718" s="3">
        <f t="shared" si="170"/>
        <v>1102.07</v>
      </c>
      <c r="P2718" s="6">
        <f t="shared" si="171"/>
        <v>0.51116419294990723</v>
      </c>
    </row>
    <row r="2719" spans="1:16" x14ac:dyDescent="0.35">
      <c r="A2719" s="1" t="s">
        <v>2783</v>
      </c>
      <c r="B2719" s="2">
        <v>46060</v>
      </c>
      <c r="C2719" s="1" t="s">
        <v>41</v>
      </c>
      <c r="D2719" s="1" t="s">
        <v>55</v>
      </c>
      <c r="E2719" s="1" t="s">
        <v>31</v>
      </c>
      <c r="F2719" s="1" t="s">
        <v>85</v>
      </c>
      <c r="G2719" s="1" t="s">
        <v>46</v>
      </c>
      <c r="H2719" s="1" t="s">
        <v>27</v>
      </c>
      <c r="I2719" s="1">
        <v>3</v>
      </c>
      <c r="J2719" s="3">
        <v>1745</v>
      </c>
      <c r="K2719" s="4">
        <v>1293.75</v>
      </c>
      <c r="L2719" s="5">
        <v>0.1</v>
      </c>
      <c r="M2719" s="3">
        <f t="shared" si="168"/>
        <v>4711.5</v>
      </c>
      <c r="N2719" s="3">
        <f t="shared" si="169"/>
        <v>3881.25</v>
      </c>
      <c r="O2719" s="3">
        <f t="shared" si="170"/>
        <v>830.25</v>
      </c>
      <c r="P2719" s="6">
        <f t="shared" si="171"/>
        <v>0.17621776504297995</v>
      </c>
    </row>
    <row r="2720" spans="1:16" x14ac:dyDescent="0.35">
      <c r="A2720" s="1" t="s">
        <v>2784</v>
      </c>
      <c r="B2720" s="2">
        <v>46060</v>
      </c>
      <c r="C2720" s="1" t="s">
        <v>41</v>
      </c>
      <c r="D2720" s="1" t="s">
        <v>50</v>
      </c>
      <c r="E2720" s="1" t="s">
        <v>18</v>
      </c>
      <c r="F2720" s="1" t="s">
        <v>68</v>
      </c>
      <c r="G2720" s="1" t="s">
        <v>43</v>
      </c>
      <c r="H2720" s="1" t="s">
        <v>21</v>
      </c>
      <c r="I2720" s="1">
        <v>1</v>
      </c>
      <c r="J2720" s="3">
        <v>450</v>
      </c>
      <c r="K2720" s="4">
        <v>377.7</v>
      </c>
      <c r="L2720" s="5">
        <v>0.15</v>
      </c>
      <c r="M2720" s="3">
        <f t="shared" si="168"/>
        <v>382.5</v>
      </c>
      <c r="N2720" s="3">
        <f t="shared" si="169"/>
        <v>377.7</v>
      </c>
      <c r="O2720" s="3">
        <f t="shared" si="170"/>
        <v>4.8000000000000114</v>
      </c>
      <c r="P2720" s="6">
        <f t="shared" si="171"/>
        <v>1.2549019607843166E-2</v>
      </c>
    </row>
    <row r="2721" spans="1:16" x14ac:dyDescent="0.35">
      <c r="A2721" s="1" t="s">
        <v>2785</v>
      </c>
      <c r="B2721" s="2">
        <v>46061</v>
      </c>
      <c r="C2721" s="1" t="s">
        <v>41</v>
      </c>
      <c r="D2721" s="1" t="s">
        <v>42</v>
      </c>
      <c r="E2721" s="1" t="s">
        <v>18</v>
      </c>
      <c r="F2721" s="1" t="s">
        <v>51</v>
      </c>
      <c r="G2721" s="1" t="s">
        <v>46</v>
      </c>
      <c r="H2721" s="1" t="s">
        <v>27</v>
      </c>
      <c r="I2721" s="1">
        <v>1</v>
      </c>
      <c r="J2721" s="3">
        <v>759</v>
      </c>
      <c r="K2721" s="4">
        <v>630.75</v>
      </c>
      <c r="L2721" s="5">
        <v>0.05</v>
      </c>
      <c r="M2721" s="3">
        <f t="shared" si="168"/>
        <v>721.05</v>
      </c>
      <c r="N2721" s="3">
        <f t="shared" si="169"/>
        <v>630.75</v>
      </c>
      <c r="O2721" s="3">
        <f t="shared" si="170"/>
        <v>90.299999999999955</v>
      </c>
      <c r="P2721" s="6">
        <f t="shared" si="171"/>
        <v>0.12523403370085287</v>
      </c>
    </row>
    <row r="2722" spans="1:16" x14ac:dyDescent="0.35">
      <c r="A2722" s="1" t="s">
        <v>2786</v>
      </c>
      <c r="B2722" s="2">
        <v>46061</v>
      </c>
      <c r="C2722" s="1" t="s">
        <v>36</v>
      </c>
      <c r="D2722" s="1" t="s">
        <v>63</v>
      </c>
      <c r="E2722" s="1" t="s">
        <v>79</v>
      </c>
      <c r="F2722" s="1" t="s">
        <v>80</v>
      </c>
      <c r="G2722" s="1" t="s">
        <v>39</v>
      </c>
      <c r="H2722" s="1" t="s">
        <v>34</v>
      </c>
      <c r="I2722" s="1">
        <v>6</v>
      </c>
      <c r="J2722" s="3">
        <v>8225</v>
      </c>
      <c r="K2722" s="4">
        <v>4785.59</v>
      </c>
      <c r="L2722" s="5">
        <v>0</v>
      </c>
      <c r="M2722" s="3">
        <f t="shared" si="168"/>
        <v>49350</v>
      </c>
      <c r="N2722" s="3">
        <f t="shared" si="169"/>
        <v>28713.54</v>
      </c>
      <c r="O2722" s="3">
        <f t="shared" si="170"/>
        <v>20636.46</v>
      </c>
      <c r="P2722" s="6">
        <f t="shared" si="171"/>
        <v>0.41816534954407292</v>
      </c>
    </row>
    <row r="2723" spans="1:16" x14ac:dyDescent="0.35">
      <c r="A2723" s="1" t="s">
        <v>2787</v>
      </c>
      <c r="B2723" s="2">
        <v>46061</v>
      </c>
      <c r="C2723" s="1" t="s">
        <v>16</v>
      </c>
      <c r="D2723" s="1" t="s">
        <v>23</v>
      </c>
      <c r="E2723" s="1" t="s">
        <v>31</v>
      </c>
      <c r="F2723" s="1" t="s">
        <v>32</v>
      </c>
      <c r="G2723" s="1" t="s">
        <v>20</v>
      </c>
      <c r="H2723" s="1" t="s">
        <v>21</v>
      </c>
      <c r="I2723" s="1">
        <v>8</v>
      </c>
      <c r="J2723" s="3">
        <v>1149</v>
      </c>
      <c r="K2723" s="4">
        <v>898</v>
      </c>
      <c r="L2723" s="5">
        <v>0.05</v>
      </c>
      <c r="M2723" s="3">
        <f t="shared" si="168"/>
        <v>8732.4</v>
      </c>
      <c r="N2723" s="3">
        <f t="shared" si="169"/>
        <v>7184</v>
      </c>
      <c r="O2723" s="3">
        <f t="shared" si="170"/>
        <v>1548.3999999999996</v>
      </c>
      <c r="P2723" s="6">
        <f t="shared" si="171"/>
        <v>0.17731665979570332</v>
      </c>
    </row>
    <row r="2724" spans="1:16" x14ac:dyDescent="0.35">
      <c r="A2724" s="1" t="s">
        <v>2788</v>
      </c>
      <c r="B2724" s="2">
        <v>46062</v>
      </c>
      <c r="C2724" s="1" t="s">
        <v>16</v>
      </c>
      <c r="D2724" s="1" t="s">
        <v>84</v>
      </c>
      <c r="E2724" s="1" t="s">
        <v>79</v>
      </c>
      <c r="F2724" s="1" t="s">
        <v>80</v>
      </c>
      <c r="G2724" s="1" t="s">
        <v>26</v>
      </c>
      <c r="H2724" s="1" t="s">
        <v>21</v>
      </c>
      <c r="I2724" s="1">
        <v>7</v>
      </c>
      <c r="J2724" s="3">
        <v>7886</v>
      </c>
      <c r="K2724" s="4">
        <v>5116.22</v>
      </c>
      <c r="L2724" s="5">
        <v>0.05</v>
      </c>
      <c r="M2724" s="3">
        <f t="shared" si="168"/>
        <v>52441.899999999994</v>
      </c>
      <c r="N2724" s="3">
        <f t="shared" si="169"/>
        <v>35813.54</v>
      </c>
      <c r="O2724" s="3">
        <f t="shared" si="170"/>
        <v>16628.359999999993</v>
      </c>
      <c r="P2724" s="6">
        <f t="shared" si="171"/>
        <v>0.3170815702710999</v>
      </c>
    </row>
    <row r="2725" spans="1:16" x14ac:dyDescent="0.35">
      <c r="A2725" s="1" t="s">
        <v>2789</v>
      </c>
      <c r="B2725" s="2">
        <v>46062</v>
      </c>
      <c r="C2725" s="1" t="s">
        <v>41</v>
      </c>
      <c r="D2725" s="1" t="s">
        <v>50</v>
      </c>
      <c r="E2725" s="1" t="s">
        <v>31</v>
      </c>
      <c r="F2725" s="1" t="s">
        <v>53</v>
      </c>
      <c r="G2725" s="1" t="s">
        <v>46</v>
      </c>
      <c r="H2725" s="1" t="s">
        <v>34</v>
      </c>
      <c r="I2725" s="1">
        <v>1</v>
      </c>
      <c r="J2725" s="3">
        <v>15503</v>
      </c>
      <c r="K2725" s="4">
        <v>11828.34</v>
      </c>
      <c r="L2725" s="5">
        <v>0.15</v>
      </c>
      <c r="M2725" s="3">
        <f t="shared" si="168"/>
        <v>13177.55</v>
      </c>
      <c r="N2725" s="3">
        <f t="shared" si="169"/>
        <v>11828.34</v>
      </c>
      <c r="O2725" s="3">
        <f t="shared" si="170"/>
        <v>1349.2099999999991</v>
      </c>
      <c r="P2725" s="6">
        <f t="shared" si="171"/>
        <v>0.10238701427807136</v>
      </c>
    </row>
    <row r="2726" spans="1:16" x14ac:dyDescent="0.35">
      <c r="A2726" s="1" t="s">
        <v>2790</v>
      </c>
      <c r="B2726" s="2">
        <v>46062</v>
      </c>
      <c r="C2726" s="1" t="s">
        <v>29</v>
      </c>
      <c r="D2726" s="1" t="s">
        <v>30</v>
      </c>
      <c r="E2726" s="1" t="s">
        <v>18</v>
      </c>
      <c r="F2726" s="1" t="s">
        <v>68</v>
      </c>
      <c r="G2726" s="1" t="s">
        <v>33</v>
      </c>
      <c r="H2726" s="1" t="s">
        <v>21</v>
      </c>
      <c r="I2726" s="1">
        <v>7</v>
      </c>
      <c r="J2726" s="3">
        <v>471</v>
      </c>
      <c r="K2726" s="4">
        <v>394.55</v>
      </c>
      <c r="L2726" s="5">
        <v>0</v>
      </c>
      <c r="M2726" s="3">
        <f t="shared" si="168"/>
        <v>3297</v>
      </c>
      <c r="N2726" s="3">
        <f t="shared" si="169"/>
        <v>2761.85</v>
      </c>
      <c r="O2726" s="3">
        <f t="shared" si="170"/>
        <v>535.15000000000009</v>
      </c>
      <c r="P2726" s="6">
        <f t="shared" si="171"/>
        <v>0.16231422505307858</v>
      </c>
    </row>
    <row r="2727" spans="1:16" x14ac:dyDescent="0.35">
      <c r="A2727" s="1" t="s">
        <v>2791</v>
      </c>
      <c r="B2727" s="2">
        <v>46062</v>
      </c>
      <c r="C2727" s="1" t="s">
        <v>16</v>
      </c>
      <c r="D2727" s="1" t="s">
        <v>23</v>
      </c>
      <c r="E2727" s="1" t="s">
        <v>18</v>
      </c>
      <c r="F2727" s="1" t="s">
        <v>51</v>
      </c>
      <c r="G2727" s="1" t="s">
        <v>20</v>
      </c>
      <c r="H2727" s="1" t="s">
        <v>27</v>
      </c>
      <c r="I2727" s="1">
        <v>4</v>
      </c>
      <c r="J2727" s="3">
        <v>714</v>
      </c>
      <c r="K2727" s="4">
        <v>576.55999999999995</v>
      </c>
      <c r="L2727" s="5">
        <v>0</v>
      </c>
      <c r="M2727" s="3">
        <f t="shared" si="168"/>
        <v>2856</v>
      </c>
      <c r="N2727" s="3">
        <f t="shared" si="169"/>
        <v>2306.2399999999998</v>
      </c>
      <c r="O2727" s="3">
        <f t="shared" si="170"/>
        <v>549.76000000000022</v>
      </c>
      <c r="P2727" s="6">
        <f t="shared" si="171"/>
        <v>0.19249299719887963</v>
      </c>
    </row>
    <row r="2728" spans="1:16" x14ac:dyDescent="0.35">
      <c r="A2728" s="1" t="s">
        <v>2792</v>
      </c>
      <c r="B2728" s="2">
        <v>46062</v>
      </c>
      <c r="C2728" s="1" t="s">
        <v>41</v>
      </c>
      <c r="D2728" s="1" t="s">
        <v>103</v>
      </c>
      <c r="E2728" s="1" t="s">
        <v>18</v>
      </c>
      <c r="F2728" s="1" t="s">
        <v>19</v>
      </c>
      <c r="G2728" s="1" t="s">
        <v>46</v>
      </c>
      <c r="H2728" s="1" t="s">
        <v>34</v>
      </c>
      <c r="I2728" s="1">
        <v>6</v>
      </c>
      <c r="J2728" s="3">
        <v>875</v>
      </c>
      <c r="K2728" s="4">
        <v>697.28</v>
      </c>
      <c r="L2728" s="5">
        <v>0</v>
      </c>
      <c r="M2728" s="3">
        <f t="shared" si="168"/>
        <v>5250</v>
      </c>
      <c r="N2728" s="3">
        <f t="shared" si="169"/>
        <v>4183.68</v>
      </c>
      <c r="O2728" s="3">
        <f t="shared" si="170"/>
        <v>1066.3199999999997</v>
      </c>
      <c r="P2728" s="6">
        <f t="shared" si="171"/>
        <v>0.20310857142857136</v>
      </c>
    </row>
    <row r="2729" spans="1:16" x14ac:dyDescent="0.35">
      <c r="A2729" s="1" t="s">
        <v>2793</v>
      </c>
      <c r="B2729" s="2">
        <v>46063</v>
      </c>
      <c r="C2729" s="1" t="s">
        <v>36</v>
      </c>
      <c r="D2729" s="1" t="s">
        <v>76</v>
      </c>
      <c r="E2729" s="1" t="s">
        <v>18</v>
      </c>
      <c r="F2729" s="1" t="s">
        <v>68</v>
      </c>
      <c r="G2729" s="1" t="s">
        <v>39</v>
      </c>
      <c r="H2729" s="1" t="s">
        <v>21</v>
      </c>
      <c r="I2729" s="1">
        <v>4</v>
      </c>
      <c r="J2729" s="3">
        <v>466</v>
      </c>
      <c r="K2729" s="4">
        <v>356.61</v>
      </c>
      <c r="L2729" s="5">
        <v>0.15</v>
      </c>
      <c r="M2729" s="3">
        <f t="shared" si="168"/>
        <v>1584.3999999999999</v>
      </c>
      <c r="N2729" s="3">
        <f t="shared" si="169"/>
        <v>1426.44</v>
      </c>
      <c r="O2729" s="3">
        <f t="shared" si="170"/>
        <v>157.95999999999981</v>
      </c>
      <c r="P2729" s="6">
        <f t="shared" si="171"/>
        <v>9.9697046200454317E-2</v>
      </c>
    </row>
    <row r="2730" spans="1:16" x14ac:dyDescent="0.35">
      <c r="A2730" s="1" t="s">
        <v>2794</v>
      </c>
      <c r="B2730" s="2">
        <v>46063</v>
      </c>
      <c r="C2730" s="1" t="s">
        <v>41</v>
      </c>
      <c r="D2730" s="1" t="s">
        <v>42</v>
      </c>
      <c r="E2730" s="1" t="s">
        <v>79</v>
      </c>
      <c r="F2730" s="1" t="s">
        <v>80</v>
      </c>
      <c r="G2730" s="1" t="s">
        <v>43</v>
      </c>
      <c r="H2730" s="1" t="s">
        <v>27</v>
      </c>
      <c r="I2730" s="1">
        <v>5</v>
      </c>
      <c r="J2730" s="3">
        <v>8276</v>
      </c>
      <c r="K2730" s="4">
        <v>5329.14</v>
      </c>
      <c r="L2730" s="5">
        <v>0.05</v>
      </c>
      <c r="M2730" s="3">
        <f t="shared" si="168"/>
        <v>39311</v>
      </c>
      <c r="N2730" s="3">
        <f t="shared" si="169"/>
        <v>26645.7</v>
      </c>
      <c r="O2730" s="3">
        <f t="shared" si="170"/>
        <v>12665.3</v>
      </c>
      <c r="P2730" s="6">
        <f t="shared" si="171"/>
        <v>0.32218208643891022</v>
      </c>
    </row>
    <row r="2731" spans="1:16" x14ac:dyDescent="0.35">
      <c r="A2731" s="1" t="s">
        <v>2795</v>
      </c>
      <c r="B2731" s="2">
        <v>46063</v>
      </c>
      <c r="C2731" s="1" t="s">
        <v>41</v>
      </c>
      <c r="D2731" s="1" t="s">
        <v>50</v>
      </c>
      <c r="E2731" s="1" t="s">
        <v>24</v>
      </c>
      <c r="F2731" s="1" t="s">
        <v>25</v>
      </c>
      <c r="G2731" s="1" t="s">
        <v>43</v>
      </c>
      <c r="H2731" s="1" t="s">
        <v>21</v>
      </c>
      <c r="I2731" s="1">
        <v>3</v>
      </c>
      <c r="J2731" s="3">
        <v>585</v>
      </c>
      <c r="K2731" s="4">
        <v>284.77999999999997</v>
      </c>
      <c r="L2731" s="5">
        <v>0.15</v>
      </c>
      <c r="M2731" s="3">
        <f t="shared" si="168"/>
        <v>1491.75</v>
      </c>
      <c r="N2731" s="3">
        <f t="shared" si="169"/>
        <v>854.33999999999992</v>
      </c>
      <c r="O2731" s="3">
        <f t="shared" si="170"/>
        <v>637.41000000000008</v>
      </c>
      <c r="P2731" s="6">
        <f t="shared" si="171"/>
        <v>0.42729009552538971</v>
      </c>
    </row>
    <row r="2732" spans="1:16" x14ac:dyDescent="0.35">
      <c r="A2732" s="1" t="s">
        <v>2796</v>
      </c>
      <c r="B2732" s="2">
        <v>46063</v>
      </c>
      <c r="C2732" s="1" t="s">
        <v>29</v>
      </c>
      <c r="D2732" s="1" t="s">
        <v>57</v>
      </c>
      <c r="E2732" s="1" t="s">
        <v>18</v>
      </c>
      <c r="F2732" s="1" t="s">
        <v>19</v>
      </c>
      <c r="G2732" s="1" t="s">
        <v>58</v>
      </c>
      <c r="H2732" s="1" t="s">
        <v>27</v>
      </c>
      <c r="I2732" s="1">
        <v>2</v>
      </c>
      <c r="J2732" s="3">
        <v>917</v>
      </c>
      <c r="K2732" s="4">
        <v>737.3</v>
      </c>
      <c r="L2732" s="5">
        <v>0</v>
      </c>
      <c r="M2732" s="3">
        <f t="shared" si="168"/>
        <v>1834</v>
      </c>
      <c r="N2732" s="3">
        <f t="shared" si="169"/>
        <v>1474.6</v>
      </c>
      <c r="O2732" s="3">
        <f t="shared" si="170"/>
        <v>359.40000000000009</v>
      </c>
      <c r="P2732" s="6">
        <f t="shared" si="171"/>
        <v>0.19596510359869143</v>
      </c>
    </row>
    <row r="2733" spans="1:16" x14ac:dyDescent="0.35">
      <c r="A2733" s="1" t="s">
        <v>2797</v>
      </c>
      <c r="B2733" s="2">
        <v>46063</v>
      </c>
      <c r="C2733" s="1" t="s">
        <v>41</v>
      </c>
      <c r="D2733" s="1" t="s">
        <v>55</v>
      </c>
      <c r="E2733" s="1" t="s">
        <v>24</v>
      </c>
      <c r="F2733" s="1" t="s">
        <v>64</v>
      </c>
      <c r="G2733" s="1" t="s">
        <v>43</v>
      </c>
      <c r="H2733" s="1" t="s">
        <v>34</v>
      </c>
      <c r="I2733" s="1">
        <v>3</v>
      </c>
      <c r="J2733" s="3">
        <v>1559</v>
      </c>
      <c r="K2733" s="4">
        <v>836.22</v>
      </c>
      <c r="L2733" s="5">
        <v>0</v>
      </c>
      <c r="M2733" s="3">
        <f t="shared" si="168"/>
        <v>4677</v>
      </c>
      <c r="N2733" s="3">
        <f t="shared" si="169"/>
        <v>2508.66</v>
      </c>
      <c r="O2733" s="3">
        <f t="shared" si="170"/>
        <v>2168.34</v>
      </c>
      <c r="P2733" s="6">
        <f t="shared" si="171"/>
        <v>0.46361770365618987</v>
      </c>
    </row>
    <row r="2734" spans="1:16" x14ac:dyDescent="0.35">
      <c r="A2734" s="1" t="s">
        <v>2798</v>
      </c>
      <c r="B2734" s="2">
        <v>46063</v>
      </c>
      <c r="C2734" s="1" t="s">
        <v>41</v>
      </c>
      <c r="D2734" s="1" t="s">
        <v>55</v>
      </c>
      <c r="E2734" s="1" t="s">
        <v>24</v>
      </c>
      <c r="F2734" s="1" t="s">
        <v>25</v>
      </c>
      <c r="G2734" s="1" t="s">
        <v>46</v>
      </c>
      <c r="H2734" s="1" t="s">
        <v>21</v>
      </c>
      <c r="I2734" s="1">
        <v>1</v>
      </c>
      <c r="J2734" s="3">
        <v>603</v>
      </c>
      <c r="K2734" s="4">
        <v>300.97000000000003</v>
      </c>
      <c r="L2734" s="5">
        <v>0.05</v>
      </c>
      <c r="M2734" s="3">
        <f t="shared" si="168"/>
        <v>572.85</v>
      </c>
      <c r="N2734" s="3">
        <f t="shared" si="169"/>
        <v>300.97000000000003</v>
      </c>
      <c r="O2734" s="3">
        <f t="shared" si="170"/>
        <v>271.88</v>
      </c>
      <c r="P2734" s="6">
        <f t="shared" si="171"/>
        <v>0.47460940909487648</v>
      </c>
    </row>
    <row r="2735" spans="1:16" x14ac:dyDescent="0.35">
      <c r="A2735" s="1" t="s">
        <v>2799</v>
      </c>
      <c r="B2735" s="2">
        <v>46063</v>
      </c>
      <c r="C2735" s="1" t="s">
        <v>36</v>
      </c>
      <c r="D2735" s="1" t="s">
        <v>63</v>
      </c>
      <c r="E2735" s="1" t="s">
        <v>79</v>
      </c>
      <c r="F2735" s="1" t="s">
        <v>80</v>
      </c>
      <c r="G2735" s="1" t="s">
        <v>39</v>
      </c>
      <c r="H2735" s="1" t="s">
        <v>27</v>
      </c>
      <c r="I2735" s="1">
        <v>5</v>
      </c>
      <c r="J2735" s="3">
        <v>7929</v>
      </c>
      <c r="K2735" s="4">
        <v>4877.2700000000004</v>
      </c>
      <c r="L2735" s="5">
        <v>0.1</v>
      </c>
      <c r="M2735" s="3">
        <f t="shared" si="168"/>
        <v>35680.5</v>
      </c>
      <c r="N2735" s="3">
        <f t="shared" si="169"/>
        <v>24386.350000000002</v>
      </c>
      <c r="O2735" s="3">
        <f t="shared" si="170"/>
        <v>11294.149999999998</v>
      </c>
      <c r="P2735" s="6">
        <f t="shared" si="171"/>
        <v>0.31653564271801116</v>
      </c>
    </row>
    <row r="2736" spans="1:16" x14ac:dyDescent="0.35">
      <c r="A2736" s="1" t="s">
        <v>2800</v>
      </c>
      <c r="B2736" s="2">
        <v>46063</v>
      </c>
      <c r="C2736" s="1" t="s">
        <v>16</v>
      </c>
      <c r="D2736" s="1" t="s">
        <v>84</v>
      </c>
      <c r="E2736" s="1" t="s">
        <v>18</v>
      </c>
      <c r="F2736" s="1" t="s">
        <v>38</v>
      </c>
      <c r="G2736" s="1" t="s">
        <v>26</v>
      </c>
      <c r="H2736" s="1" t="s">
        <v>27</v>
      </c>
      <c r="I2736" s="1">
        <v>4</v>
      </c>
      <c r="J2736" s="3">
        <v>336</v>
      </c>
      <c r="K2736" s="4">
        <v>261.57</v>
      </c>
      <c r="L2736" s="5">
        <v>0</v>
      </c>
      <c r="M2736" s="3">
        <f t="shared" si="168"/>
        <v>1344</v>
      </c>
      <c r="N2736" s="3">
        <f t="shared" si="169"/>
        <v>1046.28</v>
      </c>
      <c r="O2736" s="3">
        <f t="shared" si="170"/>
        <v>297.72000000000003</v>
      </c>
      <c r="P2736" s="6">
        <f t="shared" si="171"/>
        <v>0.22151785714285716</v>
      </c>
    </row>
    <row r="2737" spans="1:16" x14ac:dyDescent="0.35">
      <c r="A2737" s="1" t="s">
        <v>2801</v>
      </c>
      <c r="B2737" s="2">
        <v>46063</v>
      </c>
      <c r="C2737" s="1" t="s">
        <v>36</v>
      </c>
      <c r="D2737" s="1" t="s">
        <v>37</v>
      </c>
      <c r="E2737" s="1" t="s">
        <v>24</v>
      </c>
      <c r="F2737" s="1" t="s">
        <v>131</v>
      </c>
      <c r="G2737" s="1" t="s">
        <v>69</v>
      </c>
      <c r="H2737" s="1" t="s">
        <v>21</v>
      </c>
      <c r="I2737" s="1">
        <v>5</v>
      </c>
      <c r="J2737" s="3">
        <v>2909</v>
      </c>
      <c r="K2737" s="4">
        <v>1471.97</v>
      </c>
      <c r="L2737" s="5">
        <v>0.05</v>
      </c>
      <c r="M2737" s="3">
        <f t="shared" si="168"/>
        <v>13817.75</v>
      </c>
      <c r="N2737" s="3">
        <f t="shared" si="169"/>
        <v>7359.85</v>
      </c>
      <c r="O2737" s="3">
        <f t="shared" si="170"/>
        <v>6457.9</v>
      </c>
      <c r="P2737" s="6">
        <f t="shared" si="171"/>
        <v>0.46736263139802064</v>
      </c>
    </row>
    <row r="2738" spans="1:16" x14ac:dyDescent="0.35">
      <c r="A2738" s="1" t="s">
        <v>2802</v>
      </c>
      <c r="B2738" s="2">
        <v>46063</v>
      </c>
      <c r="C2738" s="1" t="s">
        <v>29</v>
      </c>
      <c r="D2738" s="1" t="s">
        <v>57</v>
      </c>
      <c r="E2738" s="1" t="s">
        <v>24</v>
      </c>
      <c r="F2738" s="1" t="s">
        <v>64</v>
      </c>
      <c r="G2738" s="1" t="s">
        <v>33</v>
      </c>
      <c r="H2738" s="1" t="s">
        <v>27</v>
      </c>
      <c r="I2738" s="1">
        <v>8</v>
      </c>
      <c r="J2738" s="3">
        <v>1502</v>
      </c>
      <c r="K2738" s="4">
        <v>704.25</v>
      </c>
      <c r="L2738" s="5">
        <v>0</v>
      </c>
      <c r="M2738" s="3">
        <f t="shared" si="168"/>
        <v>12016</v>
      </c>
      <c r="N2738" s="3">
        <f t="shared" si="169"/>
        <v>5634</v>
      </c>
      <c r="O2738" s="3">
        <f t="shared" si="170"/>
        <v>6382</v>
      </c>
      <c r="P2738" s="6">
        <f t="shared" si="171"/>
        <v>0.53112516644474039</v>
      </c>
    </row>
    <row r="2739" spans="1:16" x14ac:dyDescent="0.35">
      <c r="A2739" s="1" t="s">
        <v>2803</v>
      </c>
      <c r="B2739" s="2">
        <v>46063</v>
      </c>
      <c r="C2739" s="1" t="s">
        <v>41</v>
      </c>
      <c r="D2739" s="1" t="s">
        <v>50</v>
      </c>
      <c r="E2739" s="1" t="s">
        <v>24</v>
      </c>
      <c r="F2739" s="1" t="s">
        <v>131</v>
      </c>
      <c r="G2739" s="1" t="s">
        <v>43</v>
      </c>
      <c r="H2739" s="1" t="s">
        <v>34</v>
      </c>
      <c r="I2739" s="1">
        <v>7</v>
      </c>
      <c r="J2739" s="3">
        <v>2859</v>
      </c>
      <c r="K2739" s="4">
        <v>1475.94</v>
      </c>
      <c r="L2739" s="5">
        <v>0</v>
      </c>
      <c r="M2739" s="3">
        <f t="shared" si="168"/>
        <v>20013</v>
      </c>
      <c r="N2739" s="3">
        <f t="shared" si="169"/>
        <v>10331.58</v>
      </c>
      <c r="O2739" s="3">
        <f t="shared" si="170"/>
        <v>9681.42</v>
      </c>
      <c r="P2739" s="6">
        <f t="shared" si="171"/>
        <v>0.48375655823714586</v>
      </c>
    </row>
    <row r="2740" spans="1:16" x14ac:dyDescent="0.35">
      <c r="A2740" s="1" t="s">
        <v>2804</v>
      </c>
      <c r="B2740" s="2">
        <v>46063</v>
      </c>
      <c r="C2740" s="1" t="s">
        <v>36</v>
      </c>
      <c r="D2740" s="1" t="s">
        <v>76</v>
      </c>
      <c r="E2740" s="1" t="s">
        <v>31</v>
      </c>
      <c r="F2740" s="1" t="s">
        <v>32</v>
      </c>
      <c r="G2740" s="1" t="s">
        <v>69</v>
      </c>
      <c r="H2740" s="1" t="s">
        <v>34</v>
      </c>
      <c r="I2740" s="1">
        <v>3</v>
      </c>
      <c r="J2740" s="3">
        <v>1250</v>
      </c>
      <c r="K2740" s="4">
        <v>973.47</v>
      </c>
      <c r="L2740" s="5">
        <v>0.05</v>
      </c>
      <c r="M2740" s="3">
        <f t="shared" si="168"/>
        <v>3562.5</v>
      </c>
      <c r="N2740" s="3">
        <f t="shared" si="169"/>
        <v>2920.41</v>
      </c>
      <c r="O2740" s="3">
        <f t="shared" si="170"/>
        <v>642.09000000000015</v>
      </c>
      <c r="P2740" s="6">
        <f t="shared" si="171"/>
        <v>0.18023578947368424</v>
      </c>
    </row>
    <row r="2741" spans="1:16" x14ac:dyDescent="0.35">
      <c r="A2741" s="1" t="s">
        <v>2805</v>
      </c>
      <c r="B2741" s="2">
        <v>46064</v>
      </c>
      <c r="C2741" s="1" t="s">
        <v>16</v>
      </c>
      <c r="D2741" s="1" t="s">
        <v>17</v>
      </c>
      <c r="E2741" s="1" t="s">
        <v>18</v>
      </c>
      <c r="F2741" s="1" t="s">
        <v>51</v>
      </c>
      <c r="G2741" s="1" t="s">
        <v>20</v>
      </c>
      <c r="H2741" s="1" t="s">
        <v>27</v>
      </c>
      <c r="I2741" s="1">
        <v>5</v>
      </c>
      <c r="J2741" s="3">
        <v>771</v>
      </c>
      <c r="K2741" s="4">
        <v>607.04</v>
      </c>
      <c r="L2741" s="5">
        <v>0.15</v>
      </c>
      <c r="M2741" s="3">
        <f t="shared" si="168"/>
        <v>3276.75</v>
      </c>
      <c r="N2741" s="3">
        <f t="shared" si="169"/>
        <v>3035.2</v>
      </c>
      <c r="O2741" s="3">
        <f t="shared" si="170"/>
        <v>241.55000000000018</v>
      </c>
      <c r="P2741" s="6">
        <f t="shared" si="171"/>
        <v>7.3716334782940471E-2</v>
      </c>
    </row>
    <row r="2742" spans="1:16" x14ac:dyDescent="0.35">
      <c r="A2742" s="1" t="s">
        <v>2806</v>
      </c>
      <c r="B2742" s="2">
        <v>46064</v>
      </c>
      <c r="C2742" s="1" t="s">
        <v>41</v>
      </c>
      <c r="D2742" s="1" t="s">
        <v>103</v>
      </c>
      <c r="E2742" s="1" t="s">
        <v>18</v>
      </c>
      <c r="F2742" s="1" t="s">
        <v>19</v>
      </c>
      <c r="G2742" s="1" t="s">
        <v>43</v>
      </c>
      <c r="H2742" s="1" t="s">
        <v>21</v>
      </c>
      <c r="I2742" s="1">
        <v>5</v>
      </c>
      <c r="J2742" s="3">
        <v>889</v>
      </c>
      <c r="K2742" s="4">
        <v>729.2</v>
      </c>
      <c r="L2742" s="5">
        <v>0</v>
      </c>
      <c r="M2742" s="3">
        <f t="shared" si="168"/>
        <v>4445</v>
      </c>
      <c r="N2742" s="3">
        <f t="shared" si="169"/>
        <v>3646</v>
      </c>
      <c r="O2742" s="3">
        <f t="shared" si="170"/>
        <v>799</v>
      </c>
      <c r="P2742" s="6">
        <f t="shared" si="171"/>
        <v>0.1797525309336333</v>
      </c>
    </row>
    <row r="2743" spans="1:16" x14ac:dyDescent="0.35">
      <c r="A2743" s="1" t="s">
        <v>2807</v>
      </c>
      <c r="B2743" s="2">
        <v>46064</v>
      </c>
      <c r="C2743" s="1" t="s">
        <v>36</v>
      </c>
      <c r="D2743" s="1" t="s">
        <v>63</v>
      </c>
      <c r="E2743" s="1" t="s">
        <v>31</v>
      </c>
      <c r="F2743" s="1" t="s">
        <v>45</v>
      </c>
      <c r="G2743" s="1" t="s">
        <v>39</v>
      </c>
      <c r="H2743" s="1" t="s">
        <v>27</v>
      </c>
      <c r="I2743" s="1">
        <v>1</v>
      </c>
      <c r="J2743" s="3">
        <v>3546</v>
      </c>
      <c r="K2743" s="4">
        <v>2606.9499999999998</v>
      </c>
      <c r="L2743" s="5">
        <v>0</v>
      </c>
      <c r="M2743" s="3">
        <f t="shared" si="168"/>
        <v>3546</v>
      </c>
      <c r="N2743" s="3">
        <f t="shared" si="169"/>
        <v>2606.9499999999998</v>
      </c>
      <c r="O2743" s="3">
        <f t="shared" si="170"/>
        <v>939.05000000000018</v>
      </c>
      <c r="P2743" s="6">
        <f t="shared" si="171"/>
        <v>0.26481951494641853</v>
      </c>
    </row>
    <row r="2744" spans="1:16" x14ac:dyDescent="0.35">
      <c r="A2744" s="1" t="s">
        <v>2808</v>
      </c>
      <c r="B2744" s="2">
        <v>46064</v>
      </c>
      <c r="C2744" s="1" t="s">
        <v>36</v>
      </c>
      <c r="D2744" s="1" t="s">
        <v>78</v>
      </c>
      <c r="E2744" s="1" t="s">
        <v>79</v>
      </c>
      <c r="F2744" s="1" t="s">
        <v>96</v>
      </c>
      <c r="G2744" s="1" t="s">
        <v>69</v>
      </c>
      <c r="H2744" s="1" t="s">
        <v>27</v>
      </c>
      <c r="I2744" s="1">
        <v>3</v>
      </c>
      <c r="J2744" s="3">
        <v>6728</v>
      </c>
      <c r="K2744" s="4">
        <v>3952.14</v>
      </c>
      <c r="L2744" s="5">
        <v>0.05</v>
      </c>
      <c r="M2744" s="3">
        <f t="shared" si="168"/>
        <v>19174.8</v>
      </c>
      <c r="N2744" s="3">
        <f t="shared" si="169"/>
        <v>11856.42</v>
      </c>
      <c r="O2744" s="3">
        <f t="shared" si="170"/>
        <v>7318.3799999999992</v>
      </c>
      <c r="P2744" s="6">
        <f t="shared" si="171"/>
        <v>0.38166656236310154</v>
      </c>
    </row>
    <row r="2745" spans="1:16" x14ac:dyDescent="0.35">
      <c r="A2745" s="1" t="s">
        <v>2809</v>
      </c>
      <c r="B2745" s="2">
        <v>46064</v>
      </c>
      <c r="C2745" s="1" t="s">
        <v>41</v>
      </c>
      <c r="D2745" s="1" t="s">
        <v>55</v>
      </c>
      <c r="E2745" s="1" t="s">
        <v>18</v>
      </c>
      <c r="F2745" s="1" t="s">
        <v>68</v>
      </c>
      <c r="G2745" s="1" t="s">
        <v>46</v>
      </c>
      <c r="H2745" s="1" t="s">
        <v>34</v>
      </c>
      <c r="I2745" s="1">
        <v>8</v>
      </c>
      <c r="J2745" s="3">
        <v>463</v>
      </c>
      <c r="K2745" s="4">
        <v>369.35</v>
      </c>
      <c r="L2745" s="5">
        <v>0</v>
      </c>
      <c r="M2745" s="3">
        <f t="shared" si="168"/>
        <v>3704</v>
      </c>
      <c r="N2745" s="3">
        <f t="shared" si="169"/>
        <v>2954.8</v>
      </c>
      <c r="O2745" s="3">
        <f t="shared" si="170"/>
        <v>749.19999999999982</v>
      </c>
      <c r="P2745" s="6">
        <f t="shared" si="171"/>
        <v>0.20226781857451398</v>
      </c>
    </row>
    <row r="2746" spans="1:16" x14ac:dyDescent="0.35">
      <c r="A2746" s="1" t="s">
        <v>2810</v>
      </c>
      <c r="B2746" s="2">
        <v>46064</v>
      </c>
      <c r="C2746" s="1" t="s">
        <v>41</v>
      </c>
      <c r="D2746" s="1" t="s">
        <v>42</v>
      </c>
      <c r="E2746" s="1" t="s">
        <v>24</v>
      </c>
      <c r="F2746" s="1" t="s">
        <v>25</v>
      </c>
      <c r="G2746" s="1" t="s">
        <v>43</v>
      </c>
      <c r="H2746" s="1" t="s">
        <v>21</v>
      </c>
      <c r="I2746" s="1">
        <v>4</v>
      </c>
      <c r="J2746" s="3">
        <v>602</v>
      </c>
      <c r="K2746" s="4">
        <v>308.62</v>
      </c>
      <c r="L2746" s="5">
        <v>0</v>
      </c>
      <c r="M2746" s="3">
        <f t="shared" si="168"/>
        <v>2408</v>
      </c>
      <c r="N2746" s="3">
        <f t="shared" si="169"/>
        <v>1234.48</v>
      </c>
      <c r="O2746" s="3">
        <f t="shared" si="170"/>
        <v>1173.52</v>
      </c>
      <c r="P2746" s="6">
        <f t="shared" si="171"/>
        <v>0.48734219269102991</v>
      </c>
    </row>
    <row r="2747" spans="1:16" x14ac:dyDescent="0.35">
      <c r="A2747" s="1" t="s">
        <v>2811</v>
      </c>
      <c r="B2747" s="2">
        <v>46064</v>
      </c>
      <c r="C2747" s="1" t="s">
        <v>29</v>
      </c>
      <c r="D2747" s="1" t="s">
        <v>72</v>
      </c>
      <c r="E2747" s="1" t="s">
        <v>31</v>
      </c>
      <c r="F2747" s="1" t="s">
        <v>53</v>
      </c>
      <c r="G2747" s="1" t="s">
        <v>33</v>
      </c>
      <c r="H2747" s="1" t="s">
        <v>21</v>
      </c>
      <c r="I2747" s="1">
        <v>4</v>
      </c>
      <c r="J2747" s="3">
        <v>14860</v>
      </c>
      <c r="K2747" s="4">
        <v>11642.78</v>
      </c>
      <c r="L2747" s="5">
        <v>0</v>
      </c>
      <c r="M2747" s="3">
        <f t="shared" si="168"/>
        <v>59440</v>
      </c>
      <c r="N2747" s="3">
        <f t="shared" si="169"/>
        <v>46571.12</v>
      </c>
      <c r="O2747" s="3">
        <f t="shared" si="170"/>
        <v>12868.879999999997</v>
      </c>
      <c r="P2747" s="6">
        <f t="shared" si="171"/>
        <v>0.21650201884253023</v>
      </c>
    </row>
    <row r="2748" spans="1:16" x14ac:dyDescent="0.35">
      <c r="A2748" s="1" t="s">
        <v>2812</v>
      </c>
      <c r="B2748" s="2">
        <v>46064</v>
      </c>
      <c r="C2748" s="1" t="s">
        <v>16</v>
      </c>
      <c r="D2748" s="1" t="s">
        <v>84</v>
      </c>
      <c r="E2748" s="1" t="s">
        <v>18</v>
      </c>
      <c r="F2748" s="1" t="s">
        <v>38</v>
      </c>
      <c r="G2748" s="1" t="s">
        <v>20</v>
      </c>
      <c r="H2748" s="1" t="s">
        <v>34</v>
      </c>
      <c r="I2748" s="1">
        <v>5</v>
      </c>
      <c r="J2748" s="3">
        <v>362</v>
      </c>
      <c r="K2748" s="4">
        <v>296.94</v>
      </c>
      <c r="L2748" s="5">
        <v>0</v>
      </c>
      <c r="M2748" s="3">
        <f t="shared" si="168"/>
        <v>1810</v>
      </c>
      <c r="N2748" s="3">
        <f t="shared" si="169"/>
        <v>1484.7</v>
      </c>
      <c r="O2748" s="3">
        <f t="shared" si="170"/>
        <v>325.29999999999995</v>
      </c>
      <c r="P2748" s="6">
        <f t="shared" si="171"/>
        <v>0.17972375690607734</v>
      </c>
    </row>
    <row r="2749" spans="1:16" x14ac:dyDescent="0.35">
      <c r="A2749" s="1" t="s">
        <v>2813</v>
      </c>
      <c r="B2749" s="2">
        <v>46064</v>
      </c>
      <c r="C2749" s="1" t="s">
        <v>29</v>
      </c>
      <c r="D2749" s="1" t="s">
        <v>30</v>
      </c>
      <c r="E2749" s="1" t="s">
        <v>31</v>
      </c>
      <c r="F2749" s="1" t="s">
        <v>32</v>
      </c>
      <c r="G2749" s="1" t="s">
        <v>33</v>
      </c>
      <c r="H2749" s="1" t="s">
        <v>27</v>
      </c>
      <c r="I2749" s="1">
        <v>6</v>
      </c>
      <c r="J2749" s="3">
        <v>1238</v>
      </c>
      <c r="K2749" s="4">
        <v>882.34</v>
      </c>
      <c r="L2749" s="5">
        <v>0.15</v>
      </c>
      <c r="M2749" s="3">
        <f t="shared" si="168"/>
        <v>6313.8</v>
      </c>
      <c r="N2749" s="3">
        <f t="shared" si="169"/>
        <v>5294.04</v>
      </c>
      <c r="O2749" s="3">
        <f t="shared" si="170"/>
        <v>1019.7600000000002</v>
      </c>
      <c r="P2749" s="6">
        <f t="shared" si="171"/>
        <v>0.16151287655611521</v>
      </c>
    </row>
    <row r="2750" spans="1:16" x14ac:dyDescent="0.35">
      <c r="A2750" s="1" t="s">
        <v>2814</v>
      </c>
      <c r="B2750" s="2">
        <v>46064</v>
      </c>
      <c r="C2750" s="1" t="s">
        <v>29</v>
      </c>
      <c r="D2750" s="1" t="s">
        <v>57</v>
      </c>
      <c r="E2750" s="1" t="s">
        <v>18</v>
      </c>
      <c r="F2750" s="1" t="s">
        <v>51</v>
      </c>
      <c r="G2750" s="1" t="s">
        <v>58</v>
      </c>
      <c r="H2750" s="1" t="s">
        <v>34</v>
      </c>
      <c r="I2750" s="1">
        <v>7</v>
      </c>
      <c r="J2750" s="3">
        <v>735</v>
      </c>
      <c r="K2750" s="4">
        <v>569.26</v>
      </c>
      <c r="L2750" s="5">
        <v>0</v>
      </c>
      <c r="M2750" s="3">
        <f t="shared" si="168"/>
        <v>5145</v>
      </c>
      <c r="N2750" s="3">
        <f t="shared" si="169"/>
        <v>3984.8199999999997</v>
      </c>
      <c r="O2750" s="3">
        <f t="shared" si="170"/>
        <v>1160.1800000000003</v>
      </c>
      <c r="P2750" s="6">
        <f t="shared" si="171"/>
        <v>0.22549659863945584</v>
      </c>
    </row>
    <row r="2751" spans="1:16" x14ac:dyDescent="0.35">
      <c r="A2751" s="1" t="s">
        <v>2815</v>
      </c>
      <c r="B2751" s="2">
        <v>46065</v>
      </c>
      <c r="C2751" s="1" t="s">
        <v>16</v>
      </c>
      <c r="D2751" s="1" t="s">
        <v>23</v>
      </c>
      <c r="E2751" s="1" t="s">
        <v>24</v>
      </c>
      <c r="F2751" s="1" t="s">
        <v>131</v>
      </c>
      <c r="G2751" s="1" t="s">
        <v>20</v>
      </c>
      <c r="H2751" s="1" t="s">
        <v>27</v>
      </c>
      <c r="I2751" s="1">
        <v>3</v>
      </c>
      <c r="J2751" s="3">
        <v>2699</v>
      </c>
      <c r="K2751" s="4">
        <v>1259.79</v>
      </c>
      <c r="L2751" s="5">
        <v>0.15</v>
      </c>
      <c r="M2751" s="3">
        <f t="shared" si="168"/>
        <v>6882.45</v>
      </c>
      <c r="N2751" s="3">
        <f t="shared" si="169"/>
        <v>3779.37</v>
      </c>
      <c r="O2751" s="3">
        <f t="shared" si="170"/>
        <v>3103.08</v>
      </c>
      <c r="P2751" s="6">
        <f t="shared" si="171"/>
        <v>0.45086851339275985</v>
      </c>
    </row>
    <row r="2752" spans="1:16" x14ac:dyDescent="0.35">
      <c r="A2752" s="1" t="s">
        <v>2816</v>
      </c>
      <c r="B2752" s="2">
        <v>46065</v>
      </c>
      <c r="C2752" s="1" t="s">
        <v>16</v>
      </c>
      <c r="D2752" s="1" t="s">
        <v>48</v>
      </c>
      <c r="E2752" s="1" t="s">
        <v>79</v>
      </c>
      <c r="F2752" s="1" t="s">
        <v>96</v>
      </c>
      <c r="G2752" s="1" t="s">
        <v>20</v>
      </c>
      <c r="H2752" s="1" t="s">
        <v>21</v>
      </c>
      <c r="I2752" s="1">
        <v>5</v>
      </c>
      <c r="J2752" s="3">
        <v>6804</v>
      </c>
      <c r="K2752" s="4">
        <v>4007.42</v>
      </c>
      <c r="L2752" s="5">
        <v>0.15</v>
      </c>
      <c r="M2752" s="3">
        <f t="shared" si="168"/>
        <v>28917</v>
      </c>
      <c r="N2752" s="3">
        <f t="shared" si="169"/>
        <v>20037.099999999999</v>
      </c>
      <c r="O2752" s="3">
        <f t="shared" si="170"/>
        <v>8879.9000000000015</v>
      </c>
      <c r="P2752" s="6">
        <f t="shared" si="171"/>
        <v>0.30708233910848293</v>
      </c>
    </row>
    <row r="2753" spans="1:16" x14ac:dyDescent="0.35">
      <c r="A2753" s="1" t="s">
        <v>2817</v>
      </c>
      <c r="B2753" s="2">
        <v>46065</v>
      </c>
      <c r="C2753" s="1" t="s">
        <v>29</v>
      </c>
      <c r="D2753" s="1" t="s">
        <v>66</v>
      </c>
      <c r="E2753" s="1" t="s">
        <v>24</v>
      </c>
      <c r="F2753" s="1" t="s">
        <v>131</v>
      </c>
      <c r="G2753" s="1" t="s">
        <v>58</v>
      </c>
      <c r="H2753" s="1" t="s">
        <v>34</v>
      </c>
      <c r="I2753" s="1">
        <v>2</v>
      </c>
      <c r="J2753" s="3">
        <v>2855</v>
      </c>
      <c r="K2753" s="4">
        <v>1386.14</v>
      </c>
      <c r="L2753" s="5">
        <v>0</v>
      </c>
      <c r="M2753" s="3">
        <f t="shared" si="168"/>
        <v>5710</v>
      </c>
      <c r="N2753" s="3">
        <f t="shared" si="169"/>
        <v>2772.28</v>
      </c>
      <c r="O2753" s="3">
        <f t="shared" si="170"/>
        <v>2937.72</v>
      </c>
      <c r="P2753" s="6">
        <f t="shared" si="171"/>
        <v>0.51448686514886166</v>
      </c>
    </row>
    <row r="2754" spans="1:16" x14ac:dyDescent="0.35">
      <c r="A2754" s="1" t="s">
        <v>2818</v>
      </c>
      <c r="B2754" s="2">
        <v>46065</v>
      </c>
      <c r="C2754" s="1" t="s">
        <v>16</v>
      </c>
      <c r="D2754" s="1" t="s">
        <v>23</v>
      </c>
      <c r="E2754" s="1" t="s">
        <v>18</v>
      </c>
      <c r="F2754" s="1" t="s">
        <v>19</v>
      </c>
      <c r="G2754" s="1" t="s">
        <v>26</v>
      </c>
      <c r="H2754" s="1" t="s">
        <v>34</v>
      </c>
      <c r="I2754" s="1">
        <v>1</v>
      </c>
      <c r="J2754" s="3">
        <v>929</v>
      </c>
      <c r="K2754" s="4">
        <v>737.44</v>
      </c>
      <c r="L2754" s="5">
        <v>0.15</v>
      </c>
      <c r="M2754" s="3">
        <f t="shared" ref="M2754:M2817" si="172">I2754*J2754*(1-L2754)</f>
        <v>789.65</v>
      </c>
      <c r="N2754" s="3">
        <f t="shared" ref="N2754:N2817" si="173">I2754*K2754</f>
        <v>737.44</v>
      </c>
      <c r="O2754" s="3">
        <f t="shared" ref="O2754:O2817" si="174">M2754-N2754</f>
        <v>52.209999999999923</v>
      </c>
      <c r="P2754" s="6">
        <f t="shared" ref="P2754:P2817" si="175">O2754/M2754</f>
        <v>6.6117900335591617E-2</v>
      </c>
    </row>
    <row r="2755" spans="1:16" x14ac:dyDescent="0.35">
      <c r="A2755" s="1" t="s">
        <v>2819</v>
      </c>
      <c r="B2755" s="2">
        <v>46065</v>
      </c>
      <c r="C2755" s="1" t="s">
        <v>36</v>
      </c>
      <c r="D2755" s="1" t="s">
        <v>78</v>
      </c>
      <c r="E2755" s="1" t="s">
        <v>31</v>
      </c>
      <c r="F2755" s="1" t="s">
        <v>53</v>
      </c>
      <c r="G2755" s="1" t="s">
        <v>39</v>
      </c>
      <c r="H2755" s="1" t="s">
        <v>34</v>
      </c>
      <c r="I2755" s="1">
        <v>6</v>
      </c>
      <c r="J2755" s="3">
        <v>14948</v>
      </c>
      <c r="K2755" s="4">
        <v>11768.21</v>
      </c>
      <c r="L2755" s="5">
        <v>0</v>
      </c>
      <c r="M2755" s="3">
        <f t="shared" si="172"/>
        <v>89688</v>
      </c>
      <c r="N2755" s="3">
        <f t="shared" si="173"/>
        <v>70609.259999999995</v>
      </c>
      <c r="O2755" s="3">
        <f t="shared" si="174"/>
        <v>19078.740000000005</v>
      </c>
      <c r="P2755" s="6">
        <f t="shared" si="175"/>
        <v>0.21272344126304529</v>
      </c>
    </row>
    <row r="2756" spans="1:16" x14ac:dyDescent="0.35">
      <c r="A2756" s="1" t="s">
        <v>2820</v>
      </c>
      <c r="B2756" s="2">
        <v>46065</v>
      </c>
      <c r="C2756" s="1" t="s">
        <v>16</v>
      </c>
      <c r="D2756" s="1" t="s">
        <v>17</v>
      </c>
      <c r="E2756" s="1" t="s">
        <v>24</v>
      </c>
      <c r="F2756" s="1" t="s">
        <v>64</v>
      </c>
      <c r="G2756" s="1" t="s">
        <v>20</v>
      </c>
      <c r="H2756" s="1" t="s">
        <v>21</v>
      </c>
      <c r="I2756" s="1">
        <v>5</v>
      </c>
      <c r="J2756" s="3">
        <v>1536</v>
      </c>
      <c r="K2756" s="4">
        <v>735.98</v>
      </c>
      <c r="L2756" s="5">
        <v>0</v>
      </c>
      <c r="M2756" s="3">
        <f t="shared" si="172"/>
        <v>7680</v>
      </c>
      <c r="N2756" s="3">
        <f t="shared" si="173"/>
        <v>3679.9</v>
      </c>
      <c r="O2756" s="3">
        <f t="shared" si="174"/>
        <v>4000.1</v>
      </c>
      <c r="P2756" s="6">
        <f t="shared" si="175"/>
        <v>0.52084635416666669</v>
      </c>
    </row>
    <row r="2757" spans="1:16" x14ac:dyDescent="0.35">
      <c r="A2757" s="1" t="s">
        <v>2821</v>
      </c>
      <c r="B2757" s="2">
        <v>46065</v>
      </c>
      <c r="C2757" s="1" t="s">
        <v>41</v>
      </c>
      <c r="D2757" s="1" t="s">
        <v>55</v>
      </c>
      <c r="E2757" s="1" t="s">
        <v>24</v>
      </c>
      <c r="F2757" s="1" t="s">
        <v>25</v>
      </c>
      <c r="G2757" s="1" t="s">
        <v>46</v>
      </c>
      <c r="H2757" s="1" t="s">
        <v>27</v>
      </c>
      <c r="I2757" s="1">
        <v>3</v>
      </c>
      <c r="J2757" s="3">
        <v>589</v>
      </c>
      <c r="K2757" s="4">
        <v>287.45999999999998</v>
      </c>
      <c r="L2757" s="5">
        <v>0</v>
      </c>
      <c r="M2757" s="3">
        <f t="shared" si="172"/>
        <v>1767</v>
      </c>
      <c r="N2757" s="3">
        <f t="shared" si="173"/>
        <v>862.37999999999988</v>
      </c>
      <c r="O2757" s="3">
        <f t="shared" si="174"/>
        <v>904.62000000000012</v>
      </c>
      <c r="P2757" s="6">
        <f t="shared" si="175"/>
        <v>0.51195246179966047</v>
      </c>
    </row>
    <row r="2758" spans="1:16" x14ac:dyDescent="0.35">
      <c r="A2758" s="1" t="s">
        <v>2822</v>
      </c>
      <c r="B2758" s="2">
        <v>46065</v>
      </c>
      <c r="C2758" s="1" t="s">
        <v>16</v>
      </c>
      <c r="D2758" s="1" t="s">
        <v>48</v>
      </c>
      <c r="E2758" s="1" t="s">
        <v>18</v>
      </c>
      <c r="F2758" s="1" t="s">
        <v>68</v>
      </c>
      <c r="G2758" s="1" t="s">
        <v>26</v>
      </c>
      <c r="H2758" s="1" t="s">
        <v>21</v>
      </c>
      <c r="I2758" s="1">
        <v>3</v>
      </c>
      <c r="J2758" s="3">
        <v>457</v>
      </c>
      <c r="K2758" s="4">
        <v>368.3</v>
      </c>
      <c r="L2758" s="5">
        <v>0.1</v>
      </c>
      <c r="M2758" s="3">
        <f t="shared" si="172"/>
        <v>1233.9000000000001</v>
      </c>
      <c r="N2758" s="3">
        <f t="shared" si="173"/>
        <v>1104.9000000000001</v>
      </c>
      <c r="O2758" s="3">
        <f t="shared" si="174"/>
        <v>129</v>
      </c>
      <c r="P2758" s="6">
        <f t="shared" si="175"/>
        <v>0.10454655968879163</v>
      </c>
    </row>
    <row r="2759" spans="1:16" x14ac:dyDescent="0.35">
      <c r="A2759" s="1" t="s">
        <v>2823</v>
      </c>
      <c r="B2759" s="2">
        <v>46065</v>
      </c>
      <c r="C2759" s="1" t="s">
        <v>16</v>
      </c>
      <c r="D2759" s="1" t="s">
        <v>23</v>
      </c>
      <c r="E2759" s="1" t="s">
        <v>18</v>
      </c>
      <c r="F2759" s="1" t="s">
        <v>68</v>
      </c>
      <c r="G2759" s="1" t="s">
        <v>26</v>
      </c>
      <c r="H2759" s="1" t="s">
        <v>21</v>
      </c>
      <c r="I2759" s="1">
        <v>6</v>
      </c>
      <c r="J2759" s="3">
        <v>440</v>
      </c>
      <c r="K2759" s="4">
        <v>350.46</v>
      </c>
      <c r="L2759" s="5">
        <v>0.15</v>
      </c>
      <c r="M2759" s="3">
        <f t="shared" si="172"/>
        <v>2244</v>
      </c>
      <c r="N2759" s="3">
        <f t="shared" si="173"/>
        <v>2102.7599999999998</v>
      </c>
      <c r="O2759" s="3">
        <f t="shared" si="174"/>
        <v>141.24000000000024</v>
      </c>
      <c r="P2759" s="6">
        <f t="shared" si="175"/>
        <v>6.2941176470588348E-2</v>
      </c>
    </row>
    <row r="2760" spans="1:16" x14ac:dyDescent="0.35">
      <c r="A2760" s="1" t="s">
        <v>2824</v>
      </c>
      <c r="B2760" s="2">
        <v>46065</v>
      </c>
      <c r="C2760" s="1" t="s">
        <v>41</v>
      </c>
      <c r="D2760" s="1" t="s">
        <v>50</v>
      </c>
      <c r="E2760" s="1" t="s">
        <v>18</v>
      </c>
      <c r="F2760" s="1" t="s">
        <v>51</v>
      </c>
      <c r="G2760" s="1" t="s">
        <v>43</v>
      </c>
      <c r="H2760" s="1" t="s">
        <v>21</v>
      </c>
      <c r="I2760" s="1">
        <v>1</v>
      </c>
      <c r="J2760" s="3">
        <v>775</v>
      </c>
      <c r="K2760" s="4">
        <v>642.65</v>
      </c>
      <c r="L2760" s="5">
        <v>0.05</v>
      </c>
      <c r="M2760" s="3">
        <f t="shared" si="172"/>
        <v>736.25</v>
      </c>
      <c r="N2760" s="3">
        <f t="shared" si="173"/>
        <v>642.65</v>
      </c>
      <c r="O2760" s="3">
        <f t="shared" si="174"/>
        <v>93.600000000000023</v>
      </c>
      <c r="P2760" s="6">
        <f t="shared" si="175"/>
        <v>0.12713073005093381</v>
      </c>
    </row>
    <row r="2761" spans="1:16" x14ac:dyDescent="0.35">
      <c r="A2761" s="1" t="s">
        <v>2825</v>
      </c>
      <c r="B2761" s="2">
        <v>46066</v>
      </c>
      <c r="C2761" s="1" t="s">
        <v>16</v>
      </c>
      <c r="D2761" s="1" t="s">
        <v>17</v>
      </c>
      <c r="E2761" s="1" t="s">
        <v>18</v>
      </c>
      <c r="F2761" s="1" t="s">
        <v>51</v>
      </c>
      <c r="G2761" s="1" t="s">
        <v>20</v>
      </c>
      <c r="H2761" s="1" t="s">
        <v>27</v>
      </c>
      <c r="I2761" s="1">
        <v>5</v>
      </c>
      <c r="J2761" s="3">
        <v>721</v>
      </c>
      <c r="K2761" s="4">
        <v>571.98</v>
      </c>
      <c r="L2761" s="5">
        <v>0</v>
      </c>
      <c r="M2761" s="3">
        <f t="shared" si="172"/>
        <v>3605</v>
      </c>
      <c r="N2761" s="3">
        <f t="shared" si="173"/>
        <v>2859.9</v>
      </c>
      <c r="O2761" s="3">
        <f t="shared" si="174"/>
        <v>745.09999999999991</v>
      </c>
      <c r="P2761" s="6">
        <f t="shared" si="175"/>
        <v>0.20668515950069347</v>
      </c>
    </row>
    <row r="2762" spans="1:16" x14ac:dyDescent="0.35">
      <c r="A2762" s="1" t="s">
        <v>2826</v>
      </c>
      <c r="B2762" s="2">
        <v>46066</v>
      </c>
      <c r="C2762" s="1" t="s">
        <v>16</v>
      </c>
      <c r="D2762" s="1" t="s">
        <v>84</v>
      </c>
      <c r="E2762" s="1" t="s">
        <v>18</v>
      </c>
      <c r="F2762" s="1" t="s">
        <v>51</v>
      </c>
      <c r="G2762" s="1" t="s">
        <v>26</v>
      </c>
      <c r="H2762" s="1" t="s">
        <v>34</v>
      </c>
      <c r="I2762" s="1">
        <v>8</v>
      </c>
      <c r="J2762" s="3">
        <v>785</v>
      </c>
      <c r="K2762" s="4">
        <v>659.36</v>
      </c>
      <c r="L2762" s="5">
        <v>0.1</v>
      </c>
      <c r="M2762" s="3">
        <f t="shared" si="172"/>
        <v>5652</v>
      </c>
      <c r="N2762" s="3">
        <f t="shared" si="173"/>
        <v>5274.88</v>
      </c>
      <c r="O2762" s="3">
        <f t="shared" si="174"/>
        <v>377.11999999999989</v>
      </c>
      <c r="P2762" s="6">
        <f t="shared" si="175"/>
        <v>6.6723283793347465E-2</v>
      </c>
    </row>
    <row r="2763" spans="1:16" x14ac:dyDescent="0.35">
      <c r="A2763" s="1" t="s">
        <v>2827</v>
      </c>
      <c r="B2763" s="2">
        <v>46066</v>
      </c>
      <c r="C2763" s="1" t="s">
        <v>29</v>
      </c>
      <c r="D2763" s="1" t="s">
        <v>66</v>
      </c>
      <c r="E2763" s="1" t="s">
        <v>18</v>
      </c>
      <c r="F2763" s="1" t="s">
        <v>19</v>
      </c>
      <c r="G2763" s="1" t="s">
        <v>58</v>
      </c>
      <c r="H2763" s="1" t="s">
        <v>34</v>
      </c>
      <c r="I2763" s="1">
        <v>3</v>
      </c>
      <c r="J2763" s="3">
        <v>921</v>
      </c>
      <c r="K2763" s="4">
        <v>722.21</v>
      </c>
      <c r="L2763" s="5">
        <v>0.05</v>
      </c>
      <c r="M2763" s="3">
        <f t="shared" si="172"/>
        <v>2624.85</v>
      </c>
      <c r="N2763" s="3">
        <f t="shared" si="173"/>
        <v>2166.63</v>
      </c>
      <c r="O2763" s="3">
        <f t="shared" si="174"/>
        <v>458.2199999999998</v>
      </c>
      <c r="P2763" s="6">
        <f t="shared" si="175"/>
        <v>0.17456997542716721</v>
      </c>
    </row>
    <row r="2764" spans="1:16" x14ac:dyDescent="0.35">
      <c r="A2764" s="1" t="s">
        <v>2828</v>
      </c>
      <c r="B2764" s="2">
        <v>46066</v>
      </c>
      <c r="C2764" s="1" t="s">
        <v>41</v>
      </c>
      <c r="D2764" s="1" t="s">
        <v>103</v>
      </c>
      <c r="E2764" s="1" t="s">
        <v>24</v>
      </c>
      <c r="F2764" s="1" t="s">
        <v>61</v>
      </c>
      <c r="G2764" s="1" t="s">
        <v>43</v>
      </c>
      <c r="H2764" s="1" t="s">
        <v>21</v>
      </c>
      <c r="I2764" s="1">
        <v>1</v>
      </c>
      <c r="J2764" s="3">
        <v>2304</v>
      </c>
      <c r="K2764" s="4">
        <v>1162.98</v>
      </c>
      <c r="L2764" s="5">
        <v>0.15</v>
      </c>
      <c r="M2764" s="3">
        <f t="shared" si="172"/>
        <v>1958.3999999999999</v>
      </c>
      <c r="N2764" s="3">
        <f t="shared" si="173"/>
        <v>1162.98</v>
      </c>
      <c r="O2764" s="3">
        <f t="shared" si="174"/>
        <v>795.41999999999985</v>
      </c>
      <c r="P2764" s="6">
        <f t="shared" si="175"/>
        <v>0.40615808823529409</v>
      </c>
    </row>
    <row r="2765" spans="1:16" x14ac:dyDescent="0.35">
      <c r="A2765" s="1" t="s">
        <v>2829</v>
      </c>
      <c r="B2765" s="2">
        <v>46066</v>
      </c>
      <c r="C2765" s="1" t="s">
        <v>16</v>
      </c>
      <c r="D2765" s="1" t="s">
        <v>17</v>
      </c>
      <c r="E2765" s="1" t="s">
        <v>24</v>
      </c>
      <c r="F2765" s="1" t="s">
        <v>64</v>
      </c>
      <c r="G2765" s="1" t="s">
        <v>26</v>
      </c>
      <c r="H2765" s="1" t="s">
        <v>21</v>
      </c>
      <c r="I2765" s="1">
        <v>2</v>
      </c>
      <c r="J2765" s="3">
        <v>1520</v>
      </c>
      <c r="K2765" s="4">
        <v>740.62</v>
      </c>
      <c r="L2765" s="5">
        <v>0</v>
      </c>
      <c r="M2765" s="3">
        <f t="shared" si="172"/>
        <v>3040</v>
      </c>
      <c r="N2765" s="3">
        <f t="shared" si="173"/>
        <v>1481.24</v>
      </c>
      <c r="O2765" s="3">
        <f t="shared" si="174"/>
        <v>1558.76</v>
      </c>
      <c r="P2765" s="6">
        <f t="shared" si="175"/>
        <v>0.51275000000000004</v>
      </c>
    </row>
    <row r="2766" spans="1:16" x14ac:dyDescent="0.35">
      <c r="A2766" s="1" t="s">
        <v>2830</v>
      </c>
      <c r="B2766" s="2">
        <v>46067</v>
      </c>
      <c r="C2766" s="1" t="s">
        <v>36</v>
      </c>
      <c r="D2766" s="1" t="s">
        <v>76</v>
      </c>
      <c r="E2766" s="1" t="s">
        <v>24</v>
      </c>
      <c r="F2766" s="1" t="s">
        <v>25</v>
      </c>
      <c r="G2766" s="1" t="s">
        <v>39</v>
      </c>
      <c r="H2766" s="1" t="s">
        <v>34</v>
      </c>
      <c r="I2766" s="1">
        <v>7</v>
      </c>
      <c r="J2766" s="3">
        <v>615</v>
      </c>
      <c r="K2766" s="4">
        <v>302.88</v>
      </c>
      <c r="L2766" s="5">
        <v>0.1</v>
      </c>
      <c r="M2766" s="3">
        <f t="shared" si="172"/>
        <v>3874.5</v>
      </c>
      <c r="N2766" s="3">
        <f t="shared" si="173"/>
        <v>2120.16</v>
      </c>
      <c r="O2766" s="3">
        <f t="shared" si="174"/>
        <v>1754.3400000000001</v>
      </c>
      <c r="P2766" s="6">
        <f t="shared" si="175"/>
        <v>0.4527913279132792</v>
      </c>
    </row>
    <row r="2767" spans="1:16" x14ac:dyDescent="0.35">
      <c r="A2767" s="1" t="s">
        <v>2831</v>
      </c>
      <c r="B2767" s="2">
        <v>46067</v>
      </c>
      <c r="C2767" s="1" t="s">
        <v>16</v>
      </c>
      <c r="D2767" s="1" t="s">
        <v>84</v>
      </c>
      <c r="E2767" s="1" t="s">
        <v>18</v>
      </c>
      <c r="F2767" s="1" t="s">
        <v>19</v>
      </c>
      <c r="G2767" s="1" t="s">
        <v>26</v>
      </c>
      <c r="H2767" s="1" t="s">
        <v>34</v>
      </c>
      <c r="I2767" s="1">
        <v>6</v>
      </c>
      <c r="J2767" s="3">
        <v>904</v>
      </c>
      <c r="K2767" s="4">
        <v>713.12</v>
      </c>
      <c r="L2767" s="5">
        <v>0.15</v>
      </c>
      <c r="M2767" s="3">
        <f t="shared" si="172"/>
        <v>4610.3999999999996</v>
      </c>
      <c r="N2767" s="3">
        <f t="shared" si="173"/>
        <v>4278.72</v>
      </c>
      <c r="O2767" s="3">
        <f t="shared" si="174"/>
        <v>331.67999999999938</v>
      </c>
      <c r="P2767" s="6">
        <f t="shared" si="175"/>
        <v>7.1941697032795293E-2</v>
      </c>
    </row>
    <row r="2768" spans="1:16" x14ac:dyDescent="0.35">
      <c r="A2768" s="1" t="s">
        <v>2832</v>
      </c>
      <c r="B2768" s="2">
        <v>46067</v>
      </c>
      <c r="C2768" s="1" t="s">
        <v>16</v>
      </c>
      <c r="D2768" s="1" t="s">
        <v>84</v>
      </c>
      <c r="E2768" s="1" t="s">
        <v>31</v>
      </c>
      <c r="F2768" s="1" t="s">
        <v>45</v>
      </c>
      <c r="G2768" s="1" t="s">
        <v>26</v>
      </c>
      <c r="H2768" s="1" t="s">
        <v>34</v>
      </c>
      <c r="I2768" s="1">
        <v>1</v>
      </c>
      <c r="J2768" s="3">
        <v>3466</v>
      </c>
      <c r="K2768" s="4">
        <v>2689.69</v>
      </c>
      <c r="L2768" s="5">
        <v>0.1</v>
      </c>
      <c r="M2768" s="3">
        <f t="shared" si="172"/>
        <v>3119.4</v>
      </c>
      <c r="N2768" s="3">
        <f t="shared" si="173"/>
        <v>2689.69</v>
      </c>
      <c r="O2768" s="3">
        <f t="shared" si="174"/>
        <v>429.71000000000004</v>
      </c>
      <c r="P2768" s="6">
        <f t="shared" si="175"/>
        <v>0.13775405526703854</v>
      </c>
    </row>
    <row r="2769" spans="1:16" x14ac:dyDescent="0.35">
      <c r="A2769" s="1" t="s">
        <v>2833</v>
      </c>
      <c r="B2769" s="2">
        <v>46067</v>
      </c>
      <c r="C2769" s="1" t="s">
        <v>36</v>
      </c>
      <c r="D2769" s="1" t="s">
        <v>76</v>
      </c>
      <c r="E2769" s="1" t="s">
        <v>31</v>
      </c>
      <c r="F2769" s="1" t="s">
        <v>32</v>
      </c>
      <c r="G2769" s="1" t="s">
        <v>39</v>
      </c>
      <c r="H2769" s="1" t="s">
        <v>21</v>
      </c>
      <c r="I2769" s="1">
        <v>4</v>
      </c>
      <c r="J2769" s="3">
        <v>1141</v>
      </c>
      <c r="K2769" s="4">
        <v>879.21</v>
      </c>
      <c r="L2769" s="5">
        <v>0.1</v>
      </c>
      <c r="M2769" s="3">
        <f t="shared" si="172"/>
        <v>4107.6000000000004</v>
      </c>
      <c r="N2769" s="3">
        <f t="shared" si="173"/>
        <v>3516.84</v>
      </c>
      <c r="O2769" s="3">
        <f t="shared" si="174"/>
        <v>590.76000000000022</v>
      </c>
      <c r="P2769" s="6">
        <f t="shared" si="175"/>
        <v>0.14382120946538129</v>
      </c>
    </row>
    <row r="2770" spans="1:16" x14ac:dyDescent="0.35">
      <c r="A2770" s="1" t="s">
        <v>2834</v>
      </c>
      <c r="B2770" s="2">
        <v>46067</v>
      </c>
      <c r="C2770" s="1" t="s">
        <v>16</v>
      </c>
      <c r="D2770" s="1" t="s">
        <v>23</v>
      </c>
      <c r="E2770" s="1" t="s">
        <v>24</v>
      </c>
      <c r="F2770" s="1" t="s">
        <v>64</v>
      </c>
      <c r="G2770" s="1" t="s">
        <v>20</v>
      </c>
      <c r="H2770" s="1" t="s">
        <v>34</v>
      </c>
      <c r="I2770" s="1">
        <v>4</v>
      </c>
      <c r="J2770" s="3">
        <v>1504</v>
      </c>
      <c r="K2770" s="4">
        <v>753.46</v>
      </c>
      <c r="L2770" s="5">
        <v>0.15</v>
      </c>
      <c r="M2770" s="3">
        <f t="shared" si="172"/>
        <v>5113.5999999999995</v>
      </c>
      <c r="N2770" s="3">
        <f t="shared" si="173"/>
        <v>3013.84</v>
      </c>
      <c r="O2770" s="3">
        <f t="shared" si="174"/>
        <v>2099.7599999999993</v>
      </c>
      <c r="P2770" s="6">
        <f t="shared" si="175"/>
        <v>0.41062265331664571</v>
      </c>
    </row>
    <row r="2771" spans="1:16" x14ac:dyDescent="0.35">
      <c r="A2771" s="1" t="s">
        <v>2835</v>
      </c>
      <c r="B2771" s="2">
        <v>46068</v>
      </c>
      <c r="C2771" s="1" t="s">
        <v>41</v>
      </c>
      <c r="D2771" s="1" t="s">
        <v>55</v>
      </c>
      <c r="E2771" s="1" t="s">
        <v>31</v>
      </c>
      <c r="F2771" s="1" t="s">
        <v>53</v>
      </c>
      <c r="G2771" s="1" t="s">
        <v>43</v>
      </c>
      <c r="H2771" s="1" t="s">
        <v>34</v>
      </c>
      <c r="I2771" s="1">
        <v>5</v>
      </c>
      <c r="J2771" s="3">
        <v>15106</v>
      </c>
      <c r="K2771" s="4">
        <v>11799.96</v>
      </c>
      <c r="L2771" s="5">
        <v>0.1</v>
      </c>
      <c r="M2771" s="3">
        <f t="shared" si="172"/>
        <v>67977</v>
      </c>
      <c r="N2771" s="3">
        <f t="shared" si="173"/>
        <v>58999.799999999996</v>
      </c>
      <c r="O2771" s="3">
        <f t="shared" si="174"/>
        <v>8977.2000000000044</v>
      </c>
      <c r="P2771" s="6">
        <f t="shared" si="175"/>
        <v>0.13206231519484538</v>
      </c>
    </row>
    <row r="2772" spans="1:16" x14ac:dyDescent="0.35">
      <c r="A2772" s="1" t="s">
        <v>2836</v>
      </c>
      <c r="B2772" s="2">
        <v>46068</v>
      </c>
      <c r="C2772" s="1" t="s">
        <v>41</v>
      </c>
      <c r="D2772" s="1" t="s">
        <v>103</v>
      </c>
      <c r="E2772" s="1" t="s">
        <v>18</v>
      </c>
      <c r="F2772" s="1" t="s">
        <v>68</v>
      </c>
      <c r="G2772" s="1" t="s">
        <v>46</v>
      </c>
      <c r="H2772" s="1" t="s">
        <v>34</v>
      </c>
      <c r="I2772" s="1">
        <v>7</v>
      </c>
      <c r="J2772" s="3">
        <v>450</v>
      </c>
      <c r="K2772" s="4">
        <v>352.96</v>
      </c>
      <c r="L2772" s="5">
        <v>0.05</v>
      </c>
      <c r="M2772" s="3">
        <f t="shared" si="172"/>
        <v>2992.5</v>
      </c>
      <c r="N2772" s="3">
        <f t="shared" si="173"/>
        <v>2470.7199999999998</v>
      </c>
      <c r="O2772" s="3">
        <f t="shared" si="174"/>
        <v>521.7800000000002</v>
      </c>
      <c r="P2772" s="6">
        <f t="shared" si="175"/>
        <v>0.17436257309941527</v>
      </c>
    </row>
    <row r="2773" spans="1:16" x14ac:dyDescent="0.35">
      <c r="A2773" s="1" t="s">
        <v>2837</v>
      </c>
      <c r="B2773" s="2">
        <v>46068</v>
      </c>
      <c r="C2773" s="1" t="s">
        <v>29</v>
      </c>
      <c r="D2773" s="1" t="s">
        <v>57</v>
      </c>
      <c r="E2773" s="1" t="s">
        <v>31</v>
      </c>
      <c r="F2773" s="1" t="s">
        <v>32</v>
      </c>
      <c r="G2773" s="1" t="s">
        <v>58</v>
      </c>
      <c r="H2773" s="1" t="s">
        <v>27</v>
      </c>
      <c r="I2773" s="1">
        <v>8</v>
      </c>
      <c r="J2773" s="3">
        <v>1236</v>
      </c>
      <c r="K2773" s="4">
        <v>944.13</v>
      </c>
      <c r="L2773" s="5">
        <v>0</v>
      </c>
      <c r="M2773" s="3">
        <f t="shared" si="172"/>
        <v>9888</v>
      </c>
      <c r="N2773" s="3">
        <f t="shared" si="173"/>
        <v>7553.04</v>
      </c>
      <c r="O2773" s="3">
        <f t="shared" si="174"/>
        <v>2334.96</v>
      </c>
      <c r="P2773" s="6">
        <f t="shared" si="175"/>
        <v>0.23614077669902914</v>
      </c>
    </row>
    <row r="2774" spans="1:16" x14ac:dyDescent="0.35">
      <c r="A2774" s="1" t="s">
        <v>2838</v>
      </c>
      <c r="B2774" s="2">
        <v>46068</v>
      </c>
      <c r="C2774" s="1" t="s">
        <v>41</v>
      </c>
      <c r="D2774" s="1" t="s">
        <v>55</v>
      </c>
      <c r="E2774" s="1" t="s">
        <v>24</v>
      </c>
      <c r="F2774" s="1" t="s">
        <v>61</v>
      </c>
      <c r="G2774" s="1" t="s">
        <v>46</v>
      </c>
      <c r="H2774" s="1" t="s">
        <v>27</v>
      </c>
      <c r="I2774" s="1">
        <v>5</v>
      </c>
      <c r="J2774" s="3">
        <v>2169</v>
      </c>
      <c r="K2774" s="4">
        <v>1045.6600000000001</v>
      </c>
      <c r="L2774" s="5">
        <v>0.1</v>
      </c>
      <c r="M2774" s="3">
        <f t="shared" si="172"/>
        <v>9760.5</v>
      </c>
      <c r="N2774" s="3">
        <f t="shared" si="173"/>
        <v>5228.3</v>
      </c>
      <c r="O2774" s="3">
        <f t="shared" si="174"/>
        <v>4532.2</v>
      </c>
      <c r="P2774" s="6">
        <f t="shared" si="175"/>
        <v>0.46434096613902975</v>
      </c>
    </row>
    <row r="2775" spans="1:16" x14ac:dyDescent="0.35">
      <c r="A2775" s="1" t="s">
        <v>2839</v>
      </c>
      <c r="B2775" s="2">
        <v>46068</v>
      </c>
      <c r="C2775" s="1" t="s">
        <v>16</v>
      </c>
      <c r="D2775" s="1" t="s">
        <v>84</v>
      </c>
      <c r="E2775" s="1" t="s">
        <v>24</v>
      </c>
      <c r="F2775" s="1" t="s">
        <v>131</v>
      </c>
      <c r="G2775" s="1" t="s">
        <v>20</v>
      </c>
      <c r="H2775" s="1" t="s">
        <v>27</v>
      </c>
      <c r="I2775" s="1">
        <v>3</v>
      </c>
      <c r="J2775" s="3">
        <v>2661</v>
      </c>
      <c r="K2775" s="4">
        <v>1419.79</v>
      </c>
      <c r="L2775" s="5">
        <v>0</v>
      </c>
      <c r="M2775" s="3">
        <f t="shared" si="172"/>
        <v>7983</v>
      </c>
      <c r="N2775" s="3">
        <f t="shared" si="173"/>
        <v>4259.37</v>
      </c>
      <c r="O2775" s="3">
        <f t="shared" si="174"/>
        <v>3723.63</v>
      </c>
      <c r="P2775" s="6">
        <f t="shared" si="175"/>
        <v>0.46644494550920707</v>
      </c>
    </row>
    <row r="2776" spans="1:16" x14ac:dyDescent="0.35">
      <c r="A2776" s="1" t="s">
        <v>2840</v>
      </c>
      <c r="B2776" s="2">
        <v>46068</v>
      </c>
      <c r="C2776" s="1" t="s">
        <v>41</v>
      </c>
      <c r="D2776" s="1" t="s">
        <v>50</v>
      </c>
      <c r="E2776" s="1" t="s">
        <v>31</v>
      </c>
      <c r="F2776" s="1" t="s">
        <v>32</v>
      </c>
      <c r="G2776" s="1" t="s">
        <v>46</v>
      </c>
      <c r="H2776" s="1" t="s">
        <v>21</v>
      </c>
      <c r="I2776" s="1">
        <v>7</v>
      </c>
      <c r="J2776" s="3">
        <v>1257</v>
      </c>
      <c r="K2776" s="4">
        <v>932.41</v>
      </c>
      <c r="L2776" s="5">
        <v>0</v>
      </c>
      <c r="M2776" s="3">
        <f t="shared" si="172"/>
        <v>8799</v>
      </c>
      <c r="N2776" s="3">
        <f t="shared" si="173"/>
        <v>6526.87</v>
      </c>
      <c r="O2776" s="3">
        <f t="shared" si="174"/>
        <v>2272.13</v>
      </c>
      <c r="P2776" s="6">
        <f t="shared" si="175"/>
        <v>0.25822593476531425</v>
      </c>
    </row>
    <row r="2777" spans="1:16" x14ac:dyDescent="0.35">
      <c r="A2777" s="1" t="s">
        <v>2841</v>
      </c>
      <c r="B2777" s="2">
        <v>46068</v>
      </c>
      <c r="C2777" s="1" t="s">
        <v>29</v>
      </c>
      <c r="D2777" s="1" t="s">
        <v>72</v>
      </c>
      <c r="E2777" s="1" t="s">
        <v>79</v>
      </c>
      <c r="F2777" s="1" t="s">
        <v>109</v>
      </c>
      <c r="G2777" s="1" t="s">
        <v>58</v>
      </c>
      <c r="H2777" s="1" t="s">
        <v>27</v>
      </c>
      <c r="I2777" s="1">
        <v>1</v>
      </c>
      <c r="J2777" s="3">
        <v>4704</v>
      </c>
      <c r="K2777" s="4">
        <v>2812.12</v>
      </c>
      <c r="L2777" s="5">
        <v>0</v>
      </c>
      <c r="M2777" s="3">
        <f t="shared" si="172"/>
        <v>4704</v>
      </c>
      <c r="N2777" s="3">
        <f t="shared" si="173"/>
        <v>2812.12</v>
      </c>
      <c r="O2777" s="3">
        <f t="shared" si="174"/>
        <v>1891.88</v>
      </c>
      <c r="P2777" s="6">
        <f t="shared" si="175"/>
        <v>0.40218537414965988</v>
      </c>
    </row>
    <row r="2778" spans="1:16" x14ac:dyDescent="0.35">
      <c r="A2778" s="1" t="s">
        <v>2842</v>
      </c>
      <c r="B2778" s="2">
        <v>46068</v>
      </c>
      <c r="C2778" s="1" t="s">
        <v>16</v>
      </c>
      <c r="D2778" s="1" t="s">
        <v>84</v>
      </c>
      <c r="E2778" s="1" t="s">
        <v>79</v>
      </c>
      <c r="F2778" s="1" t="s">
        <v>96</v>
      </c>
      <c r="G2778" s="1" t="s">
        <v>20</v>
      </c>
      <c r="H2778" s="1" t="s">
        <v>27</v>
      </c>
      <c r="I2778" s="1">
        <v>7</v>
      </c>
      <c r="J2778" s="3">
        <v>6456</v>
      </c>
      <c r="K2778" s="4">
        <v>3921.54</v>
      </c>
      <c r="L2778" s="5">
        <v>0.15</v>
      </c>
      <c r="M2778" s="3">
        <f t="shared" si="172"/>
        <v>38413.199999999997</v>
      </c>
      <c r="N2778" s="3">
        <f t="shared" si="173"/>
        <v>27450.78</v>
      </c>
      <c r="O2778" s="3">
        <f t="shared" si="174"/>
        <v>10962.419999999998</v>
      </c>
      <c r="P2778" s="6">
        <f t="shared" si="175"/>
        <v>0.28538158757926962</v>
      </c>
    </row>
    <row r="2779" spans="1:16" x14ac:dyDescent="0.35">
      <c r="A2779" s="1" t="s">
        <v>2843</v>
      </c>
      <c r="B2779" s="2">
        <v>46068</v>
      </c>
      <c r="C2779" s="1" t="s">
        <v>16</v>
      </c>
      <c r="D2779" s="1" t="s">
        <v>48</v>
      </c>
      <c r="E2779" s="1" t="s">
        <v>24</v>
      </c>
      <c r="F2779" s="1" t="s">
        <v>25</v>
      </c>
      <c r="G2779" s="1" t="s">
        <v>26</v>
      </c>
      <c r="H2779" s="1" t="s">
        <v>34</v>
      </c>
      <c r="I2779" s="1">
        <v>6</v>
      </c>
      <c r="J2779" s="3">
        <v>591</v>
      </c>
      <c r="K2779" s="4">
        <v>298.24</v>
      </c>
      <c r="L2779" s="5">
        <v>0.05</v>
      </c>
      <c r="M2779" s="3">
        <f t="shared" si="172"/>
        <v>3368.7</v>
      </c>
      <c r="N2779" s="3">
        <f t="shared" si="173"/>
        <v>1789.44</v>
      </c>
      <c r="O2779" s="3">
        <f t="shared" si="174"/>
        <v>1579.2599999999998</v>
      </c>
      <c r="P2779" s="6">
        <f t="shared" si="175"/>
        <v>0.46880398966960546</v>
      </c>
    </row>
    <row r="2780" spans="1:16" x14ac:dyDescent="0.35">
      <c r="A2780" s="1" t="s">
        <v>2844</v>
      </c>
      <c r="B2780" s="2">
        <v>46068</v>
      </c>
      <c r="C2780" s="1" t="s">
        <v>41</v>
      </c>
      <c r="D2780" s="1" t="s">
        <v>103</v>
      </c>
      <c r="E2780" s="1" t="s">
        <v>24</v>
      </c>
      <c r="F2780" s="1" t="s">
        <v>61</v>
      </c>
      <c r="G2780" s="1" t="s">
        <v>43</v>
      </c>
      <c r="H2780" s="1" t="s">
        <v>21</v>
      </c>
      <c r="I2780" s="1">
        <v>4</v>
      </c>
      <c r="J2780" s="3">
        <v>2222</v>
      </c>
      <c r="K2780" s="4">
        <v>1059.25</v>
      </c>
      <c r="L2780" s="5">
        <v>0</v>
      </c>
      <c r="M2780" s="3">
        <f t="shared" si="172"/>
        <v>8888</v>
      </c>
      <c r="N2780" s="3">
        <f t="shared" si="173"/>
        <v>4237</v>
      </c>
      <c r="O2780" s="3">
        <f t="shared" si="174"/>
        <v>4651</v>
      </c>
      <c r="P2780" s="6">
        <f t="shared" si="175"/>
        <v>0.52328982898289833</v>
      </c>
    </row>
    <row r="2781" spans="1:16" x14ac:dyDescent="0.35">
      <c r="A2781" s="1" t="s">
        <v>2845</v>
      </c>
      <c r="B2781" s="2">
        <v>46068</v>
      </c>
      <c r="C2781" s="1" t="s">
        <v>29</v>
      </c>
      <c r="D2781" s="1" t="s">
        <v>66</v>
      </c>
      <c r="E2781" s="1" t="s">
        <v>31</v>
      </c>
      <c r="F2781" s="1" t="s">
        <v>45</v>
      </c>
      <c r="G2781" s="1" t="s">
        <v>58</v>
      </c>
      <c r="H2781" s="1" t="s">
        <v>21</v>
      </c>
      <c r="I2781" s="1">
        <v>4</v>
      </c>
      <c r="J2781" s="3">
        <v>3569</v>
      </c>
      <c r="K2781" s="4">
        <v>2579.4899999999998</v>
      </c>
      <c r="L2781" s="5">
        <v>0.1</v>
      </c>
      <c r="M2781" s="3">
        <f t="shared" si="172"/>
        <v>12848.4</v>
      </c>
      <c r="N2781" s="3">
        <f t="shared" si="173"/>
        <v>10317.959999999999</v>
      </c>
      <c r="O2781" s="3">
        <f t="shared" si="174"/>
        <v>2530.4400000000005</v>
      </c>
      <c r="P2781" s="6">
        <f t="shared" si="175"/>
        <v>0.19694592322779494</v>
      </c>
    </row>
    <row r="2782" spans="1:16" x14ac:dyDescent="0.35">
      <c r="A2782" s="1" t="s">
        <v>2846</v>
      </c>
      <c r="B2782" s="2">
        <v>46068</v>
      </c>
      <c r="C2782" s="1" t="s">
        <v>16</v>
      </c>
      <c r="D2782" s="1" t="s">
        <v>48</v>
      </c>
      <c r="E2782" s="1" t="s">
        <v>18</v>
      </c>
      <c r="F2782" s="1" t="s">
        <v>19</v>
      </c>
      <c r="G2782" s="1" t="s">
        <v>26</v>
      </c>
      <c r="H2782" s="1" t="s">
        <v>21</v>
      </c>
      <c r="I2782" s="1">
        <v>8</v>
      </c>
      <c r="J2782" s="3">
        <v>885</v>
      </c>
      <c r="K2782" s="4">
        <v>713.64</v>
      </c>
      <c r="L2782" s="5">
        <v>0</v>
      </c>
      <c r="M2782" s="3">
        <f t="shared" si="172"/>
        <v>7080</v>
      </c>
      <c r="N2782" s="3">
        <f t="shared" si="173"/>
        <v>5709.12</v>
      </c>
      <c r="O2782" s="3">
        <f t="shared" si="174"/>
        <v>1370.88</v>
      </c>
      <c r="P2782" s="6">
        <f t="shared" si="175"/>
        <v>0.19362711864406781</v>
      </c>
    </row>
    <row r="2783" spans="1:16" x14ac:dyDescent="0.35">
      <c r="A2783" s="1" t="s">
        <v>2847</v>
      </c>
      <c r="B2783" s="2">
        <v>46069</v>
      </c>
      <c r="C2783" s="1" t="s">
        <v>36</v>
      </c>
      <c r="D2783" s="1" t="s">
        <v>78</v>
      </c>
      <c r="E2783" s="1" t="s">
        <v>31</v>
      </c>
      <c r="F2783" s="1" t="s">
        <v>45</v>
      </c>
      <c r="G2783" s="1" t="s">
        <v>39</v>
      </c>
      <c r="H2783" s="1" t="s">
        <v>21</v>
      </c>
      <c r="I2783" s="1">
        <v>5</v>
      </c>
      <c r="J2783" s="3">
        <v>3375</v>
      </c>
      <c r="K2783" s="4">
        <v>2452.31</v>
      </c>
      <c r="L2783" s="5">
        <v>0</v>
      </c>
      <c r="M2783" s="3">
        <f t="shared" si="172"/>
        <v>16875</v>
      </c>
      <c r="N2783" s="3">
        <f t="shared" si="173"/>
        <v>12261.55</v>
      </c>
      <c r="O2783" s="3">
        <f t="shared" si="174"/>
        <v>4613.4500000000007</v>
      </c>
      <c r="P2783" s="6">
        <f t="shared" si="175"/>
        <v>0.27338962962962965</v>
      </c>
    </row>
    <row r="2784" spans="1:16" x14ac:dyDescent="0.35">
      <c r="A2784" s="1" t="s">
        <v>2848</v>
      </c>
      <c r="B2784" s="2">
        <v>46069</v>
      </c>
      <c r="C2784" s="1" t="s">
        <v>41</v>
      </c>
      <c r="D2784" s="1" t="s">
        <v>55</v>
      </c>
      <c r="E2784" s="1" t="s">
        <v>31</v>
      </c>
      <c r="F2784" s="1" t="s">
        <v>85</v>
      </c>
      <c r="G2784" s="1" t="s">
        <v>43</v>
      </c>
      <c r="H2784" s="1" t="s">
        <v>27</v>
      </c>
      <c r="I2784" s="1">
        <v>7</v>
      </c>
      <c r="J2784" s="3">
        <v>1833</v>
      </c>
      <c r="K2784" s="4">
        <v>1394.14</v>
      </c>
      <c r="L2784" s="5">
        <v>0.1</v>
      </c>
      <c r="M2784" s="3">
        <f t="shared" si="172"/>
        <v>11547.9</v>
      </c>
      <c r="N2784" s="3">
        <f t="shared" si="173"/>
        <v>9758.9800000000014</v>
      </c>
      <c r="O2784" s="3">
        <f t="shared" si="174"/>
        <v>1788.9199999999983</v>
      </c>
      <c r="P2784" s="6">
        <f t="shared" si="175"/>
        <v>0.15491301448748243</v>
      </c>
    </row>
    <row r="2785" spans="1:16" x14ac:dyDescent="0.35">
      <c r="A2785" s="1" t="s">
        <v>2849</v>
      </c>
      <c r="B2785" s="2">
        <v>46069</v>
      </c>
      <c r="C2785" s="1" t="s">
        <v>36</v>
      </c>
      <c r="D2785" s="1" t="s">
        <v>63</v>
      </c>
      <c r="E2785" s="1" t="s">
        <v>31</v>
      </c>
      <c r="F2785" s="1" t="s">
        <v>32</v>
      </c>
      <c r="G2785" s="1" t="s">
        <v>39</v>
      </c>
      <c r="H2785" s="1" t="s">
        <v>21</v>
      </c>
      <c r="I2785" s="1">
        <v>8</v>
      </c>
      <c r="J2785" s="3">
        <v>1247</v>
      </c>
      <c r="K2785" s="4">
        <v>947.81</v>
      </c>
      <c r="L2785" s="5">
        <v>0</v>
      </c>
      <c r="M2785" s="3">
        <f t="shared" si="172"/>
        <v>9976</v>
      </c>
      <c r="N2785" s="3">
        <f t="shared" si="173"/>
        <v>7582.48</v>
      </c>
      <c r="O2785" s="3">
        <f t="shared" si="174"/>
        <v>2393.5200000000004</v>
      </c>
      <c r="P2785" s="6">
        <f t="shared" si="175"/>
        <v>0.23992782678428232</v>
      </c>
    </row>
    <row r="2786" spans="1:16" x14ac:dyDescent="0.35">
      <c r="A2786" s="1" t="s">
        <v>2850</v>
      </c>
      <c r="B2786" s="2">
        <v>46069</v>
      </c>
      <c r="C2786" s="1" t="s">
        <v>36</v>
      </c>
      <c r="D2786" s="1" t="s">
        <v>37</v>
      </c>
      <c r="E2786" s="1" t="s">
        <v>24</v>
      </c>
      <c r="F2786" s="1" t="s">
        <v>131</v>
      </c>
      <c r="G2786" s="1" t="s">
        <v>39</v>
      </c>
      <c r="H2786" s="1" t="s">
        <v>34</v>
      </c>
      <c r="I2786" s="1">
        <v>7</v>
      </c>
      <c r="J2786" s="3">
        <v>2871</v>
      </c>
      <c r="K2786" s="4">
        <v>1478.47</v>
      </c>
      <c r="L2786" s="5">
        <v>0</v>
      </c>
      <c r="M2786" s="3">
        <f t="shared" si="172"/>
        <v>20097</v>
      </c>
      <c r="N2786" s="3">
        <f t="shared" si="173"/>
        <v>10349.290000000001</v>
      </c>
      <c r="O2786" s="3">
        <f t="shared" si="174"/>
        <v>9747.7099999999991</v>
      </c>
      <c r="P2786" s="6">
        <f t="shared" si="175"/>
        <v>0.48503308951584811</v>
      </c>
    </row>
    <row r="2787" spans="1:16" x14ac:dyDescent="0.35">
      <c r="A2787" s="1" t="s">
        <v>2851</v>
      </c>
      <c r="B2787" s="2">
        <v>46069</v>
      </c>
      <c r="C2787" s="1" t="s">
        <v>36</v>
      </c>
      <c r="D2787" s="1" t="s">
        <v>63</v>
      </c>
      <c r="E2787" s="1" t="s">
        <v>18</v>
      </c>
      <c r="F2787" s="1" t="s">
        <v>68</v>
      </c>
      <c r="G2787" s="1" t="s">
        <v>39</v>
      </c>
      <c r="H2787" s="1" t="s">
        <v>34</v>
      </c>
      <c r="I2787" s="1">
        <v>3</v>
      </c>
      <c r="J2787" s="3">
        <v>441</v>
      </c>
      <c r="K2787" s="4">
        <v>364.94</v>
      </c>
      <c r="L2787" s="5">
        <v>0</v>
      </c>
      <c r="M2787" s="3">
        <f t="shared" si="172"/>
        <v>1323</v>
      </c>
      <c r="N2787" s="3">
        <f t="shared" si="173"/>
        <v>1094.82</v>
      </c>
      <c r="O2787" s="3">
        <f t="shared" si="174"/>
        <v>228.18000000000006</v>
      </c>
      <c r="P2787" s="6">
        <f t="shared" si="175"/>
        <v>0.17247165532879824</v>
      </c>
    </row>
    <row r="2788" spans="1:16" x14ac:dyDescent="0.35">
      <c r="A2788" s="1" t="s">
        <v>2852</v>
      </c>
      <c r="B2788" s="2">
        <v>46070</v>
      </c>
      <c r="C2788" s="1" t="s">
        <v>36</v>
      </c>
      <c r="D2788" s="1" t="s">
        <v>63</v>
      </c>
      <c r="E2788" s="1" t="s">
        <v>24</v>
      </c>
      <c r="F2788" s="1" t="s">
        <v>25</v>
      </c>
      <c r="G2788" s="1" t="s">
        <v>69</v>
      </c>
      <c r="H2788" s="1" t="s">
        <v>27</v>
      </c>
      <c r="I2788" s="1">
        <v>4</v>
      </c>
      <c r="J2788" s="3">
        <v>598</v>
      </c>
      <c r="K2788" s="4">
        <v>307.07</v>
      </c>
      <c r="L2788" s="5">
        <v>0.05</v>
      </c>
      <c r="M2788" s="3">
        <f t="shared" si="172"/>
        <v>2272.4</v>
      </c>
      <c r="N2788" s="3">
        <f t="shared" si="173"/>
        <v>1228.28</v>
      </c>
      <c r="O2788" s="3">
        <f t="shared" si="174"/>
        <v>1044.1200000000001</v>
      </c>
      <c r="P2788" s="6">
        <f t="shared" si="175"/>
        <v>0.45947896497095586</v>
      </c>
    </row>
    <row r="2789" spans="1:16" x14ac:dyDescent="0.35">
      <c r="A2789" s="1" t="s">
        <v>2853</v>
      </c>
      <c r="B2789" s="2">
        <v>46070</v>
      </c>
      <c r="C2789" s="1" t="s">
        <v>41</v>
      </c>
      <c r="D2789" s="1" t="s">
        <v>103</v>
      </c>
      <c r="E2789" s="1" t="s">
        <v>24</v>
      </c>
      <c r="F2789" s="1" t="s">
        <v>61</v>
      </c>
      <c r="G2789" s="1" t="s">
        <v>43</v>
      </c>
      <c r="H2789" s="1" t="s">
        <v>34</v>
      </c>
      <c r="I2789" s="1">
        <v>4</v>
      </c>
      <c r="J2789" s="3">
        <v>2134</v>
      </c>
      <c r="K2789" s="4">
        <v>1147.19</v>
      </c>
      <c r="L2789" s="5">
        <v>0.1</v>
      </c>
      <c r="M2789" s="3">
        <f t="shared" si="172"/>
        <v>7682.4000000000005</v>
      </c>
      <c r="N2789" s="3">
        <f t="shared" si="173"/>
        <v>4588.76</v>
      </c>
      <c r="O2789" s="3">
        <f t="shared" si="174"/>
        <v>3093.6400000000003</v>
      </c>
      <c r="P2789" s="6">
        <f t="shared" si="175"/>
        <v>0.40269186712485683</v>
      </c>
    </row>
    <row r="2790" spans="1:16" x14ac:dyDescent="0.35">
      <c r="A2790" s="1" t="s">
        <v>2854</v>
      </c>
      <c r="B2790" s="2">
        <v>46070</v>
      </c>
      <c r="C2790" s="1" t="s">
        <v>29</v>
      </c>
      <c r="D2790" s="1" t="s">
        <v>72</v>
      </c>
      <c r="E2790" s="1" t="s">
        <v>18</v>
      </c>
      <c r="F2790" s="1" t="s">
        <v>19</v>
      </c>
      <c r="G2790" s="1" t="s">
        <v>33</v>
      </c>
      <c r="H2790" s="1" t="s">
        <v>34</v>
      </c>
      <c r="I2790" s="1">
        <v>8</v>
      </c>
      <c r="J2790" s="3">
        <v>902</v>
      </c>
      <c r="K2790" s="4">
        <v>725.65</v>
      </c>
      <c r="L2790" s="5">
        <v>0.15</v>
      </c>
      <c r="M2790" s="3">
        <f t="shared" si="172"/>
        <v>6133.5999999999995</v>
      </c>
      <c r="N2790" s="3">
        <f t="shared" si="173"/>
        <v>5805.2</v>
      </c>
      <c r="O2790" s="3">
        <f t="shared" si="174"/>
        <v>328.39999999999964</v>
      </c>
      <c r="P2790" s="6">
        <f t="shared" si="175"/>
        <v>5.3541150384765826E-2</v>
      </c>
    </row>
    <row r="2791" spans="1:16" x14ac:dyDescent="0.35">
      <c r="A2791" s="1" t="s">
        <v>2855</v>
      </c>
      <c r="B2791" s="2">
        <v>46070</v>
      </c>
      <c r="C2791" s="1" t="s">
        <v>16</v>
      </c>
      <c r="D2791" s="1" t="s">
        <v>48</v>
      </c>
      <c r="E2791" s="1" t="s">
        <v>18</v>
      </c>
      <c r="F2791" s="1" t="s">
        <v>19</v>
      </c>
      <c r="G2791" s="1" t="s">
        <v>26</v>
      </c>
      <c r="H2791" s="1" t="s">
        <v>21</v>
      </c>
      <c r="I2791" s="1">
        <v>2</v>
      </c>
      <c r="J2791" s="3">
        <v>916</v>
      </c>
      <c r="K2791" s="4">
        <v>702.04</v>
      </c>
      <c r="L2791" s="5">
        <v>0</v>
      </c>
      <c r="M2791" s="3">
        <f t="shared" si="172"/>
        <v>1832</v>
      </c>
      <c r="N2791" s="3">
        <f t="shared" si="173"/>
        <v>1404.08</v>
      </c>
      <c r="O2791" s="3">
        <f t="shared" si="174"/>
        <v>427.92000000000007</v>
      </c>
      <c r="P2791" s="6">
        <f t="shared" si="175"/>
        <v>0.23358078602620092</v>
      </c>
    </row>
    <row r="2792" spans="1:16" x14ac:dyDescent="0.35">
      <c r="A2792" s="1" t="s">
        <v>2856</v>
      </c>
      <c r="B2792" s="2">
        <v>46070</v>
      </c>
      <c r="C2792" s="1" t="s">
        <v>29</v>
      </c>
      <c r="D2792" s="1" t="s">
        <v>72</v>
      </c>
      <c r="E2792" s="1" t="s">
        <v>18</v>
      </c>
      <c r="F2792" s="1" t="s">
        <v>68</v>
      </c>
      <c r="G2792" s="1" t="s">
        <v>33</v>
      </c>
      <c r="H2792" s="1" t="s">
        <v>27</v>
      </c>
      <c r="I2792" s="1">
        <v>1</v>
      </c>
      <c r="J2792" s="3">
        <v>471</v>
      </c>
      <c r="K2792" s="4">
        <v>388.02</v>
      </c>
      <c r="L2792" s="5">
        <v>0</v>
      </c>
      <c r="M2792" s="3">
        <f t="shared" si="172"/>
        <v>471</v>
      </c>
      <c r="N2792" s="3">
        <f t="shared" si="173"/>
        <v>388.02</v>
      </c>
      <c r="O2792" s="3">
        <f t="shared" si="174"/>
        <v>82.980000000000018</v>
      </c>
      <c r="P2792" s="6">
        <f t="shared" si="175"/>
        <v>0.17617834394904464</v>
      </c>
    </row>
    <row r="2793" spans="1:16" x14ac:dyDescent="0.35">
      <c r="A2793" s="1" t="s">
        <v>2857</v>
      </c>
      <c r="B2793" s="2">
        <v>46070</v>
      </c>
      <c r="C2793" s="1" t="s">
        <v>16</v>
      </c>
      <c r="D2793" s="1" t="s">
        <v>23</v>
      </c>
      <c r="E2793" s="1" t="s">
        <v>24</v>
      </c>
      <c r="F2793" s="1" t="s">
        <v>61</v>
      </c>
      <c r="G2793" s="1" t="s">
        <v>26</v>
      </c>
      <c r="H2793" s="1" t="s">
        <v>27</v>
      </c>
      <c r="I2793" s="1">
        <v>8</v>
      </c>
      <c r="J2793" s="3">
        <v>2230</v>
      </c>
      <c r="K2793" s="4">
        <v>1162.71</v>
      </c>
      <c r="L2793" s="5">
        <v>0.05</v>
      </c>
      <c r="M2793" s="3">
        <f t="shared" si="172"/>
        <v>16948</v>
      </c>
      <c r="N2793" s="3">
        <f t="shared" si="173"/>
        <v>9301.68</v>
      </c>
      <c r="O2793" s="3">
        <f t="shared" si="174"/>
        <v>7646.32</v>
      </c>
      <c r="P2793" s="6">
        <f t="shared" si="175"/>
        <v>0.45116355912202027</v>
      </c>
    </row>
    <row r="2794" spans="1:16" x14ac:dyDescent="0.35">
      <c r="A2794" s="1" t="s">
        <v>2858</v>
      </c>
      <c r="B2794" s="2">
        <v>46071</v>
      </c>
      <c r="C2794" s="1" t="s">
        <v>16</v>
      </c>
      <c r="D2794" s="1" t="s">
        <v>23</v>
      </c>
      <c r="E2794" s="1" t="s">
        <v>24</v>
      </c>
      <c r="F2794" s="1" t="s">
        <v>131</v>
      </c>
      <c r="G2794" s="1" t="s">
        <v>26</v>
      </c>
      <c r="H2794" s="1" t="s">
        <v>21</v>
      </c>
      <c r="I2794" s="1">
        <v>6</v>
      </c>
      <c r="J2794" s="3">
        <v>2892</v>
      </c>
      <c r="K2794" s="4">
        <v>1463.82</v>
      </c>
      <c r="L2794" s="5">
        <v>0.1</v>
      </c>
      <c r="M2794" s="3">
        <f t="shared" si="172"/>
        <v>15616.800000000001</v>
      </c>
      <c r="N2794" s="3">
        <f t="shared" si="173"/>
        <v>8782.92</v>
      </c>
      <c r="O2794" s="3">
        <f t="shared" si="174"/>
        <v>6833.880000000001</v>
      </c>
      <c r="P2794" s="6">
        <f t="shared" si="175"/>
        <v>0.43759797141539886</v>
      </c>
    </row>
    <row r="2795" spans="1:16" x14ac:dyDescent="0.35">
      <c r="A2795" s="1" t="s">
        <v>2859</v>
      </c>
      <c r="B2795" s="2">
        <v>46071</v>
      </c>
      <c r="C2795" s="1" t="s">
        <v>36</v>
      </c>
      <c r="D2795" s="1" t="s">
        <v>78</v>
      </c>
      <c r="E2795" s="1" t="s">
        <v>18</v>
      </c>
      <c r="F2795" s="1" t="s">
        <v>51</v>
      </c>
      <c r="G2795" s="1" t="s">
        <v>39</v>
      </c>
      <c r="H2795" s="1" t="s">
        <v>27</v>
      </c>
      <c r="I2795" s="1">
        <v>3</v>
      </c>
      <c r="J2795" s="3">
        <v>730</v>
      </c>
      <c r="K2795" s="4">
        <v>574.36</v>
      </c>
      <c r="L2795" s="5">
        <v>0</v>
      </c>
      <c r="M2795" s="3">
        <f t="shared" si="172"/>
        <v>2190</v>
      </c>
      <c r="N2795" s="3">
        <f t="shared" si="173"/>
        <v>1723.08</v>
      </c>
      <c r="O2795" s="3">
        <f t="shared" si="174"/>
        <v>466.92000000000007</v>
      </c>
      <c r="P2795" s="6">
        <f t="shared" si="175"/>
        <v>0.21320547945205484</v>
      </c>
    </row>
    <row r="2796" spans="1:16" x14ac:dyDescent="0.35">
      <c r="A2796" s="1" t="s">
        <v>2860</v>
      </c>
      <c r="B2796" s="2">
        <v>46071</v>
      </c>
      <c r="C2796" s="1" t="s">
        <v>41</v>
      </c>
      <c r="D2796" s="1" t="s">
        <v>103</v>
      </c>
      <c r="E2796" s="1" t="s">
        <v>31</v>
      </c>
      <c r="F2796" s="1" t="s">
        <v>45</v>
      </c>
      <c r="G2796" s="1" t="s">
        <v>43</v>
      </c>
      <c r="H2796" s="1" t="s">
        <v>21</v>
      </c>
      <c r="I2796" s="1">
        <v>7</v>
      </c>
      <c r="J2796" s="3">
        <v>3523</v>
      </c>
      <c r="K2796" s="4">
        <v>2614.19</v>
      </c>
      <c r="L2796" s="5">
        <v>0.15</v>
      </c>
      <c r="M2796" s="3">
        <f t="shared" si="172"/>
        <v>20961.849999999999</v>
      </c>
      <c r="N2796" s="3">
        <f t="shared" si="173"/>
        <v>18299.330000000002</v>
      </c>
      <c r="O2796" s="3">
        <f t="shared" si="174"/>
        <v>2662.5199999999968</v>
      </c>
      <c r="P2796" s="6">
        <f t="shared" si="175"/>
        <v>0.12701741497052965</v>
      </c>
    </row>
    <row r="2797" spans="1:16" x14ac:dyDescent="0.35">
      <c r="A2797" s="1" t="s">
        <v>2861</v>
      </c>
      <c r="B2797" s="2">
        <v>46071</v>
      </c>
      <c r="C2797" s="1" t="s">
        <v>41</v>
      </c>
      <c r="D2797" s="1" t="s">
        <v>50</v>
      </c>
      <c r="E2797" s="1" t="s">
        <v>24</v>
      </c>
      <c r="F2797" s="1" t="s">
        <v>131</v>
      </c>
      <c r="G2797" s="1" t="s">
        <v>46</v>
      </c>
      <c r="H2797" s="1" t="s">
        <v>34</v>
      </c>
      <c r="I2797" s="1">
        <v>6</v>
      </c>
      <c r="J2797" s="3">
        <v>2832</v>
      </c>
      <c r="K2797" s="4">
        <v>1510.47</v>
      </c>
      <c r="L2797" s="5">
        <v>0</v>
      </c>
      <c r="M2797" s="3">
        <f t="shared" si="172"/>
        <v>16992</v>
      </c>
      <c r="N2797" s="3">
        <f t="shared" si="173"/>
        <v>9062.82</v>
      </c>
      <c r="O2797" s="3">
        <f t="shared" si="174"/>
        <v>7929.18</v>
      </c>
      <c r="P2797" s="6">
        <f t="shared" si="175"/>
        <v>0.46664194915254237</v>
      </c>
    </row>
    <row r="2798" spans="1:16" x14ac:dyDescent="0.35">
      <c r="A2798" s="1" t="s">
        <v>2862</v>
      </c>
      <c r="B2798" s="2">
        <v>46071</v>
      </c>
      <c r="C2798" s="1" t="s">
        <v>29</v>
      </c>
      <c r="D2798" s="1" t="s">
        <v>57</v>
      </c>
      <c r="E2798" s="1" t="s">
        <v>18</v>
      </c>
      <c r="F2798" s="1" t="s">
        <v>38</v>
      </c>
      <c r="G2798" s="1" t="s">
        <v>33</v>
      </c>
      <c r="H2798" s="1" t="s">
        <v>21</v>
      </c>
      <c r="I2798" s="1">
        <v>8</v>
      </c>
      <c r="J2798" s="3">
        <v>347</v>
      </c>
      <c r="K2798" s="4">
        <v>275.81</v>
      </c>
      <c r="L2798" s="5">
        <v>0.15</v>
      </c>
      <c r="M2798" s="3">
        <f t="shared" si="172"/>
        <v>2359.6</v>
      </c>
      <c r="N2798" s="3">
        <f t="shared" si="173"/>
        <v>2206.48</v>
      </c>
      <c r="O2798" s="3">
        <f t="shared" si="174"/>
        <v>153.11999999999989</v>
      </c>
      <c r="P2798" s="6">
        <f t="shared" si="175"/>
        <v>6.4892354636379004E-2</v>
      </c>
    </row>
    <row r="2799" spans="1:16" x14ac:dyDescent="0.35">
      <c r="A2799" s="1" t="s">
        <v>2863</v>
      </c>
      <c r="B2799" s="2">
        <v>46071</v>
      </c>
      <c r="C2799" s="1" t="s">
        <v>36</v>
      </c>
      <c r="D2799" s="1" t="s">
        <v>76</v>
      </c>
      <c r="E2799" s="1" t="s">
        <v>24</v>
      </c>
      <c r="F2799" s="1" t="s">
        <v>25</v>
      </c>
      <c r="G2799" s="1" t="s">
        <v>69</v>
      </c>
      <c r="H2799" s="1" t="s">
        <v>34</v>
      </c>
      <c r="I2799" s="1">
        <v>8</v>
      </c>
      <c r="J2799" s="3">
        <v>572</v>
      </c>
      <c r="K2799" s="4">
        <v>269.97000000000003</v>
      </c>
      <c r="L2799" s="5">
        <v>0</v>
      </c>
      <c r="M2799" s="3">
        <f t="shared" si="172"/>
        <v>4576</v>
      </c>
      <c r="N2799" s="3">
        <f t="shared" si="173"/>
        <v>2159.7600000000002</v>
      </c>
      <c r="O2799" s="3">
        <f t="shared" si="174"/>
        <v>2416.2399999999998</v>
      </c>
      <c r="P2799" s="6">
        <f t="shared" si="175"/>
        <v>0.52802447552447551</v>
      </c>
    </row>
    <row r="2800" spans="1:16" x14ac:dyDescent="0.35">
      <c r="A2800" s="1" t="s">
        <v>2864</v>
      </c>
      <c r="B2800" s="2">
        <v>46072</v>
      </c>
      <c r="C2800" s="1" t="s">
        <v>41</v>
      </c>
      <c r="D2800" s="1" t="s">
        <v>42</v>
      </c>
      <c r="E2800" s="1" t="s">
        <v>24</v>
      </c>
      <c r="F2800" s="1" t="s">
        <v>61</v>
      </c>
      <c r="G2800" s="1" t="s">
        <v>43</v>
      </c>
      <c r="H2800" s="1" t="s">
        <v>34</v>
      </c>
      <c r="I2800" s="1">
        <v>8</v>
      </c>
      <c r="J2800" s="3">
        <v>2139</v>
      </c>
      <c r="K2800" s="4">
        <v>1111.07</v>
      </c>
      <c r="L2800" s="5">
        <v>0</v>
      </c>
      <c r="M2800" s="3">
        <f t="shared" si="172"/>
        <v>17112</v>
      </c>
      <c r="N2800" s="3">
        <f t="shared" si="173"/>
        <v>8888.56</v>
      </c>
      <c r="O2800" s="3">
        <f t="shared" si="174"/>
        <v>8223.44</v>
      </c>
      <c r="P2800" s="6">
        <f t="shared" si="175"/>
        <v>0.48056568489948576</v>
      </c>
    </row>
    <row r="2801" spans="1:16" x14ac:dyDescent="0.35">
      <c r="A2801" s="1" t="s">
        <v>2865</v>
      </c>
      <c r="B2801" s="2">
        <v>46072</v>
      </c>
      <c r="C2801" s="1" t="s">
        <v>41</v>
      </c>
      <c r="D2801" s="1" t="s">
        <v>103</v>
      </c>
      <c r="E2801" s="1" t="s">
        <v>18</v>
      </c>
      <c r="F2801" s="1" t="s">
        <v>19</v>
      </c>
      <c r="G2801" s="1" t="s">
        <v>43</v>
      </c>
      <c r="H2801" s="1" t="s">
        <v>34</v>
      </c>
      <c r="I2801" s="1">
        <v>4</v>
      </c>
      <c r="J2801" s="3">
        <v>870</v>
      </c>
      <c r="K2801" s="4">
        <v>711.99</v>
      </c>
      <c r="L2801" s="5">
        <v>0</v>
      </c>
      <c r="M2801" s="3">
        <f t="shared" si="172"/>
        <v>3480</v>
      </c>
      <c r="N2801" s="3">
        <f t="shared" si="173"/>
        <v>2847.96</v>
      </c>
      <c r="O2801" s="3">
        <f t="shared" si="174"/>
        <v>632.04</v>
      </c>
      <c r="P2801" s="6">
        <f t="shared" si="175"/>
        <v>0.18162068965517239</v>
      </c>
    </row>
    <row r="2802" spans="1:16" x14ac:dyDescent="0.35">
      <c r="A2802" s="1" t="s">
        <v>2866</v>
      </c>
      <c r="B2802" s="2">
        <v>46072</v>
      </c>
      <c r="C2802" s="1" t="s">
        <v>36</v>
      </c>
      <c r="D2802" s="1" t="s">
        <v>76</v>
      </c>
      <c r="E2802" s="1" t="s">
        <v>24</v>
      </c>
      <c r="F2802" s="1" t="s">
        <v>61</v>
      </c>
      <c r="G2802" s="1" t="s">
        <v>69</v>
      </c>
      <c r="H2802" s="1" t="s">
        <v>27</v>
      </c>
      <c r="I2802" s="1">
        <v>7</v>
      </c>
      <c r="J2802" s="3">
        <v>2091</v>
      </c>
      <c r="K2802" s="4">
        <v>977.93</v>
      </c>
      <c r="L2802" s="5">
        <v>0</v>
      </c>
      <c r="M2802" s="3">
        <f t="shared" si="172"/>
        <v>14637</v>
      </c>
      <c r="N2802" s="3">
        <f t="shared" si="173"/>
        <v>6845.5099999999993</v>
      </c>
      <c r="O2802" s="3">
        <f t="shared" si="174"/>
        <v>7791.4900000000007</v>
      </c>
      <c r="P2802" s="6">
        <f t="shared" si="175"/>
        <v>0.53231468197034915</v>
      </c>
    </row>
    <row r="2803" spans="1:16" x14ac:dyDescent="0.35">
      <c r="A2803" s="1" t="s">
        <v>2867</v>
      </c>
      <c r="B2803" s="2">
        <v>46072</v>
      </c>
      <c r="C2803" s="1" t="s">
        <v>16</v>
      </c>
      <c r="D2803" s="1" t="s">
        <v>84</v>
      </c>
      <c r="E2803" s="1" t="s">
        <v>18</v>
      </c>
      <c r="F2803" s="1" t="s">
        <v>51</v>
      </c>
      <c r="G2803" s="1" t="s">
        <v>20</v>
      </c>
      <c r="H2803" s="1" t="s">
        <v>27</v>
      </c>
      <c r="I2803" s="1">
        <v>5</v>
      </c>
      <c r="J2803" s="3">
        <v>769</v>
      </c>
      <c r="K2803" s="4">
        <v>597.23</v>
      </c>
      <c r="L2803" s="5">
        <v>0.15</v>
      </c>
      <c r="M2803" s="3">
        <f t="shared" si="172"/>
        <v>3268.25</v>
      </c>
      <c r="N2803" s="3">
        <f t="shared" si="173"/>
        <v>2986.15</v>
      </c>
      <c r="O2803" s="3">
        <f t="shared" si="174"/>
        <v>282.09999999999991</v>
      </c>
      <c r="P2803" s="6">
        <f t="shared" si="175"/>
        <v>8.6315306356612845E-2</v>
      </c>
    </row>
    <row r="2804" spans="1:16" x14ac:dyDescent="0.35">
      <c r="A2804" s="1" t="s">
        <v>2868</v>
      </c>
      <c r="B2804" s="2">
        <v>46072</v>
      </c>
      <c r="C2804" s="1" t="s">
        <v>16</v>
      </c>
      <c r="D2804" s="1" t="s">
        <v>17</v>
      </c>
      <c r="E2804" s="1" t="s">
        <v>18</v>
      </c>
      <c r="F2804" s="1" t="s">
        <v>19</v>
      </c>
      <c r="G2804" s="1" t="s">
        <v>20</v>
      </c>
      <c r="H2804" s="1" t="s">
        <v>21</v>
      </c>
      <c r="I2804" s="1">
        <v>8</v>
      </c>
      <c r="J2804" s="3">
        <v>915</v>
      </c>
      <c r="K2804" s="4">
        <v>733.03</v>
      </c>
      <c r="L2804" s="5">
        <v>0.1</v>
      </c>
      <c r="M2804" s="3">
        <f t="shared" si="172"/>
        <v>6588</v>
      </c>
      <c r="N2804" s="3">
        <f t="shared" si="173"/>
        <v>5864.24</v>
      </c>
      <c r="O2804" s="3">
        <f t="shared" si="174"/>
        <v>723.76000000000022</v>
      </c>
      <c r="P2804" s="6">
        <f t="shared" si="175"/>
        <v>0.10986035215543416</v>
      </c>
    </row>
    <row r="2805" spans="1:16" x14ac:dyDescent="0.35">
      <c r="A2805" s="1" t="s">
        <v>2869</v>
      </c>
      <c r="B2805" s="2">
        <v>46072</v>
      </c>
      <c r="C2805" s="1" t="s">
        <v>16</v>
      </c>
      <c r="D2805" s="1" t="s">
        <v>17</v>
      </c>
      <c r="E2805" s="1" t="s">
        <v>18</v>
      </c>
      <c r="F2805" s="1" t="s">
        <v>51</v>
      </c>
      <c r="G2805" s="1" t="s">
        <v>20</v>
      </c>
      <c r="H2805" s="1" t="s">
        <v>34</v>
      </c>
      <c r="I2805" s="1">
        <v>2</v>
      </c>
      <c r="J2805" s="3">
        <v>757</v>
      </c>
      <c r="K2805" s="4">
        <v>605.34</v>
      </c>
      <c r="L2805" s="5">
        <v>0.05</v>
      </c>
      <c r="M2805" s="3">
        <f t="shared" si="172"/>
        <v>1438.3</v>
      </c>
      <c r="N2805" s="3">
        <f t="shared" si="173"/>
        <v>1210.68</v>
      </c>
      <c r="O2805" s="3">
        <f t="shared" si="174"/>
        <v>227.61999999999989</v>
      </c>
      <c r="P2805" s="6">
        <f t="shared" si="175"/>
        <v>0.15825627476882423</v>
      </c>
    </row>
    <row r="2806" spans="1:16" x14ac:dyDescent="0.35">
      <c r="A2806" s="1" t="s">
        <v>2870</v>
      </c>
      <c r="B2806" s="2">
        <v>46072</v>
      </c>
      <c r="C2806" s="1" t="s">
        <v>36</v>
      </c>
      <c r="D2806" s="1" t="s">
        <v>37</v>
      </c>
      <c r="E2806" s="1" t="s">
        <v>79</v>
      </c>
      <c r="F2806" s="1" t="s">
        <v>91</v>
      </c>
      <c r="G2806" s="1" t="s">
        <v>39</v>
      </c>
      <c r="H2806" s="1" t="s">
        <v>27</v>
      </c>
      <c r="I2806" s="1">
        <v>8</v>
      </c>
      <c r="J2806" s="3">
        <v>12378</v>
      </c>
      <c r="K2806" s="4">
        <v>7888.03</v>
      </c>
      <c r="L2806" s="5">
        <v>0.05</v>
      </c>
      <c r="M2806" s="3">
        <f t="shared" si="172"/>
        <v>94072.799999999988</v>
      </c>
      <c r="N2806" s="3">
        <f t="shared" si="173"/>
        <v>63104.24</v>
      </c>
      <c r="O2806" s="3">
        <f t="shared" si="174"/>
        <v>30968.55999999999</v>
      </c>
      <c r="P2806" s="6">
        <f t="shared" si="175"/>
        <v>0.32919781275777904</v>
      </c>
    </row>
    <row r="2807" spans="1:16" x14ac:dyDescent="0.35">
      <c r="A2807" s="1" t="s">
        <v>2871</v>
      </c>
      <c r="B2807" s="2">
        <v>46073</v>
      </c>
      <c r="C2807" s="1" t="s">
        <v>41</v>
      </c>
      <c r="D2807" s="1" t="s">
        <v>42</v>
      </c>
      <c r="E2807" s="1" t="s">
        <v>18</v>
      </c>
      <c r="F2807" s="1" t="s">
        <v>19</v>
      </c>
      <c r="G2807" s="1" t="s">
        <v>46</v>
      </c>
      <c r="H2807" s="1" t="s">
        <v>34</v>
      </c>
      <c r="I2807" s="1">
        <v>1</v>
      </c>
      <c r="J2807" s="3">
        <v>904</v>
      </c>
      <c r="K2807" s="4">
        <v>742.59</v>
      </c>
      <c r="L2807" s="5">
        <v>0</v>
      </c>
      <c r="M2807" s="3">
        <f t="shared" si="172"/>
        <v>904</v>
      </c>
      <c r="N2807" s="3">
        <f t="shared" si="173"/>
        <v>742.59</v>
      </c>
      <c r="O2807" s="3">
        <f t="shared" si="174"/>
        <v>161.40999999999997</v>
      </c>
      <c r="P2807" s="6">
        <f t="shared" si="175"/>
        <v>0.17855088495575216</v>
      </c>
    </row>
    <row r="2808" spans="1:16" x14ac:dyDescent="0.35">
      <c r="A2808" s="1" t="s">
        <v>2872</v>
      </c>
      <c r="B2808" s="2">
        <v>46073</v>
      </c>
      <c r="C2808" s="1" t="s">
        <v>29</v>
      </c>
      <c r="D2808" s="1" t="s">
        <v>30</v>
      </c>
      <c r="E2808" s="1" t="s">
        <v>24</v>
      </c>
      <c r="F2808" s="1" t="s">
        <v>131</v>
      </c>
      <c r="G2808" s="1" t="s">
        <v>58</v>
      </c>
      <c r="H2808" s="1" t="s">
        <v>34</v>
      </c>
      <c r="I2808" s="1">
        <v>8</v>
      </c>
      <c r="J2808" s="3">
        <v>2917</v>
      </c>
      <c r="K2808" s="4">
        <v>1362.33</v>
      </c>
      <c r="L2808" s="5">
        <v>0</v>
      </c>
      <c r="M2808" s="3">
        <f t="shared" si="172"/>
        <v>23336</v>
      </c>
      <c r="N2808" s="3">
        <f t="shared" si="173"/>
        <v>10898.64</v>
      </c>
      <c r="O2808" s="3">
        <f t="shared" si="174"/>
        <v>12437.36</v>
      </c>
      <c r="P2808" s="6">
        <f t="shared" si="175"/>
        <v>0.53296880356530685</v>
      </c>
    </row>
    <row r="2809" spans="1:16" x14ac:dyDescent="0.35">
      <c r="A2809" s="1" t="s">
        <v>2873</v>
      </c>
      <c r="B2809" s="2">
        <v>46073</v>
      </c>
      <c r="C2809" s="1" t="s">
        <v>16</v>
      </c>
      <c r="D2809" s="1" t="s">
        <v>17</v>
      </c>
      <c r="E2809" s="1" t="s">
        <v>31</v>
      </c>
      <c r="F2809" s="1" t="s">
        <v>85</v>
      </c>
      <c r="G2809" s="1" t="s">
        <v>26</v>
      </c>
      <c r="H2809" s="1" t="s">
        <v>34</v>
      </c>
      <c r="I2809" s="1">
        <v>7</v>
      </c>
      <c r="J2809" s="3">
        <v>1886</v>
      </c>
      <c r="K2809" s="4">
        <v>1380.32</v>
      </c>
      <c r="L2809" s="5">
        <v>0</v>
      </c>
      <c r="M2809" s="3">
        <f t="shared" si="172"/>
        <v>13202</v>
      </c>
      <c r="N2809" s="3">
        <f t="shared" si="173"/>
        <v>9662.24</v>
      </c>
      <c r="O2809" s="3">
        <f t="shared" si="174"/>
        <v>3539.76</v>
      </c>
      <c r="P2809" s="6">
        <f t="shared" si="175"/>
        <v>0.26812301166489927</v>
      </c>
    </row>
    <row r="2810" spans="1:16" x14ac:dyDescent="0.35">
      <c r="A2810" s="1" t="s">
        <v>2874</v>
      </c>
      <c r="B2810" s="2">
        <v>46073</v>
      </c>
      <c r="C2810" s="1" t="s">
        <v>29</v>
      </c>
      <c r="D2810" s="1" t="s">
        <v>66</v>
      </c>
      <c r="E2810" s="1" t="s">
        <v>24</v>
      </c>
      <c r="F2810" s="1" t="s">
        <v>64</v>
      </c>
      <c r="G2810" s="1" t="s">
        <v>33</v>
      </c>
      <c r="H2810" s="1" t="s">
        <v>21</v>
      </c>
      <c r="I2810" s="1">
        <v>7</v>
      </c>
      <c r="J2810" s="3">
        <v>1484</v>
      </c>
      <c r="K2810" s="4">
        <v>771.31</v>
      </c>
      <c r="L2810" s="5">
        <v>0</v>
      </c>
      <c r="M2810" s="3">
        <f t="shared" si="172"/>
        <v>10388</v>
      </c>
      <c r="N2810" s="3">
        <f t="shared" si="173"/>
        <v>5399.17</v>
      </c>
      <c r="O2810" s="3">
        <f t="shared" si="174"/>
        <v>4988.83</v>
      </c>
      <c r="P2810" s="6">
        <f t="shared" si="175"/>
        <v>0.48024932614555255</v>
      </c>
    </row>
    <row r="2811" spans="1:16" x14ac:dyDescent="0.35">
      <c r="A2811" s="1" t="s">
        <v>2875</v>
      </c>
      <c r="B2811" s="2">
        <v>46073</v>
      </c>
      <c r="C2811" s="1" t="s">
        <v>29</v>
      </c>
      <c r="D2811" s="1" t="s">
        <v>57</v>
      </c>
      <c r="E2811" s="1" t="s">
        <v>24</v>
      </c>
      <c r="F2811" s="1" t="s">
        <v>25</v>
      </c>
      <c r="G2811" s="1" t="s">
        <v>58</v>
      </c>
      <c r="H2811" s="1" t="s">
        <v>34</v>
      </c>
      <c r="I2811" s="1">
        <v>7</v>
      </c>
      <c r="J2811" s="3">
        <v>586</v>
      </c>
      <c r="K2811" s="4">
        <v>279.98</v>
      </c>
      <c r="L2811" s="5">
        <v>0</v>
      </c>
      <c r="M2811" s="3">
        <f t="shared" si="172"/>
        <v>4102</v>
      </c>
      <c r="N2811" s="3">
        <f t="shared" si="173"/>
        <v>1959.8600000000001</v>
      </c>
      <c r="O2811" s="3">
        <f t="shared" si="174"/>
        <v>2142.14</v>
      </c>
      <c r="P2811" s="6">
        <f t="shared" si="175"/>
        <v>0.52221843003412971</v>
      </c>
    </row>
    <row r="2812" spans="1:16" x14ac:dyDescent="0.35">
      <c r="A2812" s="1" t="s">
        <v>2876</v>
      </c>
      <c r="B2812" s="2">
        <v>46073</v>
      </c>
      <c r="C2812" s="1" t="s">
        <v>29</v>
      </c>
      <c r="D2812" s="1" t="s">
        <v>30</v>
      </c>
      <c r="E2812" s="1" t="s">
        <v>31</v>
      </c>
      <c r="F2812" s="1" t="s">
        <v>53</v>
      </c>
      <c r="G2812" s="1" t="s">
        <v>33</v>
      </c>
      <c r="H2812" s="1" t="s">
        <v>21</v>
      </c>
      <c r="I2812" s="1">
        <v>8</v>
      </c>
      <c r="J2812" s="3">
        <v>14530</v>
      </c>
      <c r="K2812" s="4">
        <v>10435.01</v>
      </c>
      <c r="L2812" s="5">
        <v>0</v>
      </c>
      <c r="M2812" s="3">
        <f t="shared" si="172"/>
        <v>116240</v>
      </c>
      <c r="N2812" s="3">
        <f t="shared" si="173"/>
        <v>83480.08</v>
      </c>
      <c r="O2812" s="3">
        <f t="shared" si="174"/>
        <v>32759.919999999998</v>
      </c>
      <c r="P2812" s="6">
        <f t="shared" si="175"/>
        <v>0.28183000688231247</v>
      </c>
    </row>
    <row r="2813" spans="1:16" x14ac:dyDescent="0.35">
      <c r="A2813" s="1" t="s">
        <v>2877</v>
      </c>
      <c r="B2813" s="2">
        <v>46073</v>
      </c>
      <c r="C2813" s="1" t="s">
        <v>36</v>
      </c>
      <c r="D2813" s="1" t="s">
        <v>63</v>
      </c>
      <c r="E2813" s="1" t="s">
        <v>31</v>
      </c>
      <c r="F2813" s="1" t="s">
        <v>53</v>
      </c>
      <c r="G2813" s="1" t="s">
        <v>39</v>
      </c>
      <c r="H2813" s="1" t="s">
        <v>27</v>
      </c>
      <c r="I2813" s="1">
        <v>1</v>
      </c>
      <c r="J2813" s="3">
        <v>14564</v>
      </c>
      <c r="K2813" s="4">
        <v>11351.51</v>
      </c>
      <c r="L2813" s="5">
        <v>0.05</v>
      </c>
      <c r="M2813" s="3">
        <f t="shared" si="172"/>
        <v>13835.8</v>
      </c>
      <c r="N2813" s="3">
        <f t="shared" si="173"/>
        <v>11351.51</v>
      </c>
      <c r="O2813" s="3">
        <f t="shared" si="174"/>
        <v>2484.2899999999991</v>
      </c>
      <c r="P2813" s="6">
        <f t="shared" si="175"/>
        <v>0.17955521184174383</v>
      </c>
    </row>
    <row r="2814" spans="1:16" x14ac:dyDescent="0.35">
      <c r="A2814" s="1" t="s">
        <v>2878</v>
      </c>
      <c r="B2814" s="2">
        <v>46074</v>
      </c>
      <c r="C2814" s="1" t="s">
        <v>29</v>
      </c>
      <c r="D2814" s="1" t="s">
        <v>57</v>
      </c>
      <c r="E2814" s="1" t="s">
        <v>24</v>
      </c>
      <c r="F2814" s="1" t="s">
        <v>64</v>
      </c>
      <c r="G2814" s="1" t="s">
        <v>58</v>
      </c>
      <c r="H2814" s="1" t="s">
        <v>27</v>
      </c>
      <c r="I2814" s="1">
        <v>2</v>
      </c>
      <c r="J2814" s="3">
        <v>1457</v>
      </c>
      <c r="K2814" s="4">
        <v>717.12</v>
      </c>
      <c r="L2814" s="5">
        <v>0.05</v>
      </c>
      <c r="M2814" s="3">
        <f t="shared" si="172"/>
        <v>2768.2999999999997</v>
      </c>
      <c r="N2814" s="3">
        <f t="shared" si="173"/>
        <v>1434.24</v>
      </c>
      <c r="O2814" s="3">
        <f t="shared" si="174"/>
        <v>1334.0599999999997</v>
      </c>
      <c r="P2814" s="6">
        <f t="shared" si="175"/>
        <v>0.48190586280388681</v>
      </c>
    </row>
    <row r="2815" spans="1:16" x14ac:dyDescent="0.35">
      <c r="A2815" s="1" t="s">
        <v>2879</v>
      </c>
      <c r="B2815" s="2">
        <v>46074</v>
      </c>
      <c r="C2815" s="1" t="s">
        <v>36</v>
      </c>
      <c r="D2815" s="1" t="s">
        <v>78</v>
      </c>
      <c r="E2815" s="1" t="s">
        <v>24</v>
      </c>
      <c r="F2815" s="1" t="s">
        <v>25</v>
      </c>
      <c r="G2815" s="1" t="s">
        <v>39</v>
      </c>
      <c r="H2815" s="1" t="s">
        <v>34</v>
      </c>
      <c r="I2815" s="1">
        <v>6</v>
      </c>
      <c r="J2815" s="3">
        <v>581</v>
      </c>
      <c r="K2815" s="4">
        <v>305.02</v>
      </c>
      <c r="L2815" s="5">
        <v>0</v>
      </c>
      <c r="M2815" s="3">
        <f t="shared" si="172"/>
        <v>3486</v>
      </c>
      <c r="N2815" s="3">
        <f t="shared" si="173"/>
        <v>1830.12</v>
      </c>
      <c r="O2815" s="3">
        <f t="shared" si="174"/>
        <v>1655.88</v>
      </c>
      <c r="P2815" s="6">
        <f t="shared" si="175"/>
        <v>0.4750086058519794</v>
      </c>
    </row>
    <row r="2816" spans="1:16" x14ac:dyDescent="0.35">
      <c r="A2816" s="1" t="s">
        <v>2880</v>
      </c>
      <c r="B2816" s="2">
        <v>46074</v>
      </c>
      <c r="C2816" s="1" t="s">
        <v>29</v>
      </c>
      <c r="D2816" s="1" t="s">
        <v>72</v>
      </c>
      <c r="E2816" s="1" t="s">
        <v>24</v>
      </c>
      <c r="F2816" s="1" t="s">
        <v>61</v>
      </c>
      <c r="G2816" s="1" t="s">
        <v>33</v>
      </c>
      <c r="H2816" s="1" t="s">
        <v>21</v>
      </c>
      <c r="I2816" s="1">
        <v>5</v>
      </c>
      <c r="J2816" s="3">
        <v>2246</v>
      </c>
      <c r="K2816" s="4">
        <v>1160.9000000000001</v>
      </c>
      <c r="L2816" s="5">
        <v>0.15</v>
      </c>
      <c r="M2816" s="3">
        <f t="shared" si="172"/>
        <v>9545.5</v>
      </c>
      <c r="N2816" s="3">
        <f t="shared" si="173"/>
        <v>5804.5</v>
      </c>
      <c r="O2816" s="3">
        <f t="shared" si="174"/>
        <v>3741</v>
      </c>
      <c r="P2816" s="6">
        <f t="shared" si="175"/>
        <v>0.3919124194646692</v>
      </c>
    </row>
    <row r="2817" spans="1:16" x14ac:dyDescent="0.35">
      <c r="A2817" s="1" t="s">
        <v>2881</v>
      </c>
      <c r="B2817" s="2">
        <v>46074</v>
      </c>
      <c r="C2817" s="1" t="s">
        <v>36</v>
      </c>
      <c r="D2817" s="1" t="s">
        <v>37</v>
      </c>
      <c r="E2817" s="1" t="s">
        <v>79</v>
      </c>
      <c r="F2817" s="1" t="s">
        <v>80</v>
      </c>
      <c r="G2817" s="1" t="s">
        <v>39</v>
      </c>
      <c r="H2817" s="1" t="s">
        <v>21</v>
      </c>
      <c r="I2817" s="1">
        <v>2</v>
      </c>
      <c r="J2817" s="3">
        <v>7772</v>
      </c>
      <c r="K2817" s="4">
        <v>4739.5600000000004</v>
      </c>
      <c r="L2817" s="5">
        <v>0.1</v>
      </c>
      <c r="M2817" s="3">
        <f t="shared" si="172"/>
        <v>13989.6</v>
      </c>
      <c r="N2817" s="3">
        <f t="shared" si="173"/>
        <v>9479.1200000000008</v>
      </c>
      <c r="O2817" s="3">
        <f t="shared" si="174"/>
        <v>4510.4799999999996</v>
      </c>
      <c r="P2817" s="6">
        <f t="shared" si="175"/>
        <v>0.32241665237033218</v>
      </c>
    </row>
    <row r="2818" spans="1:16" x14ac:dyDescent="0.35">
      <c r="A2818" s="1" t="s">
        <v>2882</v>
      </c>
      <c r="B2818" s="2">
        <v>46074</v>
      </c>
      <c r="C2818" s="1" t="s">
        <v>41</v>
      </c>
      <c r="D2818" s="1" t="s">
        <v>55</v>
      </c>
      <c r="E2818" s="1" t="s">
        <v>24</v>
      </c>
      <c r="F2818" s="1" t="s">
        <v>131</v>
      </c>
      <c r="G2818" s="1" t="s">
        <v>43</v>
      </c>
      <c r="H2818" s="1" t="s">
        <v>27</v>
      </c>
      <c r="I2818" s="1">
        <v>4</v>
      </c>
      <c r="J2818" s="3">
        <v>2870</v>
      </c>
      <c r="K2818" s="4">
        <v>1496.17</v>
      </c>
      <c r="L2818" s="5">
        <v>0</v>
      </c>
      <c r="M2818" s="3">
        <f t="shared" ref="M2818:M2881" si="176">I2818*J2818*(1-L2818)</f>
        <v>11480</v>
      </c>
      <c r="N2818" s="3">
        <f t="shared" ref="N2818:N2881" si="177">I2818*K2818</f>
        <v>5984.68</v>
      </c>
      <c r="O2818" s="3">
        <f t="shared" ref="O2818:O2881" si="178">M2818-N2818</f>
        <v>5495.32</v>
      </c>
      <c r="P2818" s="6">
        <f t="shared" ref="P2818:P2881" si="179">O2818/M2818</f>
        <v>0.47868641114982574</v>
      </c>
    </row>
    <row r="2819" spans="1:16" x14ac:dyDescent="0.35">
      <c r="A2819" s="1" t="s">
        <v>2883</v>
      </c>
      <c r="B2819" s="2">
        <v>46074</v>
      </c>
      <c r="C2819" s="1" t="s">
        <v>36</v>
      </c>
      <c r="D2819" s="1" t="s">
        <v>37</v>
      </c>
      <c r="E2819" s="1" t="s">
        <v>31</v>
      </c>
      <c r="F2819" s="1" t="s">
        <v>53</v>
      </c>
      <c r="G2819" s="1" t="s">
        <v>69</v>
      </c>
      <c r="H2819" s="1" t="s">
        <v>34</v>
      </c>
      <c r="I2819" s="1">
        <v>2</v>
      </c>
      <c r="J2819" s="3">
        <v>14353</v>
      </c>
      <c r="K2819" s="4">
        <v>11173.03</v>
      </c>
      <c r="L2819" s="5">
        <v>0</v>
      </c>
      <c r="M2819" s="3">
        <f t="shared" si="176"/>
        <v>28706</v>
      </c>
      <c r="N2819" s="3">
        <f t="shared" si="177"/>
        <v>22346.06</v>
      </c>
      <c r="O2819" s="3">
        <f t="shared" si="178"/>
        <v>6359.9399999999987</v>
      </c>
      <c r="P2819" s="6">
        <f t="shared" si="179"/>
        <v>0.22155437887549637</v>
      </c>
    </row>
    <row r="2820" spans="1:16" x14ac:dyDescent="0.35">
      <c r="A2820" s="1" t="s">
        <v>2884</v>
      </c>
      <c r="B2820" s="2">
        <v>46074</v>
      </c>
      <c r="C2820" s="1" t="s">
        <v>29</v>
      </c>
      <c r="D2820" s="1" t="s">
        <v>57</v>
      </c>
      <c r="E2820" s="1" t="s">
        <v>24</v>
      </c>
      <c r="F2820" s="1" t="s">
        <v>61</v>
      </c>
      <c r="G2820" s="1" t="s">
        <v>33</v>
      </c>
      <c r="H2820" s="1" t="s">
        <v>21</v>
      </c>
      <c r="I2820" s="1">
        <v>7</v>
      </c>
      <c r="J2820" s="3">
        <v>2254</v>
      </c>
      <c r="K2820" s="4">
        <v>1154.78</v>
      </c>
      <c r="L2820" s="5">
        <v>0</v>
      </c>
      <c r="M2820" s="3">
        <f t="shared" si="176"/>
        <v>15778</v>
      </c>
      <c r="N2820" s="3">
        <f t="shared" si="177"/>
        <v>8083.46</v>
      </c>
      <c r="O2820" s="3">
        <f t="shared" si="178"/>
        <v>7694.54</v>
      </c>
      <c r="P2820" s="6">
        <f t="shared" si="179"/>
        <v>0.48767524401064771</v>
      </c>
    </row>
    <row r="2821" spans="1:16" x14ac:dyDescent="0.35">
      <c r="A2821" s="1" t="s">
        <v>2885</v>
      </c>
      <c r="B2821" s="2">
        <v>46075</v>
      </c>
      <c r="C2821" s="1" t="s">
        <v>29</v>
      </c>
      <c r="D2821" s="1" t="s">
        <v>66</v>
      </c>
      <c r="E2821" s="1" t="s">
        <v>31</v>
      </c>
      <c r="F2821" s="1" t="s">
        <v>45</v>
      </c>
      <c r="G2821" s="1" t="s">
        <v>58</v>
      </c>
      <c r="H2821" s="1" t="s">
        <v>34</v>
      </c>
      <c r="I2821" s="1">
        <v>8</v>
      </c>
      <c r="J2821" s="3">
        <v>3443</v>
      </c>
      <c r="K2821" s="4">
        <v>2603.0700000000002</v>
      </c>
      <c r="L2821" s="5">
        <v>0.15</v>
      </c>
      <c r="M2821" s="3">
        <f t="shared" si="176"/>
        <v>23412.399999999998</v>
      </c>
      <c r="N2821" s="3">
        <f t="shared" si="177"/>
        <v>20824.560000000001</v>
      </c>
      <c r="O2821" s="3">
        <f t="shared" si="178"/>
        <v>2587.8399999999965</v>
      </c>
      <c r="P2821" s="6">
        <f t="shared" si="179"/>
        <v>0.11053288001230104</v>
      </c>
    </row>
    <row r="2822" spans="1:16" x14ac:dyDescent="0.35">
      <c r="A2822" s="1" t="s">
        <v>2886</v>
      </c>
      <c r="B2822" s="2">
        <v>46075</v>
      </c>
      <c r="C2822" s="1" t="s">
        <v>36</v>
      </c>
      <c r="D2822" s="1" t="s">
        <v>63</v>
      </c>
      <c r="E2822" s="1" t="s">
        <v>24</v>
      </c>
      <c r="F2822" s="1" t="s">
        <v>61</v>
      </c>
      <c r="G2822" s="1" t="s">
        <v>69</v>
      </c>
      <c r="H2822" s="1" t="s">
        <v>34</v>
      </c>
      <c r="I2822" s="1">
        <v>4</v>
      </c>
      <c r="J2822" s="3">
        <v>2107</v>
      </c>
      <c r="K2822" s="4">
        <v>970.53</v>
      </c>
      <c r="L2822" s="5">
        <v>0</v>
      </c>
      <c r="M2822" s="3">
        <f t="shared" si="176"/>
        <v>8428</v>
      </c>
      <c r="N2822" s="3">
        <f t="shared" si="177"/>
        <v>3882.12</v>
      </c>
      <c r="O2822" s="3">
        <f t="shared" si="178"/>
        <v>4545.88</v>
      </c>
      <c r="P2822" s="6">
        <f t="shared" si="179"/>
        <v>0.53937826293308022</v>
      </c>
    </row>
    <row r="2823" spans="1:16" x14ac:dyDescent="0.35">
      <c r="A2823" s="1" t="s">
        <v>2887</v>
      </c>
      <c r="B2823" s="2">
        <v>46075</v>
      </c>
      <c r="C2823" s="1" t="s">
        <v>41</v>
      </c>
      <c r="D2823" s="1" t="s">
        <v>50</v>
      </c>
      <c r="E2823" s="1" t="s">
        <v>18</v>
      </c>
      <c r="F2823" s="1" t="s">
        <v>38</v>
      </c>
      <c r="G2823" s="1" t="s">
        <v>43</v>
      </c>
      <c r="H2823" s="1" t="s">
        <v>21</v>
      </c>
      <c r="I2823" s="1">
        <v>3</v>
      </c>
      <c r="J2823" s="3">
        <v>333</v>
      </c>
      <c r="K2823" s="4">
        <v>277.55</v>
      </c>
      <c r="L2823" s="5">
        <v>0.15</v>
      </c>
      <c r="M2823" s="3">
        <f t="shared" si="176"/>
        <v>849.15</v>
      </c>
      <c r="N2823" s="3">
        <f t="shared" si="177"/>
        <v>832.65000000000009</v>
      </c>
      <c r="O2823" s="3">
        <f t="shared" si="178"/>
        <v>16.499999999999886</v>
      </c>
      <c r="P2823" s="6">
        <f t="shared" si="179"/>
        <v>1.9431195901784003E-2</v>
      </c>
    </row>
    <row r="2824" spans="1:16" x14ac:dyDescent="0.35">
      <c r="A2824" s="1" t="s">
        <v>2888</v>
      </c>
      <c r="B2824" s="2">
        <v>46075</v>
      </c>
      <c r="C2824" s="1" t="s">
        <v>41</v>
      </c>
      <c r="D2824" s="1" t="s">
        <v>42</v>
      </c>
      <c r="E2824" s="1" t="s">
        <v>31</v>
      </c>
      <c r="F2824" s="1" t="s">
        <v>85</v>
      </c>
      <c r="G2824" s="1" t="s">
        <v>46</v>
      </c>
      <c r="H2824" s="1" t="s">
        <v>21</v>
      </c>
      <c r="I2824" s="1">
        <v>1</v>
      </c>
      <c r="J2824" s="3">
        <v>1723</v>
      </c>
      <c r="K2824" s="4">
        <v>1250.17</v>
      </c>
      <c r="L2824" s="5">
        <v>0.1</v>
      </c>
      <c r="M2824" s="3">
        <f t="shared" si="176"/>
        <v>1550.7</v>
      </c>
      <c r="N2824" s="3">
        <f t="shared" si="177"/>
        <v>1250.17</v>
      </c>
      <c r="O2824" s="3">
        <f t="shared" si="178"/>
        <v>300.52999999999997</v>
      </c>
      <c r="P2824" s="6">
        <f t="shared" si="179"/>
        <v>0.19380279873605466</v>
      </c>
    </row>
    <row r="2825" spans="1:16" x14ac:dyDescent="0.35">
      <c r="A2825" s="1" t="s">
        <v>2889</v>
      </c>
      <c r="B2825" s="2">
        <v>46076</v>
      </c>
      <c r="C2825" s="1" t="s">
        <v>29</v>
      </c>
      <c r="D2825" s="1" t="s">
        <v>72</v>
      </c>
      <c r="E2825" s="1" t="s">
        <v>31</v>
      </c>
      <c r="F2825" s="1" t="s">
        <v>53</v>
      </c>
      <c r="G2825" s="1" t="s">
        <v>58</v>
      </c>
      <c r="H2825" s="1" t="s">
        <v>27</v>
      </c>
      <c r="I2825" s="1">
        <v>6</v>
      </c>
      <c r="J2825" s="3">
        <v>15666</v>
      </c>
      <c r="K2825" s="4">
        <v>12159.13</v>
      </c>
      <c r="L2825" s="5">
        <v>0.05</v>
      </c>
      <c r="M2825" s="3">
        <f t="shared" si="176"/>
        <v>89296.2</v>
      </c>
      <c r="N2825" s="3">
        <f t="shared" si="177"/>
        <v>72954.78</v>
      </c>
      <c r="O2825" s="3">
        <f t="shared" si="178"/>
        <v>16341.419999999998</v>
      </c>
      <c r="P2825" s="6">
        <f t="shared" si="179"/>
        <v>0.18300241219671159</v>
      </c>
    </row>
    <row r="2826" spans="1:16" x14ac:dyDescent="0.35">
      <c r="A2826" s="1" t="s">
        <v>2890</v>
      </c>
      <c r="B2826" s="2">
        <v>46076</v>
      </c>
      <c r="C2826" s="1" t="s">
        <v>29</v>
      </c>
      <c r="D2826" s="1" t="s">
        <v>72</v>
      </c>
      <c r="E2826" s="1" t="s">
        <v>24</v>
      </c>
      <c r="F2826" s="1" t="s">
        <v>61</v>
      </c>
      <c r="G2826" s="1" t="s">
        <v>33</v>
      </c>
      <c r="H2826" s="1" t="s">
        <v>34</v>
      </c>
      <c r="I2826" s="1">
        <v>3</v>
      </c>
      <c r="J2826" s="3">
        <v>2146</v>
      </c>
      <c r="K2826" s="4">
        <v>988.35</v>
      </c>
      <c r="L2826" s="5">
        <v>0.05</v>
      </c>
      <c r="M2826" s="3">
        <f t="shared" si="176"/>
        <v>6116.0999999999995</v>
      </c>
      <c r="N2826" s="3">
        <f t="shared" si="177"/>
        <v>2965.05</v>
      </c>
      <c r="O2826" s="3">
        <f t="shared" si="178"/>
        <v>3151.0499999999993</v>
      </c>
      <c r="P2826" s="6">
        <f t="shared" si="179"/>
        <v>0.51520576838181187</v>
      </c>
    </row>
    <row r="2827" spans="1:16" x14ac:dyDescent="0.35">
      <c r="A2827" s="1" t="s">
        <v>2891</v>
      </c>
      <c r="B2827" s="2">
        <v>46076</v>
      </c>
      <c r="C2827" s="1" t="s">
        <v>16</v>
      </c>
      <c r="D2827" s="1" t="s">
        <v>23</v>
      </c>
      <c r="E2827" s="1" t="s">
        <v>18</v>
      </c>
      <c r="F2827" s="1" t="s">
        <v>19</v>
      </c>
      <c r="G2827" s="1" t="s">
        <v>20</v>
      </c>
      <c r="H2827" s="1" t="s">
        <v>21</v>
      </c>
      <c r="I2827" s="1">
        <v>7</v>
      </c>
      <c r="J2827" s="3">
        <v>920</v>
      </c>
      <c r="K2827" s="4">
        <v>747.02</v>
      </c>
      <c r="L2827" s="5">
        <v>0</v>
      </c>
      <c r="M2827" s="3">
        <f t="shared" si="176"/>
        <v>6440</v>
      </c>
      <c r="N2827" s="3">
        <f t="shared" si="177"/>
        <v>5229.1399999999994</v>
      </c>
      <c r="O2827" s="3">
        <f t="shared" si="178"/>
        <v>1210.8600000000006</v>
      </c>
      <c r="P2827" s="6">
        <f t="shared" si="179"/>
        <v>0.18802173913043488</v>
      </c>
    </row>
    <row r="2828" spans="1:16" x14ac:dyDescent="0.35">
      <c r="A2828" s="1" t="s">
        <v>2892</v>
      </c>
      <c r="B2828" s="2">
        <v>46076</v>
      </c>
      <c r="C2828" s="1" t="s">
        <v>29</v>
      </c>
      <c r="D2828" s="1" t="s">
        <v>72</v>
      </c>
      <c r="E2828" s="1" t="s">
        <v>24</v>
      </c>
      <c r="F2828" s="1" t="s">
        <v>64</v>
      </c>
      <c r="G2828" s="1" t="s">
        <v>33</v>
      </c>
      <c r="H2828" s="1" t="s">
        <v>34</v>
      </c>
      <c r="I2828" s="1">
        <v>2</v>
      </c>
      <c r="J2828" s="3">
        <v>1450</v>
      </c>
      <c r="K2828" s="4">
        <v>680.67</v>
      </c>
      <c r="L2828" s="5">
        <v>0.05</v>
      </c>
      <c r="M2828" s="3">
        <f t="shared" si="176"/>
        <v>2755</v>
      </c>
      <c r="N2828" s="3">
        <f t="shared" si="177"/>
        <v>1361.34</v>
      </c>
      <c r="O2828" s="3">
        <f t="shared" si="178"/>
        <v>1393.66</v>
      </c>
      <c r="P2828" s="6">
        <f t="shared" si="179"/>
        <v>0.50586569872958265</v>
      </c>
    </row>
    <row r="2829" spans="1:16" x14ac:dyDescent="0.35">
      <c r="A2829" s="1" t="s">
        <v>2893</v>
      </c>
      <c r="B2829" s="2">
        <v>46076</v>
      </c>
      <c r="C2829" s="1" t="s">
        <v>36</v>
      </c>
      <c r="D2829" s="1" t="s">
        <v>78</v>
      </c>
      <c r="E2829" s="1" t="s">
        <v>18</v>
      </c>
      <c r="F2829" s="1" t="s">
        <v>19</v>
      </c>
      <c r="G2829" s="1" t="s">
        <v>69</v>
      </c>
      <c r="H2829" s="1" t="s">
        <v>21</v>
      </c>
      <c r="I2829" s="1">
        <v>3</v>
      </c>
      <c r="J2829" s="3">
        <v>933</v>
      </c>
      <c r="K2829" s="4">
        <v>762.11</v>
      </c>
      <c r="L2829" s="5">
        <v>0</v>
      </c>
      <c r="M2829" s="3">
        <f t="shared" si="176"/>
        <v>2799</v>
      </c>
      <c r="N2829" s="3">
        <f t="shared" si="177"/>
        <v>2286.33</v>
      </c>
      <c r="O2829" s="3">
        <f t="shared" si="178"/>
        <v>512.67000000000007</v>
      </c>
      <c r="P2829" s="6">
        <f t="shared" si="179"/>
        <v>0.18316184351554129</v>
      </c>
    </row>
    <row r="2830" spans="1:16" x14ac:dyDescent="0.35">
      <c r="A2830" s="1" t="s">
        <v>2894</v>
      </c>
      <c r="B2830" s="2">
        <v>46076</v>
      </c>
      <c r="C2830" s="1" t="s">
        <v>29</v>
      </c>
      <c r="D2830" s="1" t="s">
        <v>30</v>
      </c>
      <c r="E2830" s="1" t="s">
        <v>24</v>
      </c>
      <c r="F2830" s="1" t="s">
        <v>61</v>
      </c>
      <c r="G2830" s="1" t="s">
        <v>33</v>
      </c>
      <c r="H2830" s="1" t="s">
        <v>21</v>
      </c>
      <c r="I2830" s="1">
        <v>2</v>
      </c>
      <c r="J2830" s="3">
        <v>2218</v>
      </c>
      <c r="K2830" s="4">
        <v>1182.69</v>
      </c>
      <c r="L2830" s="5">
        <v>0</v>
      </c>
      <c r="M2830" s="3">
        <f t="shared" si="176"/>
        <v>4436</v>
      </c>
      <c r="N2830" s="3">
        <f t="shared" si="177"/>
        <v>2365.38</v>
      </c>
      <c r="O2830" s="3">
        <f t="shared" si="178"/>
        <v>2070.62</v>
      </c>
      <c r="P2830" s="6">
        <f t="shared" si="179"/>
        <v>0.46677637511271414</v>
      </c>
    </row>
    <row r="2831" spans="1:16" x14ac:dyDescent="0.35">
      <c r="A2831" s="1" t="s">
        <v>2895</v>
      </c>
      <c r="B2831" s="2">
        <v>46076</v>
      </c>
      <c r="C2831" s="1" t="s">
        <v>29</v>
      </c>
      <c r="D2831" s="1" t="s">
        <v>72</v>
      </c>
      <c r="E2831" s="1" t="s">
        <v>18</v>
      </c>
      <c r="F2831" s="1" t="s">
        <v>38</v>
      </c>
      <c r="G2831" s="1" t="s">
        <v>33</v>
      </c>
      <c r="H2831" s="1" t="s">
        <v>34</v>
      </c>
      <c r="I2831" s="1">
        <v>7</v>
      </c>
      <c r="J2831" s="3">
        <v>354</v>
      </c>
      <c r="K2831" s="4">
        <v>284.76</v>
      </c>
      <c r="L2831" s="5">
        <v>0.15</v>
      </c>
      <c r="M2831" s="3">
        <f t="shared" si="176"/>
        <v>2106.2999999999997</v>
      </c>
      <c r="N2831" s="3">
        <f t="shared" si="177"/>
        <v>1993.32</v>
      </c>
      <c r="O2831" s="3">
        <f t="shared" si="178"/>
        <v>112.97999999999979</v>
      </c>
      <c r="P2831" s="6">
        <f t="shared" si="179"/>
        <v>5.3639082751744671E-2</v>
      </c>
    </row>
    <row r="2832" spans="1:16" x14ac:dyDescent="0.35">
      <c r="A2832" s="1" t="s">
        <v>2896</v>
      </c>
      <c r="B2832" s="2">
        <v>46076</v>
      </c>
      <c r="C2832" s="1" t="s">
        <v>36</v>
      </c>
      <c r="D2832" s="1" t="s">
        <v>63</v>
      </c>
      <c r="E2832" s="1" t="s">
        <v>24</v>
      </c>
      <c r="F2832" s="1" t="s">
        <v>61</v>
      </c>
      <c r="G2832" s="1" t="s">
        <v>69</v>
      </c>
      <c r="H2832" s="1" t="s">
        <v>27</v>
      </c>
      <c r="I2832" s="1">
        <v>3</v>
      </c>
      <c r="J2832" s="3">
        <v>2279</v>
      </c>
      <c r="K2832" s="4">
        <v>1057.1600000000001</v>
      </c>
      <c r="L2832" s="5">
        <v>0</v>
      </c>
      <c r="M2832" s="3">
        <f t="shared" si="176"/>
        <v>6837</v>
      </c>
      <c r="N2832" s="3">
        <f t="shared" si="177"/>
        <v>3171.4800000000005</v>
      </c>
      <c r="O2832" s="3">
        <f t="shared" si="178"/>
        <v>3665.5199999999995</v>
      </c>
      <c r="P2832" s="6">
        <f t="shared" si="179"/>
        <v>0.53612988152698549</v>
      </c>
    </row>
    <row r="2833" spans="1:16" x14ac:dyDescent="0.35">
      <c r="A2833" s="1" t="s">
        <v>2897</v>
      </c>
      <c r="B2833" s="2">
        <v>46076</v>
      </c>
      <c r="C2833" s="1" t="s">
        <v>36</v>
      </c>
      <c r="D2833" s="1" t="s">
        <v>76</v>
      </c>
      <c r="E2833" s="1" t="s">
        <v>31</v>
      </c>
      <c r="F2833" s="1" t="s">
        <v>53</v>
      </c>
      <c r="G2833" s="1" t="s">
        <v>39</v>
      </c>
      <c r="H2833" s="1" t="s">
        <v>27</v>
      </c>
      <c r="I2833" s="1">
        <v>2</v>
      </c>
      <c r="J2833" s="3">
        <v>15514</v>
      </c>
      <c r="K2833" s="4">
        <v>11998.66</v>
      </c>
      <c r="L2833" s="5">
        <v>0</v>
      </c>
      <c r="M2833" s="3">
        <f t="shared" si="176"/>
        <v>31028</v>
      </c>
      <c r="N2833" s="3">
        <f t="shared" si="177"/>
        <v>23997.32</v>
      </c>
      <c r="O2833" s="3">
        <f t="shared" si="178"/>
        <v>7030.68</v>
      </c>
      <c r="P2833" s="6">
        <f t="shared" si="179"/>
        <v>0.22659146577285033</v>
      </c>
    </row>
    <row r="2834" spans="1:16" x14ac:dyDescent="0.35">
      <c r="A2834" s="1" t="s">
        <v>2898</v>
      </c>
      <c r="B2834" s="2">
        <v>46077</v>
      </c>
      <c r="C2834" s="1" t="s">
        <v>36</v>
      </c>
      <c r="D2834" s="1" t="s">
        <v>76</v>
      </c>
      <c r="E2834" s="1" t="s">
        <v>79</v>
      </c>
      <c r="F2834" s="1" t="s">
        <v>91</v>
      </c>
      <c r="G2834" s="1" t="s">
        <v>39</v>
      </c>
      <c r="H2834" s="1" t="s">
        <v>21</v>
      </c>
      <c r="I2834" s="1">
        <v>5</v>
      </c>
      <c r="J2834" s="3">
        <v>12408</v>
      </c>
      <c r="K2834" s="4">
        <v>8066.63</v>
      </c>
      <c r="L2834" s="5">
        <v>0.15</v>
      </c>
      <c r="M2834" s="3">
        <f t="shared" si="176"/>
        <v>52734</v>
      </c>
      <c r="N2834" s="3">
        <f t="shared" si="177"/>
        <v>40333.15</v>
      </c>
      <c r="O2834" s="3">
        <f t="shared" si="178"/>
        <v>12400.849999999999</v>
      </c>
      <c r="P2834" s="6">
        <f t="shared" si="179"/>
        <v>0.23515853149770544</v>
      </c>
    </row>
    <row r="2835" spans="1:16" x14ac:dyDescent="0.35">
      <c r="A2835" s="1" t="s">
        <v>2899</v>
      </c>
      <c r="B2835" s="2">
        <v>46077</v>
      </c>
      <c r="C2835" s="1" t="s">
        <v>36</v>
      </c>
      <c r="D2835" s="1" t="s">
        <v>63</v>
      </c>
      <c r="E2835" s="1" t="s">
        <v>18</v>
      </c>
      <c r="F2835" s="1" t="s">
        <v>19</v>
      </c>
      <c r="G2835" s="1" t="s">
        <v>39</v>
      </c>
      <c r="H2835" s="1" t="s">
        <v>21</v>
      </c>
      <c r="I2835" s="1">
        <v>7</v>
      </c>
      <c r="J2835" s="3">
        <v>880</v>
      </c>
      <c r="K2835" s="4">
        <v>708.5</v>
      </c>
      <c r="L2835" s="5">
        <v>0</v>
      </c>
      <c r="M2835" s="3">
        <f t="shared" si="176"/>
        <v>6160</v>
      </c>
      <c r="N2835" s="3">
        <f t="shared" si="177"/>
        <v>4959.5</v>
      </c>
      <c r="O2835" s="3">
        <f t="shared" si="178"/>
        <v>1200.5</v>
      </c>
      <c r="P2835" s="6">
        <f t="shared" si="179"/>
        <v>0.19488636363636364</v>
      </c>
    </row>
    <row r="2836" spans="1:16" x14ac:dyDescent="0.35">
      <c r="A2836" s="1" t="s">
        <v>2900</v>
      </c>
      <c r="B2836" s="2">
        <v>46077</v>
      </c>
      <c r="C2836" s="1" t="s">
        <v>36</v>
      </c>
      <c r="D2836" s="1" t="s">
        <v>37</v>
      </c>
      <c r="E2836" s="1" t="s">
        <v>24</v>
      </c>
      <c r="F2836" s="1" t="s">
        <v>131</v>
      </c>
      <c r="G2836" s="1" t="s">
        <v>69</v>
      </c>
      <c r="H2836" s="1" t="s">
        <v>34</v>
      </c>
      <c r="I2836" s="1">
        <v>8</v>
      </c>
      <c r="J2836" s="3">
        <v>2892</v>
      </c>
      <c r="K2836" s="4">
        <v>1541.26</v>
      </c>
      <c r="L2836" s="5">
        <v>0</v>
      </c>
      <c r="M2836" s="3">
        <f t="shared" si="176"/>
        <v>23136</v>
      </c>
      <c r="N2836" s="3">
        <f t="shared" si="177"/>
        <v>12330.08</v>
      </c>
      <c r="O2836" s="3">
        <f t="shared" si="178"/>
        <v>10805.92</v>
      </c>
      <c r="P2836" s="6">
        <f t="shared" si="179"/>
        <v>0.46706085753803595</v>
      </c>
    </row>
    <row r="2837" spans="1:16" x14ac:dyDescent="0.35">
      <c r="A2837" s="1" t="s">
        <v>2901</v>
      </c>
      <c r="B2837" s="2">
        <v>46077</v>
      </c>
      <c r="C2837" s="1" t="s">
        <v>29</v>
      </c>
      <c r="D2837" s="1" t="s">
        <v>57</v>
      </c>
      <c r="E2837" s="1" t="s">
        <v>79</v>
      </c>
      <c r="F2837" s="1" t="s">
        <v>91</v>
      </c>
      <c r="G2837" s="1" t="s">
        <v>33</v>
      </c>
      <c r="H2837" s="1" t="s">
        <v>27</v>
      </c>
      <c r="I2837" s="1">
        <v>5</v>
      </c>
      <c r="J2837" s="3">
        <v>12113</v>
      </c>
      <c r="K2837" s="4">
        <v>7239.15</v>
      </c>
      <c r="L2837" s="5">
        <v>0.1</v>
      </c>
      <c r="M2837" s="3">
        <f t="shared" si="176"/>
        <v>54508.5</v>
      </c>
      <c r="N2837" s="3">
        <f t="shared" si="177"/>
        <v>36195.75</v>
      </c>
      <c r="O2837" s="3">
        <f t="shared" si="178"/>
        <v>18312.75</v>
      </c>
      <c r="P2837" s="6">
        <f t="shared" si="179"/>
        <v>0.33596136382399078</v>
      </c>
    </row>
    <row r="2838" spans="1:16" x14ac:dyDescent="0.35">
      <c r="A2838" s="1" t="s">
        <v>2902</v>
      </c>
      <c r="B2838" s="2">
        <v>46077</v>
      </c>
      <c r="C2838" s="1" t="s">
        <v>41</v>
      </c>
      <c r="D2838" s="1" t="s">
        <v>50</v>
      </c>
      <c r="E2838" s="1" t="s">
        <v>24</v>
      </c>
      <c r="F2838" s="1" t="s">
        <v>131</v>
      </c>
      <c r="G2838" s="1" t="s">
        <v>43</v>
      </c>
      <c r="H2838" s="1" t="s">
        <v>34</v>
      </c>
      <c r="I2838" s="1">
        <v>6</v>
      </c>
      <c r="J2838" s="3">
        <v>2682</v>
      </c>
      <c r="K2838" s="4">
        <v>1264.42</v>
      </c>
      <c r="L2838" s="5">
        <v>0.1</v>
      </c>
      <c r="M2838" s="3">
        <f t="shared" si="176"/>
        <v>14482.800000000001</v>
      </c>
      <c r="N2838" s="3">
        <f t="shared" si="177"/>
        <v>7586.52</v>
      </c>
      <c r="O2838" s="3">
        <f t="shared" si="178"/>
        <v>6896.2800000000007</v>
      </c>
      <c r="P2838" s="6">
        <f t="shared" si="179"/>
        <v>0.47617035379898914</v>
      </c>
    </row>
    <row r="2839" spans="1:16" x14ac:dyDescent="0.35">
      <c r="A2839" s="1" t="s">
        <v>2903</v>
      </c>
      <c r="B2839" s="2">
        <v>46077</v>
      </c>
      <c r="C2839" s="1" t="s">
        <v>16</v>
      </c>
      <c r="D2839" s="1" t="s">
        <v>17</v>
      </c>
      <c r="E2839" s="1" t="s">
        <v>18</v>
      </c>
      <c r="F2839" s="1" t="s">
        <v>68</v>
      </c>
      <c r="G2839" s="1" t="s">
        <v>20</v>
      </c>
      <c r="H2839" s="1" t="s">
        <v>27</v>
      </c>
      <c r="I2839" s="1">
        <v>7</v>
      </c>
      <c r="J2839" s="3">
        <v>468</v>
      </c>
      <c r="K2839" s="4">
        <v>362.39</v>
      </c>
      <c r="L2839" s="5">
        <v>0</v>
      </c>
      <c r="M2839" s="3">
        <f t="shared" si="176"/>
        <v>3276</v>
      </c>
      <c r="N2839" s="3">
        <f t="shared" si="177"/>
        <v>2536.73</v>
      </c>
      <c r="O2839" s="3">
        <f t="shared" si="178"/>
        <v>739.27</v>
      </c>
      <c r="P2839" s="6">
        <f t="shared" si="179"/>
        <v>0.22566239316239314</v>
      </c>
    </row>
    <row r="2840" spans="1:16" x14ac:dyDescent="0.35">
      <c r="A2840" s="1" t="s">
        <v>2904</v>
      </c>
      <c r="B2840" s="2">
        <v>46077</v>
      </c>
      <c r="C2840" s="1" t="s">
        <v>36</v>
      </c>
      <c r="D2840" s="1" t="s">
        <v>37</v>
      </c>
      <c r="E2840" s="1" t="s">
        <v>18</v>
      </c>
      <c r="F2840" s="1" t="s">
        <v>38</v>
      </c>
      <c r="G2840" s="1" t="s">
        <v>69</v>
      </c>
      <c r="H2840" s="1" t="s">
        <v>34</v>
      </c>
      <c r="I2840" s="1">
        <v>7</v>
      </c>
      <c r="J2840" s="3">
        <v>339</v>
      </c>
      <c r="K2840" s="4">
        <v>260.24</v>
      </c>
      <c r="L2840" s="5">
        <v>0</v>
      </c>
      <c r="M2840" s="3">
        <f t="shared" si="176"/>
        <v>2373</v>
      </c>
      <c r="N2840" s="3">
        <f t="shared" si="177"/>
        <v>1821.68</v>
      </c>
      <c r="O2840" s="3">
        <f t="shared" si="178"/>
        <v>551.31999999999994</v>
      </c>
      <c r="P2840" s="6">
        <f t="shared" si="179"/>
        <v>0.23233038348082594</v>
      </c>
    </row>
    <row r="2841" spans="1:16" x14ac:dyDescent="0.35">
      <c r="A2841" s="1" t="s">
        <v>2905</v>
      </c>
      <c r="B2841" s="2">
        <v>46078</v>
      </c>
      <c r="C2841" s="1" t="s">
        <v>36</v>
      </c>
      <c r="D2841" s="1" t="s">
        <v>63</v>
      </c>
      <c r="E2841" s="1" t="s">
        <v>24</v>
      </c>
      <c r="F2841" s="1" t="s">
        <v>131</v>
      </c>
      <c r="G2841" s="1" t="s">
        <v>69</v>
      </c>
      <c r="H2841" s="1" t="s">
        <v>21</v>
      </c>
      <c r="I2841" s="1">
        <v>7</v>
      </c>
      <c r="J2841" s="3">
        <v>2848</v>
      </c>
      <c r="K2841" s="4">
        <v>1395.59</v>
      </c>
      <c r="L2841" s="5">
        <v>0.1</v>
      </c>
      <c r="M2841" s="3">
        <f t="shared" si="176"/>
        <v>17942.400000000001</v>
      </c>
      <c r="N2841" s="3">
        <f t="shared" si="177"/>
        <v>9769.1299999999992</v>
      </c>
      <c r="O2841" s="3">
        <f t="shared" si="178"/>
        <v>8173.2700000000023</v>
      </c>
      <c r="P2841" s="6">
        <f t="shared" si="179"/>
        <v>0.45552824594257185</v>
      </c>
    </row>
    <row r="2842" spans="1:16" x14ac:dyDescent="0.35">
      <c r="A2842" s="1" t="s">
        <v>2906</v>
      </c>
      <c r="B2842" s="2">
        <v>46078</v>
      </c>
      <c r="C2842" s="1" t="s">
        <v>41</v>
      </c>
      <c r="D2842" s="1" t="s">
        <v>103</v>
      </c>
      <c r="E2842" s="1" t="s">
        <v>24</v>
      </c>
      <c r="F2842" s="1" t="s">
        <v>61</v>
      </c>
      <c r="G2842" s="1" t="s">
        <v>46</v>
      </c>
      <c r="H2842" s="1" t="s">
        <v>34</v>
      </c>
      <c r="I2842" s="1">
        <v>7</v>
      </c>
      <c r="J2842" s="3">
        <v>2301</v>
      </c>
      <c r="K2842" s="4">
        <v>1074.07</v>
      </c>
      <c r="L2842" s="5">
        <v>0.05</v>
      </c>
      <c r="M2842" s="3">
        <f t="shared" si="176"/>
        <v>15301.65</v>
      </c>
      <c r="N2842" s="3">
        <f t="shared" si="177"/>
        <v>7518.49</v>
      </c>
      <c r="O2842" s="3">
        <f t="shared" si="178"/>
        <v>7783.16</v>
      </c>
      <c r="P2842" s="6">
        <f t="shared" si="179"/>
        <v>0.5086484137331595</v>
      </c>
    </row>
    <row r="2843" spans="1:16" x14ac:dyDescent="0.35">
      <c r="A2843" s="1" t="s">
        <v>2907</v>
      </c>
      <c r="B2843" s="2">
        <v>46078</v>
      </c>
      <c r="C2843" s="1" t="s">
        <v>16</v>
      </c>
      <c r="D2843" s="1" t="s">
        <v>23</v>
      </c>
      <c r="E2843" s="1" t="s">
        <v>31</v>
      </c>
      <c r="F2843" s="1" t="s">
        <v>85</v>
      </c>
      <c r="G2843" s="1" t="s">
        <v>20</v>
      </c>
      <c r="H2843" s="1" t="s">
        <v>27</v>
      </c>
      <c r="I2843" s="1">
        <v>1</v>
      </c>
      <c r="J2843" s="3">
        <v>1766</v>
      </c>
      <c r="K2843" s="4">
        <v>1327.62</v>
      </c>
      <c r="L2843" s="5">
        <v>0</v>
      </c>
      <c r="M2843" s="3">
        <f t="shared" si="176"/>
        <v>1766</v>
      </c>
      <c r="N2843" s="3">
        <f t="shared" si="177"/>
        <v>1327.62</v>
      </c>
      <c r="O2843" s="3">
        <f t="shared" si="178"/>
        <v>438.38000000000011</v>
      </c>
      <c r="P2843" s="6">
        <f t="shared" si="179"/>
        <v>0.24823329558323903</v>
      </c>
    </row>
    <row r="2844" spans="1:16" x14ac:dyDescent="0.35">
      <c r="A2844" s="1" t="s">
        <v>2908</v>
      </c>
      <c r="B2844" s="2">
        <v>46078</v>
      </c>
      <c r="C2844" s="1" t="s">
        <v>36</v>
      </c>
      <c r="D2844" s="1" t="s">
        <v>63</v>
      </c>
      <c r="E2844" s="1" t="s">
        <v>24</v>
      </c>
      <c r="F2844" s="1" t="s">
        <v>61</v>
      </c>
      <c r="G2844" s="1" t="s">
        <v>69</v>
      </c>
      <c r="H2844" s="1" t="s">
        <v>21</v>
      </c>
      <c r="I2844" s="1">
        <v>2</v>
      </c>
      <c r="J2844" s="3">
        <v>2125</v>
      </c>
      <c r="K2844" s="4">
        <v>1062.0999999999999</v>
      </c>
      <c r="L2844" s="5">
        <v>0.05</v>
      </c>
      <c r="M2844" s="3">
        <f t="shared" si="176"/>
        <v>4037.5</v>
      </c>
      <c r="N2844" s="3">
        <f t="shared" si="177"/>
        <v>2124.1999999999998</v>
      </c>
      <c r="O2844" s="3">
        <f t="shared" si="178"/>
        <v>1913.3000000000002</v>
      </c>
      <c r="P2844" s="6">
        <f t="shared" si="179"/>
        <v>0.47388235294117653</v>
      </c>
    </row>
    <row r="2845" spans="1:16" x14ac:dyDescent="0.35">
      <c r="A2845" s="1" t="s">
        <v>2909</v>
      </c>
      <c r="B2845" s="2">
        <v>46078</v>
      </c>
      <c r="C2845" s="1" t="s">
        <v>29</v>
      </c>
      <c r="D2845" s="1" t="s">
        <v>66</v>
      </c>
      <c r="E2845" s="1" t="s">
        <v>18</v>
      </c>
      <c r="F2845" s="1" t="s">
        <v>68</v>
      </c>
      <c r="G2845" s="1" t="s">
        <v>58</v>
      </c>
      <c r="H2845" s="1" t="s">
        <v>21</v>
      </c>
      <c r="I2845" s="1">
        <v>5</v>
      </c>
      <c r="J2845" s="3">
        <v>470</v>
      </c>
      <c r="K2845" s="4">
        <v>364.96</v>
      </c>
      <c r="L2845" s="5">
        <v>0.15</v>
      </c>
      <c r="M2845" s="3">
        <f t="shared" si="176"/>
        <v>1997.5</v>
      </c>
      <c r="N2845" s="3">
        <f t="shared" si="177"/>
        <v>1824.8</v>
      </c>
      <c r="O2845" s="3">
        <f t="shared" si="178"/>
        <v>172.70000000000005</v>
      </c>
      <c r="P2845" s="6">
        <f t="shared" si="179"/>
        <v>8.6458072590738441E-2</v>
      </c>
    </row>
    <row r="2846" spans="1:16" x14ac:dyDescent="0.35">
      <c r="A2846" s="1" t="s">
        <v>2910</v>
      </c>
      <c r="B2846" s="2">
        <v>46078</v>
      </c>
      <c r="C2846" s="1" t="s">
        <v>41</v>
      </c>
      <c r="D2846" s="1" t="s">
        <v>50</v>
      </c>
      <c r="E2846" s="1" t="s">
        <v>18</v>
      </c>
      <c r="F2846" s="1" t="s">
        <v>38</v>
      </c>
      <c r="G2846" s="1" t="s">
        <v>46</v>
      </c>
      <c r="H2846" s="1" t="s">
        <v>34</v>
      </c>
      <c r="I2846" s="1">
        <v>6</v>
      </c>
      <c r="J2846" s="3">
        <v>338</v>
      </c>
      <c r="K2846" s="4">
        <v>279.26</v>
      </c>
      <c r="L2846" s="5">
        <v>0.05</v>
      </c>
      <c r="M2846" s="3">
        <f t="shared" si="176"/>
        <v>1926.6</v>
      </c>
      <c r="N2846" s="3">
        <f t="shared" si="177"/>
        <v>1675.56</v>
      </c>
      <c r="O2846" s="3">
        <f t="shared" si="178"/>
        <v>251.03999999999996</v>
      </c>
      <c r="P2846" s="6">
        <f t="shared" si="179"/>
        <v>0.1303020865773902</v>
      </c>
    </row>
    <row r="2847" spans="1:16" x14ac:dyDescent="0.35">
      <c r="A2847" s="1" t="s">
        <v>2911</v>
      </c>
      <c r="B2847" s="2">
        <v>46078</v>
      </c>
      <c r="C2847" s="1" t="s">
        <v>29</v>
      </c>
      <c r="D2847" s="1" t="s">
        <v>57</v>
      </c>
      <c r="E2847" s="1" t="s">
        <v>24</v>
      </c>
      <c r="F2847" s="1" t="s">
        <v>64</v>
      </c>
      <c r="G2847" s="1" t="s">
        <v>33</v>
      </c>
      <c r="H2847" s="1" t="s">
        <v>21</v>
      </c>
      <c r="I2847" s="1">
        <v>6</v>
      </c>
      <c r="J2847" s="3">
        <v>1493</v>
      </c>
      <c r="K2847" s="4">
        <v>699.68</v>
      </c>
      <c r="L2847" s="5">
        <v>0</v>
      </c>
      <c r="M2847" s="3">
        <f t="shared" si="176"/>
        <v>8958</v>
      </c>
      <c r="N2847" s="3">
        <f t="shared" si="177"/>
        <v>4198.08</v>
      </c>
      <c r="O2847" s="3">
        <f t="shared" si="178"/>
        <v>4759.92</v>
      </c>
      <c r="P2847" s="6">
        <f t="shared" si="179"/>
        <v>0.53135967849966514</v>
      </c>
    </row>
    <row r="2848" spans="1:16" x14ac:dyDescent="0.35">
      <c r="A2848" s="1" t="s">
        <v>2912</v>
      </c>
      <c r="B2848" s="2">
        <v>46079</v>
      </c>
      <c r="C2848" s="1" t="s">
        <v>41</v>
      </c>
      <c r="D2848" s="1" t="s">
        <v>42</v>
      </c>
      <c r="E2848" s="1" t="s">
        <v>79</v>
      </c>
      <c r="F2848" s="1" t="s">
        <v>96</v>
      </c>
      <c r="G2848" s="1" t="s">
        <v>43</v>
      </c>
      <c r="H2848" s="1" t="s">
        <v>21</v>
      </c>
      <c r="I2848" s="1">
        <v>6</v>
      </c>
      <c r="J2848" s="3">
        <v>6297</v>
      </c>
      <c r="K2848" s="4">
        <v>3712.22</v>
      </c>
      <c r="L2848" s="5">
        <v>0</v>
      </c>
      <c r="M2848" s="3">
        <f t="shared" si="176"/>
        <v>37782</v>
      </c>
      <c r="N2848" s="3">
        <f t="shared" si="177"/>
        <v>22273.32</v>
      </c>
      <c r="O2848" s="3">
        <f t="shared" si="178"/>
        <v>15508.68</v>
      </c>
      <c r="P2848" s="6">
        <f t="shared" si="179"/>
        <v>0.41047800539939655</v>
      </c>
    </row>
    <row r="2849" spans="1:16" x14ac:dyDescent="0.35">
      <c r="A2849" s="1" t="s">
        <v>2913</v>
      </c>
      <c r="B2849" s="2">
        <v>46079</v>
      </c>
      <c r="C2849" s="1" t="s">
        <v>41</v>
      </c>
      <c r="D2849" s="1" t="s">
        <v>50</v>
      </c>
      <c r="E2849" s="1" t="s">
        <v>79</v>
      </c>
      <c r="F2849" s="1" t="s">
        <v>80</v>
      </c>
      <c r="G2849" s="1" t="s">
        <v>46</v>
      </c>
      <c r="H2849" s="1" t="s">
        <v>34</v>
      </c>
      <c r="I2849" s="1">
        <v>2</v>
      </c>
      <c r="J2849" s="3">
        <v>7794</v>
      </c>
      <c r="K2849" s="4">
        <v>4599.63</v>
      </c>
      <c r="L2849" s="5">
        <v>0.15</v>
      </c>
      <c r="M2849" s="3">
        <f t="shared" si="176"/>
        <v>13249.8</v>
      </c>
      <c r="N2849" s="3">
        <f t="shared" si="177"/>
        <v>9199.26</v>
      </c>
      <c r="O2849" s="3">
        <f t="shared" si="178"/>
        <v>4050.5399999999991</v>
      </c>
      <c r="P2849" s="6">
        <f t="shared" si="179"/>
        <v>0.30570574650183391</v>
      </c>
    </row>
    <row r="2850" spans="1:16" x14ac:dyDescent="0.35">
      <c r="A2850" s="1" t="s">
        <v>2914</v>
      </c>
      <c r="B2850" s="2">
        <v>46079</v>
      </c>
      <c r="C2850" s="1" t="s">
        <v>41</v>
      </c>
      <c r="D2850" s="1" t="s">
        <v>50</v>
      </c>
      <c r="E2850" s="1" t="s">
        <v>18</v>
      </c>
      <c r="F2850" s="1" t="s">
        <v>38</v>
      </c>
      <c r="G2850" s="1" t="s">
        <v>43</v>
      </c>
      <c r="H2850" s="1" t="s">
        <v>34</v>
      </c>
      <c r="I2850" s="1">
        <v>2</v>
      </c>
      <c r="J2850" s="3">
        <v>365</v>
      </c>
      <c r="K2850" s="4">
        <v>303.36</v>
      </c>
      <c r="L2850" s="5">
        <v>0</v>
      </c>
      <c r="M2850" s="3">
        <f t="shared" si="176"/>
        <v>730</v>
      </c>
      <c r="N2850" s="3">
        <f t="shared" si="177"/>
        <v>606.72</v>
      </c>
      <c r="O2850" s="3">
        <f t="shared" si="178"/>
        <v>123.27999999999997</v>
      </c>
      <c r="P2850" s="6">
        <f t="shared" si="179"/>
        <v>0.16887671232876708</v>
      </c>
    </row>
    <row r="2851" spans="1:16" x14ac:dyDescent="0.35">
      <c r="A2851" s="1" t="s">
        <v>2915</v>
      </c>
      <c r="B2851" s="2">
        <v>46079</v>
      </c>
      <c r="C2851" s="1" t="s">
        <v>29</v>
      </c>
      <c r="D2851" s="1" t="s">
        <v>30</v>
      </c>
      <c r="E2851" s="1" t="s">
        <v>18</v>
      </c>
      <c r="F2851" s="1" t="s">
        <v>68</v>
      </c>
      <c r="G2851" s="1" t="s">
        <v>58</v>
      </c>
      <c r="H2851" s="1" t="s">
        <v>34</v>
      </c>
      <c r="I2851" s="1">
        <v>3</v>
      </c>
      <c r="J2851" s="3">
        <v>451</v>
      </c>
      <c r="K2851" s="4">
        <v>352.33</v>
      </c>
      <c r="L2851" s="5">
        <v>0</v>
      </c>
      <c r="M2851" s="3">
        <f t="shared" si="176"/>
        <v>1353</v>
      </c>
      <c r="N2851" s="3">
        <f t="shared" si="177"/>
        <v>1056.99</v>
      </c>
      <c r="O2851" s="3">
        <f t="shared" si="178"/>
        <v>296.01</v>
      </c>
      <c r="P2851" s="6">
        <f t="shared" si="179"/>
        <v>0.21878048780487805</v>
      </c>
    </row>
    <row r="2852" spans="1:16" x14ac:dyDescent="0.35">
      <c r="A2852" s="1" t="s">
        <v>2916</v>
      </c>
      <c r="B2852" s="2">
        <v>46079</v>
      </c>
      <c r="C2852" s="1" t="s">
        <v>29</v>
      </c>
      <c r="D2852" s="1" t="s">
        <v>66</v>
      </c>
      <c r="E2852" s="1" t="s">
        <v>31</v>
      </c>
      <c r="F2852" s="1" t="s">
        <v>85</v>
      </c>
      <c r="G2852" s="1" t="s">
        <v>33</v>
      </c>
      <c r="H2852" s="1" t="s">
        <v>21</v>
      </c>
      <c r="I2852" s="1">
        <v>4</v>
      </c>
      <c r="J2852" s="3">
        <v>1727</v>
      </c>
      <c r="K2852" s="4">
        <v>1242.02</v>
      </c>
      <c r="L2852" s="5">
        <v>0.1</v>
      </c>
      <c r="M2852" s="3">
        <f t="shared" si="176"/>
        <v>6217.2</v>
      </c>
      <c r="N2852" s="3">
        <f t="shared" si="177"/>
        <v>4968.08</v>
      </c>
      <c r="O2852" s="3">
        <f t="shared" si="178"/>
        <v>1249.1199999999999</v>
      </c>
      <c r="P2852" s="6">
        <f t="shared" si="179"/>
        <v>0.20091359454416777</v>
      </c>
    </row>
    <row r="2853" spans="1:16" x14ac:dyDescent="0.35">
      <c r="A2853" s="1" t="s">
        <v>2917</v>
      </c>
      <c r="B2853" s="2">
        <v>46079</v>
      </c>
      <c r="C2853" s="1" t="s">
        <v>16</v>
      </c>
      <c r="D2853" s="1" t="s">
        <v>23</v>
      </c>
      <c r="E2853" s="1" t="s">
        <v>24</v>
      </c>
      <c r="F2853" s="1" t="s">
        <v>64</v>
      </c>
      <c r="G2853" s="1" t="s">
        <v>26</v>
      </c>
      <c r="H2853" s="1" t="s">
        <v>27</v>
      </c>
      <c r="I2853" s="1">
        <v>3</v>
      </c>
      <c r="J2853" s="3">
        <v>1500</v>
      </c>
      <c r="K2853" s="4">
        <v>768.38</v>
      </c>
      <c r="L2853" s="5">
        <v>0</v>
      </c>
      <c r="M2853" s="3">
        <f t="shared" si="176"/>
        <v>4500</v>
      </c>
      <c r="N2853" s="3">
        <f t="shared" si="177"/>
        <v>2305.14</v>
      </c>
      <c r="O2853" s="3">
        <f t="shared" si="178"/>
        <v>2194.86</v>
      </c>
      <c r="P2853" s="6">
        <f t="shared" si="179"/>
        <v>0.48774666666666672</v>
      </c>
    </row>
    <row r="2854" spans="1:16" x14ac:dyDescent="0.35">
      <c r="A2854" s="1" t="s">
        <v>2918</v>
      </c>
      <c r="B2854" s="2">
        <v>46079</v>
      </c>
      <c r="C2854" s="1" t="s">
        <v>16</v>
      </c>
      <c r="D2854" s="1" t="s">
        <v>84</v>
      </c>
      <c r="E2854" s="1" t="s">
        <v>79</v>
      </c>
      <c r="F2854" s="1" t="s">
        <v>91</v>
      </c>
      <c r="G2854" s="1" t="s">
        <v>20</v>
      </c>
      <c r="H2854" s="1" t="s">
        <v>27</v>
      </c>
      <c r="I2854" s="1">
        <v>8</v>
      </c>
      <c r="J2854" s="3">
        <v>12023</v>
      </c>
      <c r="K2854" s="4">
        <v>7566.36</v>
      </c>
      <c r="L2854" s="5">
        <v>0.05</v>
      </c>
      <c r="M2854" s="3">
        <f t="shared" si="176"/>
        <v>91374.8</v>
      </c>
      <c r="N2854" s="3">
        <f t="shared" si="177"/>
        <v>60530.879999999997</v>
      </c>
      <c r="O2854" s="3">
        <f t="shared" si="178"/>
        <v>30843.920000000006</v>
      </c>
      <c r="P2854" s="6">
        <f t="shared" si="179"/>
        <v>0.33755389888678283</v>
      </c>
    </row>
    <row r="2855" spans="1:16" x14ac:dyDescent="0.35">
      <c r="A2855" s="1" t="s">
        <v>2919</v>
      </c>
      <c r="B2855" s="2">
        <v>46079</v>
      </c>
      <c r="C2855" s="1" t="s">
        <v>16</v>
      </c>
      <c r="D2855" s="1" t="s">
        <v>17</v>
      </c>
      <c r="E2855" s="1" t="s">
        <v>18</v>
      </c>
      <c r="F2855" s="1" t="s">
        <v>38</v>
      </c>
      <c r="G2855" s="1" t="s">
        <v>26</v>
      </c>
      <c r="H2855" s="1" t="s">
        <v>21</v>
      </c>
      <c r="I2855" s="1">
        <v>8</v>
      </c>
      <c r="J2855" s="3">
        <v>363</v>
      </c>
      <c r="K2855" s="4">
        <v>287.99</v>
      </c>
      <c r="L2855" s="5">
        <v>0.15</v>
      </c>
      <c r="M2855" s="3">
        <f t="shared" si="176"/>
        <v>2468.4</v>
      </c>
      <c r="N2855" s="3">
        <f t="shared" si="177"/>
        <v>2303.92</v>
      </c>
      <c r="O2855" s="3">
        <f t="shared" si="178"/>
        <v>164.48000000000002</v>
      </c>
      <c r="P2855" s="6">
        <f t="shared" si="179"/>
        <v>6.6634257008588563E-2</v>
      </c>
    </row>
    <row r="2856" spans="1:16" x14ac:dyDescent="0.35">
      <c r="A2856" s="1" t="s">
        <v>2920</v>
      </c>
      <c r="B2856" s="2">
        <v>46080</v>
      </c>
      <c r="C2856" s="1" t="s">
        <v>41</v>
      </c>
      <c r="D2856" s="1" t="s">
        <v>55</v>
      </c>
      <c r="E2856" s="1" t="s">
        <v>79</v>
      </c>
      <c r="F2856" s="1" t="s">
        <v>109</v>
      </c>
      <c r="G2856" s="1" t="s">
        <v>43</v>
      </c>
      <c r="H2856" s="1" t="s">
        <v>21</v>
      </c>
      <c r="I2856" s="1">
        <v>2</v>
      </c>
      <c r="J2856" s="3">
        <v>4612</v>
      </c>
      <c r="K2856" s="4">
        <v>2722.28</v>
      </c>
      <c r="L2856" s="5">
        <v>0</v>
      </c>
      <c r="M2856" s="3">
        <f t="shared" si="176"/>
        <v>9224</v>
      </c>
      <c r="N2856" s="3">
        <f t="shared" si="177"/>
        <v>5444.56</v>
      </c>
      <c r="O2856" s="3">
        <f t="shared" si="178"/>
        <v>3779.4399999999996</v>
      </c>
      <c r="P2856" s="6">
        <f t="shared" si="179"/>
        <v>0.40973980919340847</v>
      </c>
    </row>
    <row r="2857" spans="1:16" x14ac:dyDescent="0.35">
      <c r="A2857" s="1" t="s">
        <v>2921</v>
      </c>
      <c r="B2857" s="2">
        <v>46080</v>
      </c>
      <c r="C2857" s="1" t="s">
        <v>16</v>
      </c>
      <c r="D2857" s="1" t="s">
        <v>17</v>
      </c>
      <c r="E2857" s="1" t="s">
        <v>18</v>
      </c>
      <c r="F2857" s="1" t="s">
        <v>19</v>
      </c>
      <c r="G2857" s="1" t="s">
        <v>20</v>
      </c>
      <c r="H2857" s="1" t="s">
        <v>27</v>
      </c>
      <c r="I2857" s="1">
        <v>4</v>
      </c>
      <c r="J2857" s="3">
        <v>905</v>
      </c>
      <c r="K2857" s="4">
        <v>711.77</v>
      </c>
      <c r="L2857" s="5">
        <v>0</v>
      </c>
      <c r="M2857" s="3">
        <f t="shared" si="176"/>
        <v>3620</v>
      </c>
      <c r="N2857" s="3">
        <f t="shared" si="177"/>
        <v>2847.08</v>
      </c>
      <c r="O2857" s="3">
        <f t="shared" si="178"/>
        <v>772.92000000000007</v>
      </c>
      <c r="P2857" s="6">
        <f t="shared" si="179"/>
        <v>0.21351381215469614</v>
      </c>
    </row>
    <row r="2858" spans="1:16" x14ac:dyDescent="0.35">
      <c r="A2858" s="1" t="s">
        <v>2922</v>
      </c>
      <c r="B2858" s="2">
        <v>46080</v>
      </c>
      <c r="C2858" s="1" t="s">
        <v>41</v>
      </c>
      <c r="D2858" s="1" t="s">
        <v>103</v>
      </c>
      <c r="E2858" s="1" t="s">
        <v>24</v>
      </c>
      <c r="F2858" s="1" t="s">
        <v>61</v>
      </c>
      <c r="G2858" s="1" t="s">
        <v>43</v>
      </c>
      <c r="H2858" s="1" t="s">
        <v>27</v>
      </c>
      <c r="I2858" s="1">
        <v>7</v>
      </c>
      <c r="J2858" s="3">
        <v>2125</v>
      </c>
      <c r="K2858" s="4">
        <v>1145.29</v>
      </c>
      <c r="L2858" s="5">
        <v>0.05</v>
      </c>
      <c r="M2858" s="3">
        <f t="shared" si="176"/>
        <v>14131.25</v>
      </c>
      <c r="N2858" s="3">
        <f t="shared" si="177"/>
        <v>8017.03</v>
      </c>
      <c r="O2858" s="3">
        <f t="shared" si="178"/>
        <v>6114.22</v>
      </c>
      <c r="P2858" s="6">
        <f t="shared" si="179"/>
        <v>0.43267368421052632</v>
      </c>
    </row>
    <row r="2859" spans="1:16" x14ac:dyDescent="0.35">
      <c r="A2859" s="1" t="s">
        <v>2923</v>
      </c>
      <c r="B2859" s="2">
        <v>46080</v>
      </c>
      <c r="C2859" s="1" t="s">
        <v>16</v>
      </c>
      <c r="D2859" s="1" t="s">
        <v>17</v>
      </c>
      <c r="E2859" s="1" t="s">
        <v>18</v>
      </c>
      <c r="F2859" s="1" t="s">
        <v>19</v>
      </c>
      <c r="G2859" s="1" t="s">
        <v>20</v>
      </c>
      <c r="H2859" s="1" t="s">
        <v>21</v>
      </c>
      <c r="I2859" s="1">
        <v>3</v>
      </c>
      <c r="J2859" s="3">
        <v>904</v>
      </c>
      <c r="K2859" s="4">
        <v>757.18</v>
      </c>
      <c r="L2859" s="5">
        <v>0</v>
      </c>
      <c r="M2859" s="3">
        <f t="shared" si="176"/>
        <v>2712</v>
      </c>
      <c r="N2859" s="3">
        <f t="shared" si="177"/>
        <v>2271.54</v>
      </c>
      <c r="O2859" s="3">
        <f t="shared" si="178"/>
        <v>440.46000000000004</v>
      </c>
      <c r="P2859" s="6">
        <f t="shared" si="179"/>
        <v>0.16241150442477878</v>
      </c>
    </row>
    <row r="2860" spans="1:16" x14ac:dyDescent="0.35">
      <c r="A2860" s="1" t="s">
        <v>2924</v>
      </c>
      <c r="B2860" s="2">
        <v>46080</v>
      </c>
      <c r="C2860" s="1" t="s">
        <v>36</v>
      </c>
      <c r="D2860" s="1" t="s">
        <v>37</v>
      </c>
      <c r="E2860" s="1" t="s">
        <v>24</v>
      </c>
      <c r="F2860" s="1" t="s">
        <v>131</v>
      </c>
      <c r="G2860" s="1" t="s">
        <v>39</v>
      </c>
      <c r="H2860" s="1" t="s">
        <v>34</v>
      </c>
      <c r="I2860" s="1">
        <v>4</v>
      </c>
      <c r="J2860" s="3">
        <v>2718</v>
      </c>
      <c r="K2860" s="4">
        <v>1399.01</v>
      </c>
      <c r="L2860" s="5">
        <v>0</v>
      </c>
      <c r="M2860" s="3">
        <f t="shared" si="176"/>
        <v>10872</v>
      </c>
      <c r="N2860" s="3">
        <f t="shared" si="177"/>
        <v>5596.04</v>
      </c>
      <c r="O2860" s="3">
        <f t="shared" si="178"/>
        <v>5275.96</v>
      </c>
      <c r="P2860" s="6">
        <f t="shared" si="179"/>
        <v>0.48527961736571007</v>
      </c>
    </row>
    <row r="2861" spans="1:16" x14ac:dyDescent="0.35">
      <c r="A2861" s="1" t="s">
        <v>2925</v>
      </c>
      <c r="B2861" s="2">
        <v>46081</v>
      </c>
      <c r="C2861" s="1" t="s">
        <v>36</v>
      </c>
      <c r="D2861" s="1" t="s">
        <v>76</v>
      </c>
      <c r="E2861" s="1" t="s">
        <v>24</v>
      </c>
      <c r="F2861" s="1" t="s">
        <v>25</v>
      </c>
      <c r="G2861" s="1" t="s">
        <v>39</v>
      </c>
      <c r="H2861" s="1" t="s">
        <v>27</v>
      </c>
      <c r="I2861" s="1">
        <v>2</v>
      </c>
      <c r="J2861" s="3">
        <v>594</v>
      </c>
      <c r="K2861" s="4">
        <v>277.77</v>
      </c>
      <c r="L2861" s="5">
        <v>0.15</v>
      </c>
      <c r="M2861" s="3">
        <f t="shared" si="176"/>
        <v>1009.8</v>
      </c>
      <c r="N2861" s="3">
        <f t="shared" si="177"/>
        <v>555.54</v>
      </c>
      <c r="O2861" s="3">
        <f t="shared" si="178"/>
        <v>454.26</v>
      </c>
      <c r="P2861" s="6">
        <f t="shared" si="179"/>
        <v>0.44985145573380869</v>
      </c>
    </row>
    <row r="2862" spans="1:16" x14ac:dyDescent="0.35">
      <c r="A2862" s="1" t="s">
        <v>2926</v>
      </c>
      <c r="B2862" s="2">
        <v>46081</v>
      </c>
      <c r="C2862" s="1" t="s">
        <v>29</v>
      </c>
      <c r="D2862" s="1" t="s">
        <v>72</v>
      </c>
      <c r="E2862" s="1" t="s">
        <v>18</v>
      </c>
      <c r="F2862" s="1" t="s">
        <v>38</v>
      </c>
      <c r="G2862" s="1" t="s">
        <v>58</v>
      </c>
      <c r="H2862" s="1" t="s">
        <v>21</v>
      </c>
      <c r="I2862" s="1">
        <v>5</v>
      </c>
      <c r="J2862" s="3">
        <v>340</v>
      </c>
      <c r="K2862" s="4">
        <v>275.69</v>
      </c>
      <c r="L2862" s="5">
        <v>0</v>
      </c>
      <c r="M2862" s="3">
        <f t="shared" si="176"/>
        <v>1700</v>
      </c>
      <c r="N2862" s="3">
        <f t="shared" si="177"/>
        <v>1378.45</v>
      </c>
      <c r="O2862" s="3">
        <f t="shared" si="178"/>
        <v>321.54999999999995</v>
      </c>
      <c r="P2862" s="6">
        <f t="shared" si="179"/>
        <v>0.18914705882352939</v>
      </c>
    </row>
    <row r="2863" spans="1:16" x14ac:dyDescent="0.35">
      <c r="A2863" s="1" t="s">
        <v>2927</v>
      </c>
      <c r="B2863" s="2">
        <v>46081</v>
      </c>
      <c r="C2863" s="1" t="s">
        <v>29</v>
      </c>
      <c r="D2863" s="1" t="s">
        <v>57</v>
      </c>
      <c r="E2863" s="1" t="s">
        <v>79</v>
      </c>
      <c r="F2863" s="1" t="s">
        <v>91</v>
      </c>
      <c r="G2863" s="1" t="s">
        <v>58</v>
      </c>
      <c r="H2863" s="1" t="s">
        <v>21</v>
      </c>
      <c r="I2863" s="1">
        <v>4</v>
      </c>
      <c r="J2863" s="3">
        <v>12518</v>
      </c>
      <c r="K2863" s="4">
        <v>7613.47</v>
      </c>
      <c r="L2863" s="5">
        <v>0.05</v>
      </c>
      <c r="M2863" s="3">
        <f t="shared" si="176"/>
        <v>47568.399999999994</v>
      </c>
      <c r="N2863" s="3">
        <f t="shared" si="177"/>
        <v>30453.88</v>
      </c>
      <c r="O2863" s="3">
        <f t="shared" si="178"/>
        <v>17114.519999999993</v>
      </c>
      <c r="P2863" s="6">
        <f t="shared" si="179"/>
        <v>0.35978759008080985</v>
      </c>
    </row>
    <row r="2864" spans="1:16" x14ac:dyDescent="0.35">
      <c r="A2864" s="1" t="s">
        <v>2928</v>
      </c>
      <c r="B2864" s="2">
        <v>46081</v>
      </c>
      <c r="C2864" s="1" t="s">
        <v>36</v>
      </c>
      <c r="D2864" s="1" t="s">
        <v>78</v>
      </c>
      <c r="E2864" s="1" t="s">
        <v>24</v>
      </c>
      <c r="F2864" s="1" t="s">
        <v>61</v>
      </c>
      <c r="G2864" s="1" t="s">
        <v>69</v>
      </c>
      <c r="H2864" s="1" t="s">
        <v>21</v>
      </c>
      <c r="I2864" s="1">
        <v>5</v>
      </c>
      <c r="J2864" s="3">
        <v>2111</v>
      </c>
      <c r="K2864" s="4">
        <v>991.74</v>
      </c>
      <c r="L2864" s="5">
        <v>0</v>
      </c>
      <c r="M2864" s="3">
        <f t="shared" si="176"/>
        <v>10555</v>
      </c>
      <c r="N2864" s="3">
        <f t="shared" si="177"/>
        <v>4958.7</v>
      </c>
      <c r="O2864" s="3">
        <f t="shared" si="178"/>
        <v>5596.3</v>
      </c>
      <c r="P2864" s="6">
        <f t="shared" si="179"/>
        <v>0.53020369493131214</v>
      </c>
    </row>
    <row r="2865" spans="1:16" x14ac:dyDescent="0.35">
      <c r="A2865" s="1" t="s">
        <v>2929</v>
      </c>
      <c r="B2865" s="2">
        <v>46081</v>
      </c>
      <c r="C2865" s="1" t="s">
        <v>16</v>
      </c>
      <c r="D2865" s="1" t="s">
        <v>48</v>
      </c>
      <c r="E2865" s="1" t="s">
        <v>31</v>
      </c>
      <c r="F2865" s="1" t="s">
        <v>32</v>
      </c>
      <c r="G2865" s="1" t="s">
        <v>26</v>
      </c>
      <c r="H2865" s="1" t="s">
        <v>34</v>
      </c>
      <c r="I2865" s="1">
        <v>4</v>
      </c>
      <c r="J2865" s="3">
        <v>1241</v>
      </c>
      <c r="K2865" s="4">
        <v>927.51</v>
      </c>
      <c r="L2865" s="5">
        <v>0</v>
      </c>
      <c r="M2865" s="3">
        <f t="shared" si="176"/>
        <v>4964</v>
      </c>
      <c r="N2865" s="3">
        <f t="shared" si="177"/>
        <v>3710.04</v>
      </c>
      <c r="O2865" s="3">
        <f t="shared" si="178"/>
        <v>1253.96</v>
      </c>
      <c r="P2865" s="6">
        <f t="shared" si="179"/>
        <v>0.25261079774375506</v>
      </c>
    </row>
    <row r="2866" spans="1:16" x14ac:dyDescent="0.35">
      <c r="A2866" s="1" t="s">
        <v>2930</v>
      </c>
      <c r="B2866" s="2">
        <v>46081</v>
      </c>
      <c r="C2866" s="1" t="s">
        <v>29</v>
      </c>
      <c r="D2866" s="1" t="s">
        <v>57</v>
      </c>
      <c r="E2866" s="1" t="s">
        <v>79</v>
      </c>
      <c r="F2866" s="1" t="s">
        <v>109</v>
      </c>
      <c r="G2866" s="1" t="s">
        <v>58</v>
      </c>
      <c r="H2866" s="1" t="s">
        <v>34</v>
      </c>
      <c r="I2866" s="1">
        <v>2</v>
      </c>
      <c r="J2866" s="3">
        <v>4545</v>
      </c>
      <c r="K2866" s="4">
        <v>2816.57</v>
      </c>
      <c r="L2866" s="5">
        <v>0.15</v>
      </c>
      <c r="M2866" s="3">
        <f t="shared" si="176"/>
        <v>7726.5</v>
      </c>
      <c r="N2866" s="3">
        <f t="shared" si="177"/>
        <v>5633.14</v>
      </c>
      <c r="O2866" s="3">
        <f t="shared" si="178"/>
        <v>2093.3599999999997</v>
      </c>
      <c r="P2866" s="6">
        <f t="shared" si="179"/>
        <v>0.27093250501520738</v>
      </c>
    </row>
    <row r="2867" spans="1:16" x14ac:dyDescent="0.35">
      <c r="A2867" s="1" t="s">
        <v>2931</v>
      </c>
      <c r="B2867" s="2">
        <v>46081</v>
      </c>
      <c r="C2867" s="1" t="s">
        <v>36</v>
      </c>
      <c r="D2867" s="1" t="s">
        <v>78</v>
      </c>
      <c r="E2867" s="1" t="s">
        <v>18</v>
      </c>
      <c r="F2867" s="1" t="s">
        <v>68</v>
      </c>
      <c r="G2867" s="1" t="s">
        <v>69</v>
      </c>
      <c r="H2867" s="1" t="s">
        <v>27</v>
      </c>
      <c r="I2867" s="1">
        <v>3</v>
      </c>
      <c r="J2867" s="3">
        <v>451</v>
      </c>
      <c r="K2867" s="4">
        <v>344.7</v>
      </c>
      <c r="L2867" s="5">
        <v>0.15</v>
      </c>
      <c r="M2867" s="3">
        <f t="shared" si="176"/>
        <v>1150.05</v>
      </c>
      <c r="N2867" s="3">
        <f t="shared" si="177"/>
        <v>1034.0999999999999</v>
      </c>
      <c r="O2867" s="3">
        <f t="shared" si="178"/>
        <v>115.95000000000005</v>
      </c>
      <c r="P2867" s="6">
        <f t="shared" si="179"/>
        <v>0.10082170340419987</v>
      </c>
    </row>
    <row r="2868" spans="1:16" x14ac:dyDescent="0.35">
      <c r="A2868" s="1" t="s">
        <v>2932</v>
      </c>
      <c r="B2868" s="2">
        <v>46081</v>
      </c>
      <c r="C2868" s="1" t="s">
        <v>16</v>
      </c>
      <c r="D2868" s="1" t="s">
        <v>84</v>
      </c>
      <c r="E2868" s="1" t="s">
        <v>24</v>
      </c>
      <c r="F2868" s="1" t="s">
        <v>25</v>
      </c>
      <c r="G2868" s="1" t="s">
        <v>20</v>
      </c>
      <c r="H2868" s="1" t="s">
        <v>27</v>
      </c>
      <c r="I2868" s="1">
        <v>1</v>
      </c>
      <c r="J2868" s="3">
        <v>597</v>
      </c>
      <c r="K2868" s="4">
        <v>321.31</v>
      </c>
      <c r="L2868" s="5">
        <v>0</v>
      </c>
      <c r="M2868" s="3">
        <f t="shared" si="176"/>
        <v>597</v>
      </c>
      <c r="N2868" s="3">
        <f t="shared" si="177"/>
        <v>321.31</v>
      </c>
      <c r="O2868" s="3">
        <f t="shared" si="178"/>
        <v>275.69</v>
      </c>
      <c r="P2868" s="6">
        <f t="shared" si="179"/>
        <v>0.46179229480737016</v>
      </c>
    </row>
    <row r="2869" spans="1:16" x14ac:dyDescent="0.35">
      <c r="A2869" s="1" t="s">
        <v>2933</v>
      </c>
      <c r="B2869" s="2">
        <v>46081</v>
      </c>
      <c r="C2869" s="1" t="s">
        <v>41</v>
      </c>
      <c r="D2869" s="1" t="s">
        <v>42</v>
      </c>
      <c r="E2869" s="1" t="s">
        <v>79</v>
      </c>
      <c r="F2869" s="1" t="s">
        <v>80</v>
      </c>
      <c r="G2869" s="1" t="s">
        <v>43</v>
      </c>
      <c r="H2869" s="1" t="s">
        <v>34</v>
      </c>
      <c r="I2869" s="1">
        <v>1</v>
      </c>
      <c r="J2869" s="3">
        <v>7734</v>
      </c>
      <c r="K2869" s="4">
        <v>4627.4799999999996</v>
      </c>
      <c r="L2869" s="5">
        <v>0.1</v>
      </c>
      <c r="M2869" s="3">
        <f t="shared" si="176"/>
        <v>6960.6</v>
      </c>
      <c r="N2869" s="3">
        <f t="shared" si="177"/>
        <v>4627.4799999999996</v>
      </c>
      <c r="O2869" s="3">
        <f t="shared" si="178"/>
        <v>2333.1200000000008</v>
      </c>
      <c r="P2869" s="6">
        <f t="shared" si="179"/>
        <v>0.33518949515846347</v>
      </c>
    </row>
    <row r="2870" spans="1:16" x14ac:dyDescent="0.35">
      <c r="A2870" s="1" t="s">
        <v>2934</v>
      </c>
      <c r="B2870" s="2">
        <v>46082</v>
      </c>
      <c r="C2870" s="1" t="s">
        <v>16</v>
      </c>
      <c r="D2870" s="1" t="s">
        <v>84</v>
      </c>
      <c r="E2870" s="1" t="s">
        <v>31</v>
      </c>
      <c r="F2870" s="1" t="s">
        <v>32</v>
      </c>
      <c r="G2870" s="1" t="s">
        <v>20</v>
      </c>
      <c r="H2870" s="1" t="s">
        <v>34</v>
      </c>
      <c r="I2870" s="1">
        <v>8</v>
      </c>
      <c r="J2870" s="3">
        <v>1165</v>
      </c>
      <c r="K2870" s="4">
        <v>838.12</v>
      </c>
      <c r="L2870" s="5">
        <v>0</v>
      </c>
      <c r="M2870" s="3">
        <f t="shared" si="176"/>
        <v>9320</v>
      </c>
      <c r="N2870" s="3">
        <f t="shared" si="177"/>
        <v>6704.96</v>
      </c>
      <c r="O2870" s="3">
        <f t="shared" si="178"/>
        <v>2615.04</v>
      </c>
      <c r="P2870" s="6">
        <f t="shared" si="179"/>
        <v>0.28058369098712443</v>
      </c>
    </row>
    <row r="2871" spans="1:16" x14ac:dyDescent="0.35">
      <c r="A2871" s="1" t="s">
        <v>2935</v>
      </c>
      <c r="B2871" s="2">
        <v>46082</v>
      </c>
      <c r="C2871" s="1" t="s">
        <v>29</v>
      </c>
      <c r="D2871" s="1" t="s">
        <v>30</v>
      </c>
      <c r="E2871" s="1" t="s">
        <v>24</v>
      </c>
      <c r="F2871" s="1" t="s">
        <v>61</v>
      </c>
      <c r="G2871" s="1" t="s">
        <v>58</v>
      </c>
      <c r="H2871" s="1" t="s">
        <v>27</v>
      </c>
      <c r="I2871" s="1">
        <v>6</v>
      </c>
      <c r="J2871" s="3">
        <v>2146</v>
      </c>
      <c r="K2871" s="4">
        <v>1065.97</v>
      </c>
      <c r="L2871" s="5">
        <v>0</v>
      </c>
      <c r="M2871" s="3">
        <f t="shared" si="176"/>
        <v>12876</v>
      </c>
      <c r="N2871" s="3">
        <f t="shared" si="177"/>
        <v>6395.82</v>
      </c>
      <c r="O2871" s="3">
        <f t="shared" si="178"/>
        <v>6480.18</v>
      </c>
      <c r="P2871" s="6">
        <f t="shared" si="179"/>
        <v>0.50327586206896557</v>
      </c>
    </row>
    <row r="2872" spans="1:16" x14ac:dyDescent="0.35">
      <c r="A2872" s="1" t="s">
        <v>2936</v>
      </c>
      <c r="B2872" s="2">
        <v>46082</v>
      </c>
      <c r="C2872" s="1" t="s">
        <v>16</v>
      </c>
      <c r="D2872" s="1" t="s">
        <v>84</v>
      </c>
      <c r="E2872" s="1" t="s">
        <v>31</v>
      </c>
      <c r="F2872" s="1" t="s">
        <v>32</v>
      </c>
      <c r="G2872" s="1" t="s">
        <v>26</v>
      </c>
      <c r="H2872" s="1" t="s">
        <v>21</v>
      </c>
      <c r="I2872" s="1">
        <v>3</v>
      </c>
      <c r="J2872" s="3">
        <v>1185</v>
      </c>
      <c r="K2872" s="4">
        <v>909.33</v>
      </c>
      <c r="L2872" s="5">
        <v>0</v>
      </c>
      <c r="M2872" s="3">
        <f t="shared" si="176"/>
        <v>3555</v>
      </c>
      <c r="N2872" s="3">
        <f t="shared" si="177"/>
        <v>2727.9900000000002</v>
      </c>
      <c r="O2872" s="3">
        <f t="shared" si="178"/>
        <v>827.00999999999976</v>
      </c>
      <c r="P2872" s="6">
        <f t="shared" si="179"/>
        <v>0.232632911392405</v>
      </c>
    </row>
    <row r="2873" spans="1:16" x14ac:dyDescent="0.35">
      <c r="A2873" s="1" t="s">
        <v>2937</v>
      </c>
      <c r="B2873" s="2">
        <v>46082</v>
      </c>
      <c r="C2873" s="1" t="s">
        <v>36</v>
      </c>
      <c r="D2873" s="1" t="s">
        <v>78</v>
      </c>
      <c r="E2873" s="1" t="s">
        <v>24</v>
      </c>
      <c r="F2873" s="1" t="s">
        <v>25</v>
      </c>
      <c r="G2873" s="1" t="s">
        <v>39</v>
      </c>
      <c r="H2873" s="1" t="s">
        <v>34</v>
      </c>
      <c r="I2873" s="1">
        <v>5</v>
      </c>
      <c r="J2873" s="3">
        <v>622</v>
      </c>
      <c r="K2873" s="4">
        <v>311.17</v>
      </c>
      <c r="L2873" s="5">
        <v>0.1</v>
      </c>
      <c r="M2873" s="3">
        <f t="shared" si="176"/>
        <v>2799</v>
      </c>
      <c r="N2873" s="3">
        <f t="shared" si="177"/>
        <v>1555.8500000000001</v>
      </c>
      <c r="O2873" s="3">
        <f t="shared" si="178"/>
        <v>1243.1499999999999</v>
      </c>
      <c r="P2873" s="6">
        <f t="shared" si="179"/>
        <v>0.44414076455877094</v>
      </c>
    </row>
    <row r="2874" spans="1:16" x14ac:dyDescent="0.35">
      <c r="A2874" s="1" t="s">
        <v>2938</v>
      </c>
      <c r="B2874" s="2">
        <v>46082</v>
      </c>
      <c r="C2874" s="1" t="s">
        <v>16</v>
      </c>
      <c r="D2874" s="1" t="s">
        <v>84</v>
      </c>
      <c r="E2874" s="1" t="s">
        <v>31</v>
      </c>
      <c r="F2874" s="1" t="s">
        <v>45</v>
      </c>
      <c r="G2874" s="1" t="s">
        <v>26</v>
      </c>
      <c r="H2874" s="1" t="s">
        <v>27</v>
      </c>
      <c r="I2874" s="1">
        <v>6</v>
      </c>
      <c r="J2874" s="3">
        <v>3573</v>
      </c>
      <c r="K2874" s="4">
        <v>2598.4299999999998</v>
      </c>
      <c r="L2874" s="5">
        <v>0</v>
      </c>
      <c r="M2874" s="3">
        <f t="shared" si="176"/>
        <v>21438</v>
      </c>
      <c r="N2874" s="3">
        <f t="shared" si="177"/>
        <v>15590.579999999998</v>
      </c>
      <c r="O2874" s="3">
        <f t="shared" si="178"/>
        <v>5847.4200000000019</v>
      </c>
      <c r="P2874" s="6">
        <f t="shared" si="179"/>
        <v>0.2727595857822559</v>
      </c>
    </row>
    <row r="2875" spans="1:16" x14ac:dyDescent="0.35">
      <c r="A2875" s="1" t="s">
        <v>2939</v>
      </c>
      <c r="B2875" s="2">
        <v>46082</v>
      </c>
      <c r="C2875" s="1" t="s">
        <v>16</v>
      </c>
      <c r="D2875" s="1" t="s">
        <v>48</v>
      </c>
      <c r="E2875" s="1" t="s">
        <v>24</v>
      </c>
      <c r="F2875" s="1" t="s">
        <v>64</v>
      </c>
      <c r="G2875" s="1" t="s">
        <v>20</v>
      </c>
      <c r="H2875" s="1" t="s">
        <v>34</v>
      </c>
      <c r="I2875" s="1">
        <v>6</v>
      </c>
      <c r="J2875" s="3">
        <v>1560</v>
      </c>
      <c r="K2875" s="4">
        <v>767.63</v>
      </c>
      <c r="L2875" s="5">
        <v>0.05</v>
      </c>
      <c r="M2875" s="3">
        <f t="shared" si="176"/>
        <v>8892</v>
      </c>
      <c r="N2875" s="3">
        <f t="shared" si="177"/>
        <v>4605.78</v>
      </c>
      <c r="O2875" s="3">
        <f t="shared" si="178"/>
        <v>4286.22</v>
      </c>
      <c r="P2875" s="6">
        <f t="shared" si="179"/>
        <v>0.4820310391363023</v>
      </c>
    </row>
    <row r="2876" spans="1:16" x14ac:dyDescent="0.35">
      <c r="A2876" s="1" t="s">
        <v>2940</v>
      </c>
      <c r="B2876" s="2">
        <v>46082</v>
      </c>
      <c r="C2876" s="1" t="s">
        <v>41</v>
      </c>
      <c r="D2876" s="1" t="s">
        <v>42</v>
      </c>
      <c r="E2876" s="1" t="s">
        <v>31</v>
      </c>
      <c r="F2876" s="1" t="s">
        <v>85</v>
      </c>
      <c r="G2876" s="1" t="s">
        <v>43</v>
      </c>
      <c r="H2876" s="1" t="s">
        <v>34</v>
      </c>
      <c r="I2876" s="1">
        <v>2</v>
      </c>
      <c r="J2876" s="3">
        <v>1755</v>
      </c>
      <c r="K2876" s="4">
        <v>1374.4</v>
      </c>
      <c r="L2876" s="5">
        <v>0</v>
      </c>
      <c r="M2876" s="3">
        <f t="shared" si="176"/>
        <v>3510</v>
      </c>
      <c r="N2876" s="3">
        <f t="shared" si="177"/>
        <v>2748.8</v>
      </c>
      <c r="O2876" s="3">
        <f t="shared" si="178"/>
        <v>761.19999999999982</v>
      </c>
      <c r="P2876" s="6">
        <f t="shared" si="179"/>
        <v>0.21686609686609681</v>
      </c>
    </row>
    <row r="2877" spans="1:16" x14ac:dyDescent="0.35">
      <c r="A2877" s="1" t="s">
        <v>2941</v>
      </c>
      <c r="B2877" s="2">
        <v>46082</v>
      </c>
      <c r="C2877" s="1" t="s">
        <v>36</v>
      </c>
      <c r="D2877" s="1" t="s">
        <v>76</v>
      </c>
      <c r="E2877" s="1" t="s">
        <v>18</v>
      </c>
      <c r="F2877" s="1" t="s">
        <v>38</v>
      </c>
      <c r="G2877" s="1" t="s">
        <v>69</v>
      </c>
      <c r="H2877" s="1" t="s">
        <v>27</v>
      </c>
      <c r="I2877" s="1">
        <v>3</v>
      </c>
      <c r="J2877" s="3">
        <v>367</v>
      </c>
      <c r="K2877" s="4">
        <v>302.36</v>
      </c>
      <c r="L2877" s="5">
        <v>0</v>
      </c>
      <c r="M2877" s="3">
        <f t="shared" si="176"/>
        <v>1101</v>
      </c>
      <c r="N2877" s="3">
        <f t="shared" si="177"/>
        <v>907.08</v>
      </c>
      <c r="O2877" s="3">
        <f t="shared" si="178"/>
        <v>193.91999999999996</v>
      </c>
      <c r="P2877" s="6">
        <f t="shared" si="179"/>
        <v>0.17613079019073566</v>
      </c>
    </row>
    <row r="2878" spans="1:16" x14ac:dyDescent="0.35">
      <c r="A2878" s="1" t="s">
        <v>2942</v>
      </c>
      <c r="B2878" s="2">
        <v>46083</v>
      </c>
      <c r="C2878" s="1" t="s">
        <v>36</v>
      </c>
      <c r="D2878" s="1" t="s">
        <v>76</v>
      </c>
      <c r="E2878" s="1" t="s">
        <v>31</v>
      </c>
      <c r="F2878" s="1" t="s">
        <v>32</v>
      </c>
      <c r="G2878" s="1" t="s">
        <v>39</v>
      </c>
      <c r="H2878" s="1" t="s">
        <v>34</v>
      </c>
      <c r="I2878" s="1">
        <v>1</v>
      </c>
      <c r="J2878" s="3">
        <v>1230</v>
      </c>
      <c r="K2878" s="4">
        <v>919.32</v>
      </c>
      <c r="L2878" s="5">
        <v>0.15</v>
      </c>
      <c r="M2878" s="3">
        <f t="shared" si="176"/>
        <v>1045.5</v>
      </c>
      <c r="N2878" s="3">
        <f t="shared" si="177"/>
        <v>919.32</v>
      </c>
      <c r="O2878" s="3">
        <f t="shared" si="178"/>
        <v>126.17999999999995</v>
      </c>
      <c r="P2878" s="6">
        <f t="shared" si="179"/>
        <v>0.12068866571018647</v>
      </c>
    </row>
    <row r="2879" spans="1:16" x14ac:dyDescent="0.35">
      <c r="A2879" s="1" t="s">
        <v>2943</v>
      </c>
      <c r="B2879" s="2">
        <v>46083</v>
      </c>
      <c r="C2879" s="1" t="s">
        <v>29</v>
      </c>
      <c r="D2879" s="1" t="s">
        <v>72</v>
      </c>
      <c r="E2879" s="1" t="s">
        <v>24</v>
      </c>
      <c r="F2879" s="1" t="s">
        <v>25</v>
      </c>
      <c r="G2879" s="1" t="s">
        <v>33</v>
      </c>
      <c r="H2879" s="1" t="s">
        <v>34</v>
      </c>
      <c r="I2879" s="1">
        <v>7</v>
      </c>
      <c r="J2879" s="3">
        <v>617</v>
      </c>
      <c r="K2879" s="4">
        <v>296.27999999999997</v>
      </c>
      <c r="L2879" s="5">
        <v>0.1</v>
      </c>
      <c r="M2879" s="3">
        <f t="shared" si="176"/>
        <v>3887.1</v>
      </c>
      <c r="N2879" s="3">
        <f t="shared" si="177"/>
        <v>2073.96</v>
      </c>
      <c r="O2879" s="3">
        <f t="shared" si="178"/>
        <v>1813.1399999999999</v>
      </c>
      <c r="P2879" s="6">
        <f t="shared" si="179"/>
        <v>0.46645056726094003</v>
      </c>
    </row>
    <row r="2880" spans="1:16" x14ac:dyDescent="0.35">
      <c r="A2880" s="1" t="s">
        <v>2944</v>
      </c>
      <c r="B2880" s="2">
        <v>46083</v>
      </c>
      <c r="C2880" s="1" t="s">
        <v>29</v>
      </c>
      <c r="D2880" s="1" t="s">
        <v>57</v>
      </c>
      <c r="E2880" s="1" t="s">
        <v>24</v>
      </c>
      <c r="F2880" s="1" t="s">
        <v>131</v>
      </c>
      <c r="G2880" s="1" t="s">
        <v>58</v>
      </c>
      <c r="H2880" s="1" t="s">
        <v>21</v>
      </c>
      <c r="I2880" s="1">
        <v>2</v>
      </c>
      <c r="J2880" s="3">
        <v>2867</v>
      </c>
      <c r="K2880" s="4">
        <v>1506.96</v>
      </c>
      <c r="L2880" s="5">
        <v>0.15</v>
      </c>
      <c r="M2880" s="3">
        <f t="shared" si="176"/>
        <v>4873.8999999999996</v>
      </c>
      <c r="N2880" s="3">
        <f t="shared" si="177"/>
        <v>3013.92</v>
      </c>
      <c r="O2880" s="3">
        <f t="shared" si="178"/>
        <v>1859.9799999999996</v>
      </c>
      <c r="P2880" s="6">
        <f t="shared" si="179"/>
        <v>0.38162046820821105</v>
      </c>
    </row>
    <row r="2881" spans="1:16" x14ac:dyDescent="0.35">
      <c r="A2881" s="1" t="s">
        <v>2945</v>
      </c>
      <c r="B2881" s="2">
        <v>46083</v>
      </c>
      <c r="C2881" s="1" t="s">
        <v>41</v>
      </c>
      <c r="D2881" s="1" t="s">
        <v>55</v>
      </c>
      <c r="E2881" s="1" t="s">
        <v>24</v>
      </c>
      <c r="F2881" s="1" t="s">
        <v>25</v>
      </c>
      <c r="G2881" s="1" t="s">
        <v>43</v>
      </c>
      <c r="H2881" s="1" t="s">
        <v>27</v>
      </c>
      <c r="I2881" s="1">
        <v>8</v>
      </c>
      <c r="J2881" s="3">
        <v>625</v>
      </c>
      <c r="K2881" s="4">
        <v>297.93</v>
      </c>
      <c r="L2881" s="5">
        <v>0.05</v>
      </c>
      <c r="M2881" s="3">
        <f t="shared" si="176"/>
        <v>4750</v>
      </c>
      <c r="N2881" s="3">
        <f t="shared" si="177"/>
        <v>2383.44</v>
      </c>
      <c r="O2881" s="3">
        <f t="shared" si="178"/>
        <v>2366.56</v>
      </c>
      <c r="P2881" s="6">
        <f t="shared" si="179"/>
        <v>0.49822315789473681</v>
      </c>
    </row>
    <row r="2882" spans="1:16" x14ac:dyDescent="0.35">
      <c r="A2882" s="1" t="s">
        <v>2946</v>
      </c>
      <c r="B2882" s="2">
        <v>46083</v>
      </c>
      <c r="C2882" s="1" t="s">
        <v>41</v>
      </c>
      <c r="D2882" s="1" t="s">
        <v>42</v>
      </c>
      <c r="E2882" s="1" t="s">
        <v>24</v>
      </c>
      <c r="F2882" s="1" t="s">
        <v>61</v>
      </c>
      <c r="G2882" s="1" t="s">
        <v>46</v>
      </c>
      <c r="H2882" s="1" t="s">
        <v>27</v>
      </c>
      <c r="I2882" s="1">
        <v>7</v>
      </c>
      <c r="J2882" s="3">
        <v>2184</v>
      </c>
      <c r="K2882" s="4">
        <v>1090.67</v>
      </c>
      <c r="L2882" s="5">
        <v>0.05</v>
      </c>
      <c r="M2882" s="3">
        <f t="shared" ref="M2882:M2945" si="180">I2882*J2882*(1-L2882)</f>
        <v>14523.599999999999</v>
      </c>
      <c r="N2882" s="3">
        <f t="shared" ref="N2882:N2945" si="181">I2882*K2882</f>
        <v>7634.6900000000005</v>
      </c>
      <c r="O2882" s="3">
        <f t="shared" ref="O2882:O2945" si="182">M2882-N2882</f>
        <v>6888.909999999998</v>
      </c>
      <c r="P2882" s="6">
        <f t="shared" ref="P2882:P2945" si="183">O2882/M2882</f>
        <v>0.47432523616734135</v>
      </c>
    </row>
    <row r="2883" spans="1:16" x14ac:dyDescent="0.35">
      <c r="A2883" s="1" t="s">
        <v>2947</v>
      </c>
      <c r="B2883" s="2">
        <v>46083</v>
      </c>
      <c r="C2883" s="1" t="s">
        <v>36</v>
      </c>
      <c r="D2883" s="1" t="s">
        <v>76</v>
      </c>
      <c r="E2883" s="1" t="s">
        <v>31</v>
      </c>
      <c r="F2883" s="1" t="s">
        <v>45</v>
      </c>
      <c r="G2883" s="1" t="s">
        <v>39</v>
      </c>
      <c r="H2883" s="1" t="s">
        <v>21</v>
      </c>
      <c r="I2883" s="1">
        <v>1</v>
      </c>
      <c r="J2883" s="3">
        <v>3356</v>
      </c>
      <c r="K2883" s="4">
        <v>2451.7199999999998</v>
      </c>
      <c r="L2883" s="5">
        <v>0.1</v>
      </c>
      <c r="M2883" s="3">
        <f t="shared" si="180"/>
        <v>3020.4</v>
      </c>
      <c r="N2883" s="3">
        <f t="shared" si="181"/>
        <v>2451.7199999999998</v>
      </c>
      <c r="O2883" s="3">
        <f t="shared" si="182"/>
        <v>568.68000000000029</v>
      </c>
      <c r="P2883" s="6">
        <f t="shared" si="183"/>
        <v>0.18827969805323808</v>
      </c>
    </row>
    <row r="2884" spans="1:16" x14ac:dyDescent="0.35">
      <c r="A2884" s="1" t="s">
        <v>2948</v>
      </c>
      <c r="B2884" s="2">
        <v>46083</v>
      </c>
      <c r="C2884" s="1" t="s">
        <v>29</v>
      </c>
      <c r="D2884" s="1" t="s">
        <v>72</v>
      </c>
      <c r="E2884" s="1" t="s">
        <v>31</v>
      </c>
      <c r="F2884" s="1" t="s">
        <v>32</v>
      </c>
      <c r="G2884" s="1" t="s">
        <v>58</v>
      </c>
      <c r="H2884" s="1" t="s">
        <v>27</v>
      </c>
      <c r="I2884" s="1">
        <v>2</v>
      </c>
      <c r="J2884" s="3">
        <v>1243</v>
      </c>
      <c r="K2884" s="4">
        <v>901.62</v>
      </c>
      <c r="L2884" s="5">
        <v>0.1</v>
      </c>
      <c r="M2884" s="3">
        <f t="shared" si="180"/>
        <v>2237.4</v>
      </c>
      <c r="N2884" s="3">
        <f t="shared" si="181"/>
        <v>1803.24</v>
      </c>
      <c r="O2884" s="3">
        <f t="shared" si="182"/>
        <v>434.16000000000008</v>
      </c>
      <c r="P2884" s="6">
        <f t="shared" si="183"/>
        <v>0.19404666130329851</v>
      </c>
    </row>
    <row r="2885" spans="1:16" x14ac:dyDescent="0.35">
      <c r="A2885" s="1" t="s">
        <v>2949</v>
      </c>
      <c r="B2885" s="2">
        <v>46083</v>
      </c>
      <c r="C2885" s="1" t="s">
        <v>29</v>
      </c>
      <c r="D2885" s="1" t="s">
        <v>72</v>
      </c>
      <c r="E2885" s="1" t="s">
        <v>18</v>
      </c>
      <c r="F2885" s="1" t="s">
        <v>51</v>
      </c>
      <c r="G2885" s="1" t="s">
        <v>58</v>
      </c>
      <c r="H2885" s="1" t="s">
        <v>27</v>
      </c>
      <c r="I2885" s="1">
        <v>1</v>
      </c>
      <c r="J2885" s="3">
        <v>720</v>
      </c>
      <c r="K2885" s="4">
        <v>551.91999999999996</v>
      </c>
      <c r="L2885" s="5">
        <v>0.1</v>
      </c>
      <c r="M2885" s="3">
        <f t="shared" si="180"/>
        <v>648</v>
      </c>
      <c r="N2885" s="3">
        <f t="shared" si="181"/>
        <v>551.91999999999996</v>
      </c>
      <c r="O2885" s="3">
        <f t="shared" si="182"/>
        <v>96.080000000000041</v>
      </c>
      <c r="P2885" s="6">
        <f t="shared" si="183"/>
        <v>0.14827160493827166</v>
      </c>
    </row>
    <row r="2886" spans="1:16" x14ac:dyDescent="0.35">
      <c r="A2886" s="1" t="s">
        <v>2950</v>
      </c>
      <c r="B2886" s="2">
        <v>46083</v>
      </c>
      <c r="C2886" s="1" t="s">
        <v>29</v>
      </c>
      <c r="D2886" s="1" t="s">
        <v>66</v>
      </c>
      <c r="E2886" s="1" t="s">
        <v>79</v>
      </c>
      <c r="F2886" s="1" t="s">
        <v>80</v>
      </c>
      <c r="G2886" s="1" t="s">
        <v>33</v>
      </c>
      <c r="H2886" s="1" t="s">
        <v>27</v>
      </c>
      <c r="I2886" s="1">
        <v>1</v>
      </c>
      <c r="J2886" s="3">
        <v>7930</v>
      </c>
      <c r="K2886" s="4">
        <v>4758.71</v>
      </c>
      <c r="L2886" s="5">
        <v>0.1</v>
      </c>
      <c r="M2886" s="3">
        <f t="shared" si="180"/>
        <v>7137</v>
      </c>
      <c r="N2886" s="3">
        <f t="shared" si="181"/>
        <v>4758.71</v>
      </c>
      <c r="O2886" s="3">
        <f t="shared" si="182"/>
        <v>2378.29</v>
      </c>
      <c r="P2886" s="6">
        <f t="shared" si="183"/>
        <v>0.33323385175844189</v>
      </c>
    </row>
    <row r="2887" spans="1:16" x14ac:dyDescent="0.35">
      <c r="A2887" s="1" t="s">
        <v>2951</v>
      </c>
      <c r="B2887" s="2">
        <v>46083</v>
      </c>
      <c r="C2887" s="1" t="s">
        <v>36</v>
      </c>
      <c r="D2887" s="1" t="s">
        <v>37</v>
      </c>
      <c r="E2887" s="1" t="s">
        <v>31</v>
      </c>
      <c r="F2887" s="1" t="s">
        <v>32</v>
      </c>
      <c r="G2887" s="1" t="s">
        <v>69</v>
      </c>
      <c r="H2887" s="1" t="s">
        <v>27</v>
      </c>
      <c r="I2887" s="1">
        <v>2</v>
      </c>
      <c r="J2887" s="3">
        <v>1152</v>
      </c>
      <c r="K2887" s="4">
        <v>903.98</v>
      </c>
      <c r="L2887" s="5">
        <v>0</v>
      </c>
      <c r="M2887" s="3">
        <f t="shared" si="180"/>
        <v>2304</v>
      </c>
      <c r="N2887" s="3">
        <f t="shared" si="181"/>
        <v>1807.96</v>
      </c>
      <c r="O2887" s="3">
        <f t="shared" si="182"/>
        <v>496.03999999999996</v>
      </c>
      <c r="P2887" s="6">
        <f t="shared" si="183"/>
        <v>0.21529513888888888</v>
      </c>
    </row>
    <row r="2888" spans="1:16" x14ac:dyDescent="0.35">
      <c r="A2888" s="1" t="s">
        <v>2952</v>
      </c>
      <c r="B2888" s="2">
        <v>46084</v>
      </c>
      <c r="C2888" s="1" t="s">
        <v>29</v>
      </c>
      <c r="D2888" s="1" t="s">
        <v>30</v>
      </c>
      <c r="E2888" s="1" t="s">
        <v>18</v>
      </c>
      <c r="F2888" s="1" t="s">
        <v>68</v>
      </c>
      <c r="G2888" s="1" t="s">
        <v>58</v>
      </c>
      <c r="H2888" s="1" t="s">
        <v>34</v>
      </c>
      <c r="I2888" s="1">
        <v>7</v>
      </c>
      <c r="J2888" s="3">
        <v>438</v>
      </c>
      <c r="K2888" s="4">
        <v>356.06</v>
      </c>
      <c r="L2888" s="5">
        <v>0</v>
      </c>
      <c r="M2888" s="3">
        <f t="shared" si="180"/>
        <v>3066</v>
      </c>
      <c r="N2888" s="3">
        <f t="shared" si="181"/>
        <v>2492.42</v>
      </c>
      <c r="O2888" s="3">
        <f t="shared" si="182"/>
        <v>573.57999999999993</v>
      </c>
      <c r="P2888" s="6">
        <f t="shared" si="183"/>
        <v>0.18707762557077623</v>
      </c>
    </row>
    <row r="2889" spans="1:16" x14ac:dyDescent="0.35">
      <c r="A2889" s="1" t="s">
        <v>2953</v>
      </c>
      <c r="B2889" s="2">
        <v>46084</v>
      </c>
      <c r="C2889" s="1" t="s">
        <v>16</v>
      </c>
      <c r="D2889" s="1" t="s">
        <v>23</v>
      </c>
      <c r="E2889" s="1" t="s">
        <v>18</v>
      </c>
      <c r="F2889" s="1" t="s">
        <v>68</v>
      </c>
      <c r="G2889" s="1" t="s">
        <v>26</v>
      </c>
      <c r="H2889" s="1" t="s">
        <v>21</v>
      </c>
      <c r="I2889" s="1">
        <v>3</v>
      </c>
      <c r="J2889" s="3">
        <v>448</v>
      </c>
      <c r="K2889" s="4">
        <v>375.52</v>
      </c>
      <c r="L2889" s="5">
        <v>0.1</v>
      </c>
      <c r="M2889" s="3">
        <f t="shared" si="180"/>
        <v>1209.6000000000001</v>
      </c>
      <c r="N2889" s="3">
        <f t="shared" si="181"/>
        <v>1126.56</v>
      </c>
      <c r="O2889" s="3">
        <f t="shared" si="182"/>
        <v>83.040000000000191</v>
      </c>
      <c r="P2889" s="6">
        <f t="shared" si="183"/>
        <v>6.8650793650793795E-2</v>
      </c>
    </row>
    <row r="2890" spans="1:16" x14ac:dyDescent="0.35">
      <c r="A2890" s="1" t="s">
        <v>2954</v>
      </c>
      <c r="B2890" s="2">
        <v>46084</v>
      </c>
      <c r="C2890" s="1" t="s">
        <v>41</v>
      </c>
      <c r="D2890" s="1" t="s">
        <v>42</v>
      </c>
      <c r="E2890" s="1" t="s">
        <v>24</v>
      </c>
      <c r="F2890" s="1" t="s">
        <v>61</v>
      </c>
      <c r="G2890" s="1" t="s">
        <v>43</v>
      </c>
      <c r="H2890" s="1" t="s">
        <v>34</v>
      </c>
      <c r="I2890" s="1">
        <v>8</v>
      </c>
      <c r="J2890" s="3">
        <v>2157</v>
      </c>
      <c r="K2890" s="4">
        <v>1108.6300000000001</v>
      </c>
      <c r="L2890" s="5">
        <v>0</v>
      </c>
      <c r="M2890" s="3">
        <f t="shared" si="180"/>
        <v>17256</v>
      </c>
      <c r="N2890" s="3">
        <f t="shared" si="181"/>
        <v>8869.0400000000009</v>
      </c>
      <c r="O2890" s="3">
        <f t="shared" si="182"/>
        <v>8386.9599999999991</v>
      </c>
      <c r="P2890" s="6">
        <f t="shared" si="183"/>
        <v>0.48603152526657389</v>
      </c>
    </row>
    <row r="2891" spans="1:16" x14ac:dyDescent="0.35">
      <c r="A2891" s="1" t="s">
        <v>2955</v>
      </c>
      <c r="B2891" s="2">
        <v>46084</v>
      </c>
      <c r="C2891" s="1" t="s">
        <v>41</v>
      </c>
      <c r="D2891" s="1" t="s">
        <v>42</v>
      </c>
      <c r="E2891" s="1" t="s">
        <v>18</v>
      </c>
      <c r="F2891" s="1" t="s">
        <v>38</v>
      </c>
      <c r="G2891" s="1" t="s">
        <v>43</v>
      </c>
      <c r="H2891" s="1" t="s">
        <v>34</v>
      </c>
      <c r="I2891" s="1">
        <v>8</v>
      </c>
      <c r="J2891" s="3">
        <v>354</v>
      </c>
      <c r="K2891" s="4">
        <v>282.32</v>
      </c>
      <c r="L2891" s="5">
        <v>0.15</v>
      </c>
      <c r="M2891" s="3">
        <f t="shared" si="180"/>
        <v>2407.1999999999998</v>
      </c>
      <c r="N2891" s="3">
        <f t="shared" si="181"/>
        <v>2258.56</v>
      </c>
      <c r="O2891" s="3">
        <f t="shared" si="182"/>
        <v>148.63999999999987</v>
      </c>
      <c r="P2891" s="6">
        <f t="shared" si="183"/>
        <v>6.1748089066134881E-2</v>
      </c>
    </row>
    <row r="2892" spans="1:16" x14ac:dyDescent="0.35">
      <c r="A2892" s="1" t="s">
        <v>2956</v>
      </c>
      <c r="B2892" s="2">
        <v>46084</v>
      </c>
      <c r="C2892" s="1" t="s">
        <v>41</v>
      </c>
      <c r="D2892" s="1" t="s">
        <v>42</v>
      </c>
      <c r="E2892" s="1" t="s">
        <v>31</v>
      </c>
      <c r="F2892" s="1" t="s">
        <v>32</v>
      </c>
      <c r="G2892" s="1" t="s">
        <v>43</v>
      </c>
      <c r="H2892" s="1" t="s">
        <v>34</v>
      </c>
      <c r="I2892" s="1">
        <v>2</v>
      </c>
      <c r="J2892" s="3">
        <v>1196</v>
      </c>
      <c r="K2892" s="4">
        <v>860.5</v>
      </c>
      <c r="L2892" s="5">
        <v>0.15</v>
      </c>
      <c r="M2892" s="3">
        <f t="shared" si="180"/>
        <v>2033.2</v>
      </c>
      <c r="N2892" s="3">
        <f t="shared" si="181"/>
        <v>1721</v>
      </c>
      <c r="O2892" s="3">
        <f t="shared" si="182"/>
        <v>312.20000000000005</v>
      </c>
      <c r="P2892" s="6">
        <f t="shared" si="183"/>
        <v>0.15355105252803464</v>
      </c>
    </row>
    <row r="2893" spans="1:16" x14ac:dyDescent="0.35">
      <c r="A2893" s="1" t="s">
        <v>2957</v>
      </c>
      <c r="B2893" s="2">
        <v>46084</v>
      </c>
      <c r="C2893" s="1" t="s">
        <v>16</v>
      </c>
      <c r="D2893" s="1" t="s">
        <v>48</v>
      </c>
      <c r="E2893" s="1" t="s">
        <v>18</v>
      </c>
      <c r="F2893" s="1" t="s">
        <v>19</v>
      </c>
      <c r="G2893" s="1" t="s">
        <v>20</v>
      </c>
      <c r="H2893" s="1" t="s">
        <v>34</v>
      </c>
      <c r="I2893" s="1">
        <v>6</v>
      </c>
      <c r="J2893" s="3">
        <v>911</v>
      </c>
      <c r="K2893" s="4">
        <v>705.69</v>
      </c>
      <c r="L2893" s="5">
        <v>0.05</v>
      </c>
      <c r="M2893" s="3">
        <f t="shared" si="180"/>
        <v>5192.7</v>
      </c>
      <c r="N2893" s="3">
        <f t="shared" si="181"/>
        <v>4234.1400000000003</v>
      </c>
      <c r="O2893" s="3">
        <f t="shared" si="182"/>
        <v>958.55999999999949</v>
      </c>
      <c r="P2893" s="6">
        <f t="shared" si="183"/>
        <v>0.18459760818071513</v>
      </c>
    </row>
    <row r="2894" spans="1:16" x14ac:dyDescent="0.35">
      <c r="A2894" s="1" t="s">
        <v>2958</v>
      </c>
      <c r="B2894" s="2">
        <v>46084</v>
      </c>
      <c r="C2894" s="1" t="s">
        <v>16</v>
      </c>
      <c r="D2894" s="1" t="s">
        <v>17</v>
      </c>
      <c r="E2894" s="1" t="s">
        <v>24</v>
      </c>
      <c r="F2894" s="1" t="s">
        <v>61</v>
      </c>
      <c r="G2894" s="1" t="s">
        <v>20</v>
      </c>
      <c r="H2894" s="1" t="s">
        <v>21</v>
      </c>
      <c r="I2894" s="1">
        <v>6</v>
      </c>
      <c r="J2894" s="3">
        <v>2256</v>
      </c>
      <c r="K2894" s="4">
        <v>1044.06</v>
      </c>
      <c r="L2894" s="5">
        <v>0.1</v>
      </c>
      <c r="M2894" s="3">
        <f t="shared" si="180"/>
        <v>12182.4</v>
      </c>
      <c r="N2894" s="3">
        <f t="shared" si="181"/>
        <v>6264.36</v>
      </c>
      <c r="O2894" s="3">
        <f t="shared" si="182"/>
        <v>5918.04</v>
      </c>
      <c r="P2894" s="6">
        <f t="shared" si="183"/>
        <v>0.48578605200945629</v>
      </c>
    </row>
    <row r="2895" spans="1:16" x14ac:dyDescent="0.35">
      <c r="A2895" s="1" t="s">
        <v>2959</v>
      </c>
      <c r="B2895" s="2">
        <v>46084</v>
      </c>
      <c r="C2895" s="1" t="s">
        <v>16</v>
      </c>
      <c r="D2895" s="1" t="s">
        <v>17</v>
      </c>
      <c r="E2895" s="1" t="s">
        <v>18</v>
      </c>
      <c r="F2895" s="1" t="s">
        <v>68</v>
      </c>
      <c r="G2895" s="1" t="s">
        <v>26</v>
      </c>
      <c r="H2895" s="1" t="s">
        <v>34</v>
      </c>
      <c r="I2895" s="1">
        <v>4</v>
      </c>
      <c r="J2895" s="3">
        <v>466</v>
      </c>
      <c r="K2895" s="4">
        <v>384.65</v>
      </c>
      <c r="L2895" s="5">
        <v>0.1</v>
      </c>
      <c r="M2895" s="3">
        <f t="shared" si="180"/>
        <v>1677.6000000000001</v>
      </c>
      <c r="N2895" s="3">
        <f t="shared" si="181"/>
        <v>1538.6</v>
      </c>
      <c r="O2895" s="3">
        <f t="shared" si="182"/>
        <v>139.00000000000023</v>
      </c>
      <c r="P2895" s="6">
        <f t="shared" si="183"/>
        <v>8.2856461611826554E-2</v>
      </c>
    </row>
    <row r="2896" spans="1:16" x14ac:dyDescent="0.35">
      <c r="A2896" s="1" t="s">
        <v>2960</v>
      </c>
      <c r="B2896" s="2">
        <v>46084</v>
      </c>
      <c r="C2896" s="1" t="s">
        <v>16</v>
      </c>
      <c r="D2896" s="1" t="s">
        <v>23</v>
      </c>
      <c r="E2896" s="1" t="s">
        <v>79</v>
      </c>
      <c r="F2896" s="1" t="s">
        <v>91</v>
      </c>
      <c r="G2896" s="1" t="s">
        <v>20</v>
      </c>
      <c r="H2896" s="1" t="s">
        <v>27</v>
      </c>
      <c r="I2896" s="1">
        <v>7</v>
      </c>
      <c r="J2896" s="3">
        <v>11461</v>
      </c>
      <c r="K2896" s="4">
        <v>6998.25</v>
      </c>
      <c r="L2896" s="5">
        <v>0</v>
      </c>
      <c r="M2896" s="3">
        <f t="shared" si="180"/>
        <v>80227</v>
      </c>
      <c r="N2896" s="3">
        <f t="shared" si="181"/>
        <v>48987.75</v>
      </c>
      <c r="O2896" s="3">
        <f t="shared" si="182"/>
        <v>31239.25</v>
      </c>
      <c r="P2896" s="6">
        <f t="shared" si="183"/>
        <v>0.38938574295436701</v>
      </c>
    </row>
    <row r="2897" spans="1:16" x14ac:dyDescent="0.35">
      <c r="A2897" s="1" t="s">
        <v>2961</v>
      </c>
      <c r="B2897" s="2">
        <v>46084</v>
      </c>
      <c r="C2897" s="1" t="s">
        <v>29</v>
      </c>
      <c r="D2897" s="1" t="s">
        <v>30</v>
      </c>
      <c r="E2897" s="1" t="s">
        <v>24</v>
      </c>
      <c r="F2897" s="1" t="s">
        <v>131</v>
      </c>
      <c r="G2897" s="1" t="s">
        <v>58</v>
      </c>
      <c r="H2897" s="1" t="s">
        <v>34</v>
      </c>
      <c r="I2897" s="1">
        <v>5</v>
      </c>
      <c r="J2897" s="3">
        <v>2866</v>
      </c>
      <c r="K2897" s="4">
        <v>1437.18</v>
      </c>
      <c r="L2897" s="5">
        <v>0.15</v>
      </c>
      <c r="M2897" s="3">
        <f t="shared" si="180"/>
        <v>12180.5</v>
      </c>
      <c r="N2897" s="3">
        <f t="shared" si="181"/>
        <v>7185.9000000000005</v>
      </c>
      <c r="O2897" s="3">
        <f t="shared" si="182"/>
        <v>4994.5999999999995</v>
      </c>
      <c r="P2897" s="6">
        <f t="shared" si="183"/>
        <v>0.41004884856943469</v>
      </c>
    </row>
    <row r="2898" spans="1:16" x14ac:dyDescent="0.35">
      <c r="A2898" s="1" t="s">
        <v>2962</v>
      </c>
      <c r="B2898" s="2">
        <v>46085</v>
      </c>
      <c r="C2898" s="1" t="s">
        <v>29</v>
      </c>
      <c r="D2898" s="1" t="s">
        <v>66</v>
      </c>
      <c r="E2898" s="1" t="s">
        <v>18</v>
      </c>
      <c r="F2898" s="1" t="s">
        <v>51</v>
      </c>
      <c r="G2898" s="1" t="s">
        <v>58</v>
      </c>
      <c r="H2898" s="1" t="s">
        <v>27</v>
      </c>
      <c r="I2898" s="1">
        <v>5</v>
      </c>
      <c r="J2898" s="3">
        <v>739</v>
      </c>
      <c r="K2898" s="4">
        <v>611.41999999999996</v>
      </c>
      <c r="L2898" s="5">
        <v>0.15</v>
      </c>
      <c r="M2898" s="3">
        <f t="shared" si="180"/>
        <v>3140.75</v>
      </c>
      <c r="N2898" s="3">
        <f t="shared" si="181"/>
        <v>3057.1</v>
      </c>
      <c r="O2898" s="3">
        <f t="shared" si="182"/>
        <v>83.650000000000091</v>
      </c>
      <c r="P2898" s="6">
        <f t="shared" si="183"/>
        <v>2.663376582026589E-2</v>
      </c>
    </row>
    <row r="2899" spans="1:16" x14ac:dyDescent="0.35">
      <c r="A2899" s="1" t="s">
        <v>2963</v>
      </c>
      <c r="B2899" s="2">
        <v>46085</v>
      </c>
      <c r="C2899" s="1" t="s">
        <v>29</v>
      </c>
      <c r="D2899" s="1" t="s">
        <v>30</v>
      </c>
      <c r="E2899" s="1" t="s">
        <v>18</v>
      </c>
      <c r="F2899" s="1" t="s">
        <v>19</v>
      </c>
      <c r="G2899" s="1" t="s">
        <v>58</v>
      </c>
      <c r="H2899" s="1" t="s">
        <v>21</v>
      </c>
      <c r="I2899" s="1">
        <v>1</v>
      </c>
      <c r="J2899" s="3">
        <v>878</v>
      </c>
      <c r="K2899" s="4">
        <v>721.69</v>
      </c>
      <c r="L2899" s="5">
        <v>0</v>
      </c>
      <c r="M2899" s="3">
        <f t="shared" si="180"/>
        <v>878</v>
      </c>
      <c r="N2899" s="3">
        <f t="shared" si="181"/>
        <v>721.69</v>
      </c>
      <c r="O2899" s="3">
        <f t="shared" si="182"/>
        <v>156.30999999999995</v>
      </c>
      <c r="P2899" s="6">
        <f t="shared" si="183"/>
        <v>0.17802961275626417</v>
      </c>
    </row>
    <row r="2900" spans="1:16" x14ac:dyDescent="0.35">
      <c r="A2900" s="1" t="s">
        <v>2964</v>
      </c>
      <c r="B2900" s="2">
        <v>46085</v>
      </c>
      <c r="C2900" s="1" t="s">
        <v>29</v>
      </c>
      <c r="D2900" s="1" t="s">
        <v>57</v>
      </c>
      <c r="E2900" s="1" t="s">
        <v>18</v>
      </c>
      <c r="F2900" s="1" t="s">
        <v>68</v>
      </c>
      <c r="G2900" s="1" t="s">
        <v>58</v>
      </c>
      <c r="H2900" s="1" t="s">
        <v>21</v>
      </c>
      <c r="I2900" s="1">
        <v>4</v>
      </c>
      <c r="J2900" s="3">
        <v>442</v>
      </c>
      <c r="K2900" s="4">
        <v>343.95</v>
      </c>
      <c r="L2900" s="5">
        <v>0.1</v>
      </c>
      <c r="M2900" s="3">
        <f t="shared" si="180"/>
        <v>1591.2</v>
      </c>
      <c r="N2900" s="3">
        <f t="shared" si="181"/>
        <v>1375.8</v>
      </c>
      <c r="O2900" s="3">
        <f t="shared" si="182"/>
        <v>215.40000000000009</v>
      </c>
      <c r="P2900" s="6">
        <f t="shared" si="183"/>
        <v>0.135369532428356</v>
      </c>
    </row>
    <row r="2901" spans="1:16" x14ac:dyDescent="0.35">
      <c r="A2901" s="1" t="s">
        <v>2965</v>
      </c>
      <c r="B2901" s="2">
        <v>46086</v>
      </c>
      <c r="C2901" s="1" t="s">
        <v>16</v>
      </c>
      <c r="D2901" s="1" t="s">
        <v>23</v>
      </c>
      <c r="E2901" s="1" t="s">
        <v>18</v>
      </c>
      <c r="F2901" s="1" t="s">
        <v>38</v>
      </c>
      <c r="G2901" s="1" t="s">
        <v>26</v>
      </c>
      <c r="H2901" s="1" t="s">
        <v>27</v>
      </c>
      <c r="I2901" s="1">
        <v>4</v>
      </c>
      <c r="J2901" s="3">
        <v>342</v>
      </c>
      <c r="K2901" s="4">
        <v>283.64</v>
      </c>
      <c r="L2901" s="5">
        <v>0</v>
      </c>
      <c r="M2901" s="3">
        <f t="shared" si="180"/>
        <v>1368</v>
      </c>
      <c r="N2901" s="3">
        <f t="shared" si="181"/>
        <v>1134.56</v>
      </c>
      <c r="O2901" s="3">
        <f t="shared" si="182"/>
        <v>233.44000000000005</v>
      </c>
      <c r="P2901" s="6">
        <f t="shared" si="183"/>
        <v>0.17064327485380121</v>
      </c>
    </row>
    <row r="2902" spans="1:16" x14ac:dyDescent="0.35">
      <c r="A2902" s="1" t="s">
        <v>2966</v>
      </c>
      <c r="B2902" s="2">
        <v>46086</v>
      </c>
      <c r="C2902" s="1" t="s">
        <v>41</v>
      </c>
      <c r="D2902" s="1" t="s">
        <v>50</v>
      </c>
      <c r="E2902" s="1" t="s">
        <v>31</v>
      </c>
      <c r="F2902" s="1" t="s">
        <v>45</v>
      </c>
      <c r="G2902" s="1" t="s">
        <v>46</v>
      </c>
      <c r="H2902" s="1" t="s">
        <v>27</v>
      </c>
      <c r="I2902" s="1">
        <v>7</v>
      </c>
      <c r="J2902" s="3">
        <v>3649</v>
      </c>
      <c r="K2902" s="4">
        <v>2760.2</v>
      </c>
      <c r="L2902" s="5">
        <v>0</v>
      </c>
      <c r="M2902" s="3">
        <f t="shared" si="180"/>
        <v>25543</v>
      </c>
      <c r="N2902" s="3">
        <f t="shared" si="181"/>
        <v>19321.399999999998</v>
      </c>
      <c r="O2902" s="3">
        <f t="shared" si="182"/>
        <v>6221.6000000000022</v>
      </c>
      <c r="P2902" s="6">
        <f t="shared" si="183"/>
        <v>0.24357358180323385</v>
      </c>
    </row>
    <row r="2903" spans="1:16" x14ac:dyDescent="0.35">
      <c r="A2903" s="1" t="s">
        <v>2967</v>
      </c>
      <c r="B2903" s="2">
        <v>46086</v>
      </c>
      <c r="C2903" s="1" t="s">
        <v>29</v>
      </c>
      <c r="D2903" s="1" t="s">
        <v>30</v>
      </c>
      <c r="E2903" s="1" t="s">
        <v>18</v>
      </c>
      <c r="F2903" s="1" t="s">
        <v>51</v>
      </c>
      <c r="G2903" s="1" t="s">
        <v>33</v>
      </c>
      <c r="H2903" s="1" t="s">
        <v>27</v>
      </c>
      <c r="I2903" s="1">
        <v>4</v>
      </c>
      <c r="J2903" s="3">
        <v>765</v>
      </c>
      <c r="K2903" s="4">
        <v>598.33000000000004</v>
      </c>
      <c r="L2903" s="5">
        <v>0</v>
      </c>
      <c r="M2903" s="3">
        <f t="shared" si="180"/>
        <v>3060</v>
      </c>
      <c r="N2903" s="3">
        <f t="shared" si="181"/>
        <v>2393.3200000000002</v>
      </c>
      <c r="O2903" s="3">
        <f t="shared" si="182"/>
        <v>666.67999999999984</v>
      </c>
      <c r="P2903" s="6">
        <f t="shared" si="183"/>
        <v>0.21786928104575157</v>
      </c>
    </row>
    <row r="2904" spans="1:16" x14ac:dyDescent="0.35">
      <c r="A2904" s="1" t="s">
        <v>2968</v>
      </c>
      <c r="B2904" s="2">
        <v>46086</v>
      </c>
      <c r="C2904" s="1" t="s">
        <v>36</v>
      </c>
      <c r="D2904" s="1" t="s">
        <v>78</v>
      </c>
      <c r="E2904" s="1" t="s">
        <v>18</v>
      </c>
      <c r="F2904" s="1" t="s">
        <v>38</v>
      </c>
      <c r="G2904" s="1" t="s">
        <v>69</v>
      </c>
      <c r="H2904" s="1" t="s">
        <v>34</v>
      </c>
      <c r="I2904" s="1">
        <v>5</v>
      </c>
      <c r="J2904" s="3">
        <v>336</v>
      </c>
      <c r="K2904" s="4">
        <v>255.4</v>
      </c>
      <c r="L2904" s="5">
        <v>0.05</v>
      </c>
      <c r="M2904" s="3">
        <f t="shared" si="180"/>
        <v>1596</v>
      </c>
      <c r="N2904" s="3">
        <f t="shared" si="181"/>
        <v>1277</v>
      </c>
      <c r="O2904" s="3">
        <f t="shared" si="182"/>
        <v>319</v>
      </c>
      <c r="P2904" s="6">
        <f t="shared" si="183"/>
        <v>0.19987468671679198</v>
      </c>
    </row>
    <row r="2905" spans="1:16" x14ac:dyDescent="0.35">
      <c r="A2905" s="1" t="s">
        <v>2969</v>
      </c>
      <c r="B2905" s="2">
        <v>46086</v>
      </c>
      <c r="C2905" s="1" t="s">
        <v>36</v>
      </c>
      <c r="D2905" s="1" t="s">
        <v>63</v>
      </c>
      <c r="E2905" s="1" t="s">
        <v>79</v>
      </c>
      <c r="F2905" s="1" t="s">
        <v>96</v>
      </c>
      <c r="G2905" s="1" t="s">
        <v>69</v>
      </c>
      <c r="H2905" s="1" t="s">
        <v>34</v>
      </c>
      <c r="I2905" s="1">
        <v>8</v>
      </c>
      <c r="J2905" s="3">
        <v>6696</v>
      </c>
      <c r="K2905" s="4">
        <v>4354.8100000000004</v>
      </c>
      <c r="L2905" s="5">
        <v>0.05</v>
      </c>
      <c r="M2905" s="3">
        <f t="shared" si="180"/>
        <v>50889.599999999999</v>
      </c>
      <c r="N2905" s="3">
        <f t="shared" si="181"/>
        <v>34838.480000000003</v>
      </c>
      <c r="O2905" s="3">
        <f t="shared" si="182"/>
        <v>16051.119999999995</v>
      </c>
      <c r="P2905" s="6">
        <f t="shared" si="183"/>
        <v>0.31541061434949375</v>
      </c>
    </row>
    <row r="2906" spans="1:16" x14ac:dyDescent="0.35">
      <c r="A2906" s="1" t="s">
        <v>2970</v>
      </c>
      <c r="B2906" s="2">
        <v>46086</v>
      </c>
      <c r="C2906" s="1" t="s">
        <v>16</v>
      </c>
      <c r="D2906" s="1" t="s">
        <v>23</v>
      </c>
      <c r="E2906" s="1" t="s">
        <v>31</v>
      </c>
      <c r="F2906" s="1" t="s">
        <v>45</v>
      </c>
      <c r="G2906" s="1" t="s">
        <v>20</v>
      </c>
      <c r="H2906" s="1" t="s">
        <v>34</v>
      </c>
      <c r="I2906" s="1">
        <v>7</v>
      </c>
      <c r="J2906" s="3">
        <v>3649</v>
      </c>
      <c r="K2906" s="4">
        <v>2727.2</v>
      </c>
      <c r="L2906" s="5">
        <v>0.15</v>
      </c>
      <c r="M2906" s="3">
        <f t="shared" si="180"/>
        <v>21711.55</v>
      </c>
      <c r="N2906" s="3">
        <f t="shared" si="181"/>
        <v>19090.399999999998</v>
      </c>
      <c r="O2906" s="3">
        <f t="shared" si="182"/>
        <v>2621.1500000000015</v>
      </c>
      <c r="P2906" s="6">
        <f t="shared" si="183"/>
        <v>0.12072606515886712</v>
      </c>
    </row>
    <row r="2907" spans="1:16" x14ac:dyDescent="0.35">
      <c r="A2907" s="1" t="s">
        <v>2971</v>
      </c>
      <c r="B2907" s="2">
        <v>46086</v>
      </c>
      <c r="C2907" s="1" t="s">
        <v>16</v>
      </c>
      <c r="D2907" s="1" t="s">
        <v>23</v>
      </c>
      <c r="E2907" s="1" t="s">
        <v>18</v>
      </c>
      <c r="F2907" s="1" t="s">
        <v>19</v>
      </c>
      <c r="G2907" s="1" t="s">
        <v>26</v>
      </c>
      <c r="H2907" s="1" t="s">
        <v>34</v>
      </c>
      <c r="I2907" s="1">
        <v>8</v>
      </c>
      <c r="J2907" s="3">
        <v>875</v>
      </c>
      <c r="K2907" s="4">
        <v>725</v>
      </c>
      <c r="L2907" s="5">
        <v>0</v>
      </c>
      <c r="M2907" s="3">
        <f t="shared" si="180"/>
        <v>7000</v>
      </c>
      <c r="N2907" s="3">
        <f t="shared" si="181"/>
        <v>5800</v>
      </c>
      <c r="O2907" s="3">
        <f t="shared" si="182"/>
        <v>1200</v>
      </c>
      <c r="P2907" s="6">
        <f t="shared" si="183"/>
        <v>0.17142857142857143</v>
      </c>
    </row>
    <row r="2908" spans="1:16" x14ac:dyDescent="0.35">
      <c r="A2908" s="1" t="s">
        <v>2972</v>
      </c>
      <c r="B2908" s="2">
        <v>46086</v>
      </c>
      <c r="C2908" s="1" t="s">
        <v>29</v>
      </c>
      <c r="D2908" s="1" t="s">
        <v>57</v>
      </c>
      <c r="E2908" s="1" t="s">
        <v>31</v>
      </c>
      <c r="F2908" s="1" t="s">
        <v>85</v>
      </c>
      <c r="G2908" s="1" t="s">
        <v>33</v>
      </c>
      <c r="H2908" s="1" t="s">
        <v>21</v>
      </c>
      <c r="I2908" s="1">
        <v>2</v>
      </c>
      <c r="J2908" s="3">
        <v>1851</v>
      </c>
      <c r="K2908" s="4">
        <v>1419.16</v>
      </c>
      <c r="L2908" s="5">
        <v>0.1</v>
      </c>
      <c r="M2908" s="3">
        <f t="shared" si="180"/>
        <v>3331.8</v>
      </c>
      <c r="N2908" s="3">
        <f t="shared" si="181"/>
        <v>2838.32</v>
      </c>
      <c r="O2908" s="3">
        <f t="shared" si="182"/>
        <v>493.48</v>
      </c>
      <c r="P2908" s="6">
        <f t="shared" si="183"/>
        <v>0.14811213158052705</v>
      </c>
    </row>
    <row r="2909" spans="1:16" x14ac:dyDescent="0.35">
      <c r="A2909" s="1" t="s">
        <v>2973</v>
      </c>
      <c r="B2909" s="2">
        <v>46087</v>
      </c>
      <c r="C2909" s="1" t="s">
        <v>36</v>
      </c>
      <c r="D2909" s="1" t="s">
        <v>76</v>
      </c>
      <c r="E2909" s="1" t="s">
        <v>31</v>
      </c>
      <c r="F2909" s="1" t="s">
        <v>32</v>
      </c>
      <c r="G2909" s="1" t="s">
        <v>39</v>
      </c>
      <c r="H2909" s="1" t="s">
        <v>21</v>
      </c>
      <c r="I2909" s="1">
        <v>7</v>
      </c>
      <c r="J2909" s="3">
        <v>1192</v>
      </c>
      <c r="K2909" s="4">
        <v>892.37</v>
      </c>
      <c r="L2909" s="5">
        <v>0.1</v>
      </c>
      <c r="M2909" s="3">
        <f t="shared" si="180"/>
        <v>7509.6</v>
      </c>
      <c r="N2909" s="3">
        <f t="shared" si="181"/>
        <v>6246.59</v>
      </c>
      <c r="O2909" s="3">
        <f t="shared" si="182"/>
        <v>1263.0100000000002</v>
      </c>
      <c r="P2909" s="6">
        <f t="shared" si="183"/>
        <v>0.1681860551826995</v>
      </c>
    </row>
    <row r="2910" spans="1:16" x14ac:dyDescent="0.35">
      <c r="A2910" s="1" t="s">
        <v>2974</v>
      </c>
      <c r="B2910" s="2">
        <v>46087</v>
      </c>
      <c r="C2910" s="1" t="s">
        <v>29</v>
      </c>
      <c r="D2910" s="1" t="s">
        <v>30</v>
      </c>
      <c r="E2910" s="1" t="s">
        <v>18</v>
      </c>
      <c r="F2910" s="1" t="s">
        <v>38</v>
      </c>
      <c r="G2910" s="1" t="s">
        <v>33</v>
      </c>
      <c r="H2910" s="1" t="s">
        <v>34</v>
      </c>
      <c r="I2910" s="1">
        <v>4</v>
      </c>
      <c r="J2910" s="3">
        <v>353</v>
      </c>
      <c r="K2910" s="4">
        <v>281.31</v>
      </c>
      <c r="L2910" s="5">
        <v>0.1</v>
      </c>
      <c r="M2910" s="3">
        <f t="shared" si="180"/>
        <v>1270.8</v>
      </c>
      <c r="N2910" s="3">
        <f t="shared" si="181"/>
        <v>1125.24</v>
      </c>
      <c r="O2910" s="3">
        <f t="shared" si="182"/>
        <v>145.55999999999995</v>
      </c>
      <c r="P2910" s="6">
        <f t="shared" si="183"/>
        <v>0.11454202077431536</v>
      </c>
    </row>
    <row r="2911" spans="1:16" x14ac:dyDescent="0.35">
      <c r="A2911" s="1" t="s">
        <v>2975</v>
      </c>
      <c r="B2911" s="2">
        <v>46087</v>
      </c>
      <c r="C2911" s="1" t="s">
        <v>41</v>
      </c>
      <c r="D2911" s="1" t="s">
        <v>42</v>
      </c>
      <c r="E2911" s="1" t="s">
        <v>18</v>
      </c>
      <c r="F2911" s="1" t="s">
        <v>51</v>
      </c>
      <c r="G2911" s="1" t="s">
        <v>43</v>
      </c>
      <c r="H2911" s="1" t="s">
        <v>34</v>
      </c>
      <c r="I2911" s="1">
        <v>6</v>
      </c>
      <c r="J2911" s="3">
        <v>745</v>
      </c>
      <c r="K2911" s="4">
        <v>581.91</v>
      </c>
      <c r="L2911" s="5">
        <v>0</v>
      </c>
      <c r="M2911" s="3">
        <f t="shared" si="180"/>
        <v>4470</v>
      </c>
      <c r="N2911" s="3">
        <f t="shared" si="181"/>
        <v>3491.46</v>
      </c>
      <c r="O2911" s="3">
        <f t="shared" si="182"/>
        <v>978.54</v>
      </c>
      <c r="P2911" s="6">
        <f t="shared" si="183"/>
        <v>0.21891275167785235</v>
      </c>
    </row>
    <row r="2912" spans="1:16" x14ac:dyDescent="0.35">
      <c r="A2912" s="1" t="s">
        <v>2976</v>
      </c>
      <c r="B2912" s="2">
        <v>46087</v>
      </c>
      <c r="C2912" s="1" t="s">
        <v>29</v>
      </c>
      <c r="D2912" s="1" t="s">
        <v>72</v>
      </c>
      <c r="E2912" s="1" t="s">
        <v>18</v>
      </c>
      <c r="F2912" s="1" t="s">
        <v>68</v>
      </c>
      <c r="G2912" s="1" t="s">
        <v>58</v>
      </c>
      <c r="H2912" s="1" t="s">
        <v>34</v>
      </c>
      <c r="I2912" s="1">
        <v>3</v>
      </c>
      <c r="J2912" s="3">
        <v>451</v>
      </c>
      <c r="K2912" s="4">
        <v>350.35</v>
      </c>
      <c r="L2912" s="5">
        <v>0</v>
      </c>
      <c r="M2912" s="3">
        <f t="shared" si="180"/>
        <v>1353</v>
      </c>
      <c r="N2912" s="3">
        <f t="shared" si="181"/>
        <v>1051.0500000000002</v>
      </c>
      <c r="O2912" s="3">
        <f t="shared" si="182"/>
        <v>301.94999999999982</v>
      </c>
      <c r="P2912" s="6">
        <f t="shared" si="183"/>
        <v>0.22317073170731694</v>
      </c>
    </row>
    <row r="2913" spans="1:16" x14ac:dyDescent="0.35">
      <c r="A2913" s="1" t="s">
        <v>2977</v>
      </c>
      <c r="B2913" s="2">
        <v>46087</v>
      </c>
      <c r="C2913" s="1" t="s">
        <v>16</v>
      </c>
      <c r="D2913" s="1" t="s">
        <v>23</v>
      </c>
      <c r="E2913" s="1" t="s">
        <v>31</v>
      </c>
      <c r="F2913" s="1" t="s">
        <v>32</v>
      </c>
      <c r="G2913" s="1" t="s">
        <v>20</v>
      </c>
      <c r="H2913" s="1" t="s">
        <v>27</v>
      </c>
      <c r="I2913" s="1">
        <v>8</v>
      </c>
      <c r="J2913" s="3">
        <v>1143</v>
      </c>
      <c r="K2913" s="4">
        <v>848.42</v>
      </c>
      <c r="L2913" s="5">
        <v>0.1</v>
      </c>
      <c r="M2913" s="3">
        <f t="shared" si="180"/>
        <v>8229.6</v>
      </c>
      <c r="N2913" s="3">
        <f t="shared" si="181"/>
        <v>6787.36</v>
      </c>
      <c r="O2913" s="3">
        <f t="shared" si="182"/>
        <v>1442.2400000000007</v>
      </c>
      <c r="P2913" s="6">
        <f t="shared" si="183"/>
        <v>0.17525031593273072</v>
      </c>
    </row>
    <row r="2914" spans="1:16" x14ac:dyDescent="0.35">
      <c r="A2914" s="1" t="s">
        <v>2978</v>
      </c>
      <c r="B2914" s="2">
        <v>46087</v>
      </c>
      <c r="C2914" s="1" t="s">
        <v>36</v>
      </c>
      <c r="D2914" s="1" t="s">
        <v>37</v>
      </c>
      <c r="E2914" s="1" t="s">
        <v>24</v>
      </c>
      <c r="F2914" s="1" t="s">
        <v>64</v>
      </c>
      <c r="G2914" s="1" t="s">
        <v>69</v>
      </c>
      <c r="H2914" s="1" t="s">
        <v>21</v>
      </c>
      <c r="I2914" s="1">
        <v>2</v>
      </c>
      <c r="J2914" s="3">
        <v>1566</v>
      </c>
      <c r="K2914" s="4">
        <v>795.49</v>
      </c>
      <c r="L2914" s="5">
        <v>0</v>
      </c>
      <c r="M2914" s="3">
        <f t="shared" si="180"/>
        <v>3132</v>
      </c>
      <c r="N2914" s="3">
        <f t="shared" si="181"/>
        <v>1590.98</v>
      </c>
      <c r="O2914" s="3">
        <f t="shared" si="182"/>
        <v>1541.02</v>
      </c>
      <c r="P2914" s="6">
        <f t="shared" si="183"/>
        <v>0.49202426564495527</v>
      </c>
    </row>
    <row r="2915" spans="1:16" x14ac:dyDescent="0.35">
      <c r="A2915" s="1" t="s">
        <v>2979</v>
      </c>
      <c r="B2915" s="2">
        <v>46087</v>
      </c>
      <c r="C2915" s="1" t="s">
        <v>41</v>
      </c>
      <c r="D2915" s="1" t="s">
        <v>42</v>
      </c>
      <c r="E2915" s="1" t="s">
        <v>31</v>
      </c>
      <c r="F2915" s="1" t="s">
        <v>32</v>
      </c>
      <c r="G2915" s="1" t="s">
        <v>46</v>
      </c>
      <c r="H2915" s="1" t="s">
        <v>34</v>
      </c>
      <c r="I2915" s="1">
        <v>4</v>
      </c>
      <c r="J2915" s="3">
        <v>1170</v>
      </c>
      <c r="K2915" s="4">
        <v>886.69</v>
      </c>
      <c r="L2915" s="5">
        <v>0.1</v>
      </c>
      <c r="M2915" s="3">
        <f t="shared" si="180"/>
        <v>4212</v>
      </c>
      <c r="N2915" s="3">
        <f t="shared" si="181"/>
        <v>3546.76</v>
      </c>
      <c r="O2915" s="3">
        <f t="shared" si="182"/>
        <v>665.23999999999978</v>
      </c>
      <c r="P2915" s="6">
        <f t="shared" si="183"/>
        <v>0.15793922127255455</v>
      </c>
    </row>
    <row r="2916" spans="1:16" x14ac:dyDescent="0.35">
      <c r="A2916" s="1" t="s">
        <v>2980</v>
      </c>
      <c r="B2916" s="2">
        <v>46087</v>
      </c>
      <c r="C2916" s="1" t="s">
        <v>41</v>
      </c>
      <c r="D2916" s="1" t="s">
        <v>50</v>
      </c>
      <c r="E2916" s="1" t="s">
        <v>24</v>
      </c>
      <c r="F2916" s="1" t="s">
        <v>61</v>
      </c>
      <c r="G2916" s="1" t="s">
        <v>43</v>
      </c>
      <c r="H2916" s="1" t="s">
        <v>34</v>
      </c>
      <c r="I2916" s="1">
        <v>2</v>
      </c>
      <c r="J2916" s="3">
        <v>2092</v>
      </c>
      <c r="K2916" s="4">
        <v>1115.73</v>
      </c>
      <c r="L2916" s="5">
        <v>0.1</v>
      </c>
      <c r="M2916" s="3">
        <f t="shared" si="180"/>
        <v>3765.6</v>
      </c>
      <c r="N2916" s="3">
        <f t="shared" si="181"/>
        <v>2231.46</v>
      </c>
      <c r="O2916" s="3">
        <f t="shared" si="182"/>
        <v>1534.1399999999999</v>
      </c>
      <c r="P2916" s="6">
        <f t="shared" si="183"/>
        <v>0.40740917782026764</v>
      </c>
    </row>
    <row r="2917" spans="1:16" x14ac:dyDescent="0.35">
      <c r="A2917" s="1" t="s">
        <v>2981</v>
      </c>
      <c r="B2917" s="2">
        <v>46087</v>
      </c>
      <c r="C2917" s="1" t="s">
        <v>36</v>
      </c>
      <c r="D2917" s="1" t="s">
        <v>37</v>
      </c>
      <c r="E2917" s="1" t="s">
        <v>24</v>
      </c>
      <c r="F2917" s="1" t="s">
        <v>61</v>
      </c>
      <c r="G2917" s="1" t="s">
        <v>39</v>
      </c>
      <c r="H2917" s="1" t="s">
        <v>21</v>
      </c>
      <c r="I2917" s="1">
        <v>8</v>
      </c>
      <c r="J2917" s="3">
        <v>2276</v>
      </c>
      <c r="K2917" s="4">
        <v>1113.1199999999999</v>
      </c>
      <c r="L2917" s="5">
        <v>0</v>
      </c>
      <c r="M2917" s="3">
        <f t="shared" si="180"/>
        <v>18208</v>
      </c>
      <c r="N2917" s="3">
        <f t="shared" si="181"/>
        <v>8904.9599999999991</v>
      </c>
      <c r="O2917" s="3">
        <f t="shared" si="182"/>
        <v>9303.0400000000009</v>
      </c>
      <c r="P2917" s="6">
        <f t="shared" si="183"/>
        <v>0.51093145869947276</v>
      </c>
    </row>
    <row r="2918" spans="1:16" x14ac:dyDescent="0.35">
      <c r="A2918" s="1" t="s">
        <v>2982</v>
      </c>
      <c r="B2918" s="2">
        <v>46087</v>
      </c>
      <c r="C2918" s="1" t="s">
        <v>36</v>
      </c>
      <c r="D2918" s="1" t="s">
        <v>37</v>
      </c>
      <c r="E2918" s="1" t="s">
        <v>18</v>
      </c>
      <c r="F2918" s="1" t="s">
        <v>19</v>
      </c>
      <c r="G2918" s="1" t="s">
        <v>39</v>
      </c>
      <c r="H2918" s="1" t="s">
        <v>34</v>
      </c>
      <c r="I2918" s="1">
        <v>4</v>
      </c>
      <c r="J2918" s="3">
        <v>924</v>
      </c>
      <c r="K2918" s="4">
        <v>752.56</v>
      </c>
      <c r="L2918" s="5">
        <v>0</v>
      </c>
      <c r="M2918" s="3">
        <f t="shared" si="180"/>
        <v>3696</v>
      </c>
      <c r="N2918" s="3">
        <f t="shared" si="181"/>
        <v>3010.24</v>
      </c>
      <c r="O2918" s="3">
        <f t="shared" si="182"/>
        <v>685.76000000000022</v>
      </c>
      <c r="P2918" s="6">
        <f t="shared" si="183"/>
        <v>0.18554112554112559</v>
      </c>
    </row>
    <row r="2919" spans="1:16" x14ac:dyDescent="0.35">
      <c r="A2919" s="1" t="s">
        <v>2983</v>
      </c>
      <c r="B2919" s="2">
        <v>46087</v>
      </c>
      <c r="C2919" s="1" t="s">
        <v>36</v>
      </c>
      <c r="D2919" s="1" t="s">
        <v>63</v>
      </c>
      <c r="E2919" s="1" t="s">
        <v>79</v>
      </c>
      <c r="F2919" s="1" t="s">
        <v>109</v>
      </c>
      <c r="G2919" s="1" t="s">
        <v>69</v>
      </c>
      <c r="H2919" s="1" t="s">
        <v>27</v>
      </c>
      <c r="I2919" s="1">
        <v>5</v>
      </c>
      <c r="J2919" s="3">
        <v>4483</v>
      </c>
      <c r="K2919" s="4">
        <v>2755.38</v>
      </c>
      <c r="L2919" s="5">
        <v>0</v>
      </c>
      <c r="M2919" s="3">
        <f t="shared" si="180"/>
        <v>22415</v>
      </c>
      <c r="N2919" s="3">
        <f t="shared" si="181"/>
        <v>13776.900000000001</v>
      </c>
      <c r="O2919" s="3">
        <f t="shared" si="182"/>
        <v>8638.0999999999985</v>
      </c>
      <c r="P2919" s="6">
        <f t="shared" si="183"/>
        <v>0.3853714030782957</v>
      </c>
    </row>
    <row r="2920" spans="1:16" x14ac:dyDescent="0.35">
      <c r="A2920" s="1" t="s">
        <v>2984</v>
      </c>
      <c r="B2920" s="2">
        <v>46087</v>
      </c>
      <c r="C2920" s="1" t="s">
        <v>41</v>
      </c>
      <c r="D2920" s="1" t="s">
        <v>55</v>
      </c>
      <c r="E2920" s="1" t="s">
        <v>24</v>
      </c>
      <c r="F2920" s="1" t="s">
        <v>64</v>
      </c>
      <c r="G2920" s="1" t="s">
        <v>43</v>
      </c>
      <c r="H2920" s="1" t="s">
        <v>27</v>
      </c>
      <c r="I2920" s="1">
        <v>4</v>
      </c>
      <c r="J2920" s="3">
        <v>1517</v>
      </c>
      <c r="K2920" s="4">
        <v>720.77</v>
      </c>
      <c r="L2920" s="5">
        <v>0.05</v>
      </c>
      <c r="M2920" s="3">
        <f t="shared" si="180"/>
        <v>5764.5999999999995</v>
      </c>
      <c r="N2920" s="3">
        <f t="shared" si="181"/>
        <v>2883.08</v>
      </c>
      <c r="O2920" s="3">
        <f t="shared" si="182"/>
        <v>2881.5199999999995</v>
      </c>
      <c r="P2920" s="6">
        <f t="shared" si="183"/>
        <v>0.49986469139229084</v>
      </c>
    </row>
    <row r="2921" spans="1:16" x14ac:dyDescent="0.35">
      <c r="A2921" s="1" t="s">
        <v>2985</v>
      </c>
      <c r="B2921" s="2">
        <v>46088</v>
      </c>
      <c r="C2921" s="1" t="s">
        <v>36</v>
      </c>
      <c r="D2921" s="1" t="s">
        <v>63</v>
      </c>
      <c r="E2921" s="1" t="s">
        <v>24</v>
      </c>
      <c r="F2921" s="1" t="s">
        <v>131</v>
      </c>
      <c r="G2921" s="1" t="s">
        <v>39</v>
      </c>
      <c r="H2921" s="1" t="s">
        <v>21</v>
      </c>
      <c r="I2921" s="1">
        <v>6</v>
      </c>
      <c r="J2921" s="3">
        <v>2869</v>
      </c>
      <c r="K2921" s="4">
        <v>1435.09</v>
      </c>
      <c r="L2921" s="5">
        <v>0</v>
      </c>
      <c r="M2921" s="3">
        <f t="shared" si="180"/>
        <v>17214</v>
      </c>
      <c r="N2921" s="3">
        <f t="shared" si="181"/>
        <v>8610.5399999999991</v>
      </c>
      <c r="O2921" s="3">
        <f t="shared" si="182"/>
        <v>8603.4600000000009</v>
      </c>
      <c r="P2921" s="6">
        <f t="shared" si="183"/>
        <v>0.49979435343325207</v>
      </c>
    </row>
    <row r="2922" spans="1:16" x14ac:dyDescent="0.35">
      <c r="A2922" s="1" t="s">
        <v>2986</v>
      </c>
      <c r="B2922" s="2">
        <v>46088</v>
      </c>
      <c r="C2922" s="1" t="s">
        <v>41</v>
      </c>
      <c r="D2922" s="1" t="s">
        <v>42</v>
      </c>
      <c r="E2922" s="1" t="s">
        <v>31</v>
      </c>
      <c r="F2922" s="1" t="s">
        <v>85</v>
      </c>
      <c r="G2922" s="1" t="s">
        <v>43</v>
      </c>
      <c r="H2922" s="1" t="s">
        <v>21</v>
      </c>
      <c r="I2922" s="1">
        <v>6</v>
      </c>
      <c r="J2922" s="3">
        <v>1885</v>
      </c>
      <c r="K2922" s="4">
        <v>1343.43</v>
      </c>
      <c r="L2922" s="5">
        <v>0.15</v>
      </c>
      <c r="M2922" s="3">
        <f t="shared" si="180"/>
        <v>9613.5</v>
      </c>
      <c r="N2922" s="3">
        <f t="shared" si="181"/>
        <v>8060.58</v>
      </c>
      <c r="O2922" s="3">
        <f t="shared" si="182"/>
        <v>1552.92</v>
      </c>
      <c r="P2922" s="6">
        <f t="shared" si="183"/>
        <v>0.16153534092682167</v>
      </c>
    </row>
    <row r="2923" spans="1:16" x14ac:dyDescent="0.35">
      <c r="A2923" s="1" t="s">
        <v>2987</v>
      </c>
      <c r="B2923" s="2">
        <v>46088</v>
      </c>
      <c r="C2923" s="1" t="s">
        <v>41</v>
      </c>
      <c r="D2923" s="1" t="s">
        <v>50</v>
      </c>
      <c r="E2923" s="1" t="s">
        <v>24</v>
      </c>
      <c r="F2923" s="1" t="s">
        <v>64</v>
      </c>
      <c r="G2923" s="1" t="s">
        <v>46</v>
      </c>
      <c r="H2923" s="1" t="s">
        <v>34</v>
      </c>
      <c r="I2923" s="1">
        <v>7</v>
      </c>
      <c r="J2923" s="3">
        <v>1444</v>
      </c>
      <c r="K2923" s="4">
        <v>706.01</v>
      </c>
      <c r="L2923" s="5">
        <v>0</v>
      </c>
      <c r="M2923" s="3">
        <f t="shared" si="180"/>
        <v>10108</v>
      </c>
      <c r="N2923" s="3">
        <f t="shared" si="181"/>
        <v>4942.07</v>
      </c>
      <c r="O2923" s="3">
        <f t="shared" si="182"/>
        <v>5165.93</v>
      </c>
      <c r="P2923" s="6">
        <f t="shared" si="183"/>
        <v>0.51107340720221606</v>
      </c>
    </row>
    <row r="2924" spans="1:16" x14ac:dyDescent="0.35">
      <c r="A2924" s="1" t="s">
        <v>2988</v>
      </c>
      <c r="B2924" s="2">
        <v>46088</v>
      </c>
      <c r="C2924" s="1" t="s">
        <v>16</v>
      </c>
      <c r="D2924" s="1" t="s">
        <v>84</v>
      </c>
      <c r="E2924" s="1" t="s">
        <v>31</v>
      </c>
      <c r="F2924" s="1" t="s">
        <v>53</v>
      </c>
      <c r="G2924" s="1" t="s">
        <v>20</v>
      </c>
      <c r="H2924" s="1" t="s">
        <v>27</v>
      </c>
      <c r="I2924" s="1">
        <v>6</v>
      </c>
      <c r="J2924" s="3">
        <v>15689</v>
      </c>
      <c r="K2924" s="4">
        <v>12171.55</v>
      </c>
      <c r="L2924" s="5">
        <v>0</v>
      </c>
      <c r="M2924" s="3">
        <f t="shared" si="180"/>
        <v>94134</v>
      </c>
      <c r="N2924" s="3">
        <f t="shared" si="181"/>
        <v>73029.299999999988</v>
      </c>
      <c r="O2924" s="3">
        <f t="shared" si="182"/>
        <v>21104.700000000012</v>
      </c>
      <c r="P2924" s="6">
        <f t="shared" si="183"/>
        <v>0.2241984830135765</v>
      </c>
    </row>
    <row r="2925" spans="1:16" x14ac:dyDescent="0.35">
      <c r="A2925" s="1" t="s">
        <v>2989</v>
      </c>
      <c r="B2925" s="2">
        <v>46088</v>
      </c>
      <c r="C2925" s="1" t="s">
        <v>29</v>
      </c>
      <c r="D2925" s="1" t="s">
        <v>72</v>
      </c>
      <c r="E2925" s="1" t="s">
        <v>18</v>
      </c>
      <c r="F2925" s="1" t="s">
        <v>19</v>
      </c>
      <c r="G2925" s="1" t="s">
        <v>58</v>
      </c>
      <c r="H2925" s="1" t="s">
        <v>27</v>
      </c>
      <c r="I2925" s="1">
        <v>1</v>
      </c>
      <c r="J2925" s="3">
        <v>858</v>
      </c>
      <c r="K2925" s="4">
        <v>693.07</v>
      </c>
      <c r="L2925" s="5">
        <v>0.1</v>
      </c>
      <c r="M2925" s="3">
        <f t="shared" si="180"/>
        <v>772.2</v>
      </c>
      <c r="N2925" s="3">
        <f t="shared" si="181"/>
        <v>693.07</v>
      </c>
      <c r="O2925" s="3">
        <f t="shared" si="182"/>
        <v>79.13</v>
      </c>
      <c r="P2925" s="6">
        <f t="shared" si="183"/>
        <v>0.10247345247345246</v>
      </c>
    </row>
    <row r="2926" spans="1:16" x14ac:dyDescent="0.35">
      <c r="A2926" s="1" t="s">
        <v>2990</v>
      </c>
      <c r="B2926" s="2">
        <v>46088</v>
      </c>
      <c r="C2926" s="1" t="s">
        <v>41</v>
      </c>
      <c r="D2926" s="1" t="s">
        <v>42</v>
      </c>
      <c r="E2926" s="1" t="s">
        <v>18</v>
      </c>
      <c r="F2926" s="1" t="s">
        <v>19</v>
      </c>
      <c r="G2926" s="1" t="s">
        <v>46</v>
      </c>
      <c r="H2926" s="1" t="s">
        <v>21</v>
      </c>
      <c r="I2926" s="1">
        <v>6</v>
      </c>
      <c r="J2926" s="3">
        <v>938</v>
      </c>
      <c r="K2926" s="4">
        <v>714.81</v>
      </c>
      <c r="L2926" s="5">
        <v>0</v>
      </c>
      <c r="M2926" s="3">
        <f t="shared" si="180"/>
        <v>5628</v>
      </c>
      <c r="N2926" s="3">
        <f t="shared" si="181"/>
        <v>4288.8599999999997</v>
      </c>
      <c r="O2926" s="3">
        <f t="shared" si="182"/>
        <v>1339.1400000000003</v>
      </c>
      <c r="P2926" s="6">
        <f t="shared" si="183"/>
        <v>0.23794243070362478</v>
      </c>
    </row>
    <row r="2927" spans="1:16" x14ac:dyDescent="0.35">
      <c r="A2927" s="1" t="s">
        <v>2991</v>
      </c>
      <c r="B2927" s="2">
        <v>46088</v>
      </c>
      <c r="C2927" s="1" t="s">
        <v>36</v>
      </c>
      <c r="D2927" s="1" t="s">
        <v>78</v>
      </c>
      <c r="E2927" s="1" t="s">
        <v>31</v>
      </c>
      <c r="F2927" s="1" t="s">
        <v>85</v>
      </c>
      <c r="G2927" s="1" t="s">
        <v>69</v>
      </c>
      <c r="H2927" s="1" t="s">
        <v>34</v>
      </c>
      <c r="I2927" s="1">
        <v>7</v>
      </c>
      <c r="J2927" s="3">
        <v>1746</v>
      </c>
      <c r="K2927" s="4">
        <v>1332.45</v>
      </c>
      <c r="L2927" s="5">
        <v>0.1</v>
      </c>
      <c r="M2927" s="3">
        <f t="shared" si="180"/>
        <v>10999.800000000001</v>
      </c>
      <c r="N2927" s="3">
        <f t="shared" si="181"/>
        <v>9327.15</v>
      </c>
      <c r="O2927" s="3">
        <f t="shared" si="182"/>
        <v>1672.6500000000015</v>
      </c>
      <c r="P2927" s="6">
        <f t="shared" si="183"/>
        <v>0.15206185567010322</v>
      </c>
    </row>
    <row r="2928" spans="1:16" x14ac:dyDescent="0.35">
      <c r="A2928" s="1" t="s">
        <v>2992</v>
      </c>
      <c r="B2928" s="2">
        <v>46089</v>
      </c>
      <c r="C2928" s="1" t="s">
        <v>41</v>
      </c>
      <c r="D2928" s="1" t="s">
        <v>50</v>
      </c>
      <c r="E2928" s="1" t="s">
        <v>18</v>
      </c>
      <c r="F2928" s="1" t="s">
        <v>51</v>
      </c>
      <c r="G2928" s="1" t="s">
        <v>46</v>
      </c>
      <c r="H2928" s="1" t="s">
        <v>21</v>
      </c>
      <c r="I2928" s="1">
        <v>6</v>
      </c>
      <c r="J2928" s="3">
        <v>735</v>
      </c>
      <c r="K2928" s="4">
        <v>610.02</v>
      </c>
      <c r="L2928" s="5">
        <v>0.15</v>
      </c>
      <c r="M2928" s="3">
        <f t="shared" si="180"/>
        <v>3748.5</v>
      </c>
      <c r="N2928" s="3">
        <f t="shared" si="181"/>
        <v>3660.12</v>
      </c>
      <c r="O2928" s="3">
        <f t="shared" si="182"/>
        <v>88.380000000000109</v>
      </c>
      <c r="P2928" s="6">
        <f t="shared" si="183"/>
        <v>2.3577430972388985E-2</v>
      </c>
    </row>
    <row r="2929" spans="1:16" x14ac:dyDescent="0.35">
      <c r="A2929" s="1" t="s">
        <v>2993</v>
      </c>
      <c r="B2929" s="2">
        <v>46089</v>
      </c>
      <c r="C2929" s="1" t="s">
        <v>29</v>
      </c>
      <c r="D2929" s="1" t="s">
        <v>30</v>
      </c>
      <c r="E2929" s="1" t="s">
        <v>24</v>
      </c>
      <c r="F2929" s="1" t="s">
        <v>61</v>
      </c>
      <c r="G2929" s="1" t="s">
        <v>58</v>
      </c>
      <c r="H2929" s="1" t="s">
        <v>21</v>
      </c>
      <c r="I2929" s="1">
        <v>3</v>
      </c>
      <c r="J2929" s="3">
        <v>2138</v>
      </c>
      <c r="K2929" s="4">
        <v>1071.77</v>
      </c>
      <c r="L2929" s="5">
        <v>0.05</v>
      </c>
      <c r="M2929" s="3">
        <f t="shared" si="180"/>
        <v>6093.2999999999993</v>
      </c>
      <c r="N2929" s="3">
        <f t="shared" si="181"/>
        <v>3215.31</v>
      </c>
      <c r="O2929" s="3">
        <f t="shared" si="182"/>
        <v>2877.9899999999993</v>
      </c>
      <c r="P2929" s="6">
        <f t="shared" si="183"/>
        <v>0.47232041750775439</v>
      </c>
    </row>
    <row r="2930" spans="1:16" x14ac:dyDescent="0.35">
      <c r="A2930" s="1" t="s">
        <v>2994</v>
      </c>
      <c r="B2930" s="2">
        <v>46089</v>
      </c>
      <c r="C2930" s="1" t="s">
        <v>29</v>
      </c>
      <c r="D2930" s="1" t="s">
        <v>72</v>
      </c>
      <c r="E2930" s="1" t="s">
        <v>18</v>
      </c>
      <c r="F2930" s="1" t="s">
        <v>38</v>
      </c>
      <c r="G2930" s="1" t="s">
        <v>58</v>
      </c>
      <c r="H2930" s="1" t="s">
        <v>21</v>
      </c>
      <c r="I2930" s="1">
        <v>3</v>
      </c>
      <c r="J2930" s="3">
        <v>355</v>
      </c>
      <c r="K2930" s="4">
        <v>279.10000000000002</v>
      </c>
      <c r="L2930" s="5">
        <v>0.1</v>
      </c>
      <c r="M2930" s="3">
        <f t="shared" si="180"/>
        <v>958.5</v>
      </c>
      <c r="N2930" s="3">
        <f t="shared" si="181"/>
        <v>837.30000000000007</v>
      </c>
      <c r="O2930" s="3">
        <f t="shared" si="182"/>
        <v>121.19999999999993</v>
      </c>
      <c r="P2930" s="6">
        <f t="shared" si="183"/>
        <v>0.1264475743348982</v>
      </c>
    </row>
    <row r="2931" spans="1:16" x14ac:dyDescent="0.35">
      <c r="A2931" s="1" t="s">
        <v>2995</v>
      </c>
      <c r="B2931" s="2">
        <v>46089</v>
      </c>
      <c r="C2931" s="1" t="s">
        <v>16</v>
      </c>
      <c r="D2931" s="1" t="s">
        <v>17</v>
      </c>
      <c r="E2931" s="1" t="s">
        <v>31</v>
      </c>
      <c r="F2931" s="1" t="s">
        <v>85</v>
      </c>
      <c r="G2931" s="1" t="s">
        <v>26</v>
      </c>
      <c r="H2931" s="1" t="s">
        <v>34</v>
      </c>
      <c r="I2931" s="1">
        <v>6</v>
      </c>
      <c r="J2931" s="3">
        <v>1848</v>
      </c>
      <c r="K2931" s="4">
        <v>1440.75</v>
      </c>
      <c r="L2931" s="5">
        <v>0.05</v>
      </c>
      <c r="M2931" s="3">
        <f t="shared" si="180"/>
        <v>10533.6</v>
      </c>
      <c r="N2931" s="3">
        <f t="shared" si="181"/>
        <v>8644.5</v>
      </c>
      <c r="O2931" s="3">
        <f t="shared" si="182"/>
        <v>1889.1000000000004</v>
      </c>
      <c r="P2931" s="6">
        <f t="shared" si="183"/>
        <v>0.17934039644565963</v>
      </c>
    </row>
    <row r="2932" spans="1:16" x14ac:dyDescent="0.35">
      <c r="A2932" s="1" t="s">
        <v>2996</v>
      </c>
      <c r="B2932" s="2">
        <v>46090</v>
      </c>
      <c r="C2932" s="1" t="s">
        <v>36</v>
      </c>
      <c r="D2932" s="1" t="s">
        <v>37</v>
      </c>
      <c r="E2932" s="1" t="s">
        <v>24</v>
      </c>
      <c r="F2932" s="1" t="s">
        <v>25</v>
      </c>
      <c r="G2932" s="1" t="s">
        <v>69</v>
      </c>
      <c r="H2932" s="1" t="s">
        <v>27</v>
      </c>
      <c r="I2932" s="1">
        <v>6</v>
      </c>
      <c r="J2932" s="3">
        <v>622</v>
      </c>
      <c r="K2932" s="4">
        <v>304.29000000000002</v>
      </c>
      <c r="L2932" s="5">
        <v>0.05</v>
      </c>
      <c r="M2932" s="3">
        <f t="shared" si="180"/>
        <v>3545.3999999999996</v>
      </c>
      <c r="N2932" s="3">
        <f t="shared" si="181"/>
        <v>1825.7400000000002</v>
      </c>
      <c r="O2932" s="3">
        <f t="shared" si="182"/>
        <v>1719.6599999999994</v>
      </c>
      <c r="P2932" s="6">
        <f t="shared" si="183"/>
        <v>0.48503976984261282</v>
      </c>
    </row>
    <row r="2933" spans="1:16" x14ac:dyDescent="0.35">
      <c r="A2933" s="1" t="s">
        <v>2997</v>
      </c>
      <c r="B2933" s="2">
        <v>46090</v>
      </c>
      <c r="C2933" s="1" t="s">
        <v>36</v>
      </c>
      <c r="D2933" s="1" t="s">
        <v>63</v>
      </c>
      <c r="E2933" s="1" t="s">
        <v>79</v>
      </c>
      <c r="F2933" s="1" t="s">
        <v>96</v>
      </c>
      <c r="G2933" s="1" t="s">
        <v>39</v>
      </c>
      <c r="H2933" s="1" t="s">
        <v>27</v>
      </c>
      <c r="I2933" s="1">
        <v>8</v>
      </c>
      <c r="J2933" s="3">
        <v>6549</v>
      </c>
      <c r="K2933" s="4">
        <v>4179.8</v>
      </c>
      <c r="L2933" s="5">
        <v>0.1</v>
      </c>
      <c r="M2933" s="3">
        <f t="shared" si="180"/>
        <v>47152.800000000003</v>
      </c>
      <c r="N2933" s="3">
        <f t="shared" si="181"/>
        <v>33438.400000000001</v>
      </c>
      <c r="O2933" s="3">
        <f t="shared" si="182"/>
        <v>13714.400000000001</v>
      </c>
      <c r="P2933" s="6">
        <f t="shared" si="183"/>
        <v>0.29085017220610443</v>
      </c>
    </row>
    <row r="2934" spans="1:16" x14ac:dyDescent="0.35">
      <c r="A2934" s="1" t="s">
        <v>2998</v>
      </c>
      <c r="B2934" s="2">
        <v>46090</v>
      </c>
      <c r="C2934" s="1" t="s">
        <v>16</v>
      </c>
      <c r="D2934" s="1" t="s">
        <v>17</v>
      </c>
      <c r="E2934" s="1" t="s">
        <v>31</v>
      </c>
      <c r="F2934" s="1" t="s">
        <v>45</v>
      </c>
      <c r="G2934" s="1" t="s">
        <v>26</v>
      </c>
      <c r="H2934" s="1" t="s">
        <v>34</v>
      </c>
      <c r="I2934" s="1">
        <v>6</v>
      </c>
      <c r="J2934" s="3">
        <v>3330</v>
      </c>
      <c r="K2934" s="4">
        <v>2553.0700000000002</v>
      </c>
      <c r="L2934" s="5">
        <v>0</v>
      </c>
      <c r="M2934" s="3">
        <f t="shared" si="180"/>
        <v>19980</v>
      </c>
      <c r="N2934" s="3">
        <f t="shared" si="181"/>
        <v>15318.420000000002</v>
      </c>
      <c r="O2934" s="3">
        <f t="shared" si="182"/>
        <v>4661.5799999999981</v>
      </c>
      <c r="P2934" s="6">
        <f t="shared" si="183"/>
        <v>0.23331231231231223</v>
      </c>
    </row>
    <row r="2935" spans="1:16" x14ac:dyDescent="0.35">
      <c r="A2935" s="1" t="s">
        <v>2999</v>
      </c>
      <c r="B2935" s="2">
        <v>46090</v>
      </c>
      <c r="C2935" s="1" t="s">
        <v>36</v>
      </c>
      <c r="D2935" s="1" t="s">
        <v>63</v>
      </c>
      <c r="E2935" s="1" t="s">
        <v>24</v>
      </c>
      <c r="F2935" s="1" t="s">
        <v>25</v>
      </c>
      <c r="G2935" s="1" t="s">
        <v>69</v>
      </c>
      <c r="H2935" s="1" t="s">
        <v>21</v>
      </c>
      <c r="I2935" s="1">
        <v>6</v>
      </c>
      <c r="J2935" s="3">
        <v>609</v>
      </c>
      <c r="K2935" s="4">
        <v>294.18</v>
      </c>
      <c r="L2935" s="5">
        <v>0.15</v>
      </c>
      <c r="M2935" s="3">
        <f t="shared" si="180"/>
        <v>3105.9</v>
      </c>
      <c r="N2935" s="3">
        <f t="shared" si="181"/>
        <v>1765.08</v>
      </c>
      <c r="O2935" s="3">
        <f t="shared" si="182"/>
        <v>1340.8200000000002</v>
      </c>
      <c r="P2935" s="6">
        <f t="shared" si="183"/>
        <v>0.43170095624456684</v>
      </c>
    </row>
    <row r="2936" spans="1:16" x14ac:dyDescent="0.35">
      <c r="A2936" s="1" t="s">
        <v>3000</v>
      </c>
      <c r="B2936" s="2">
        <v>46090</v>
      </c>
      <c r="C2936" s="1" t="s">
        <v>36</v>
      </c>
      <c r="D2936" s="1" t="s">
        <v>78</v>
      </c>
      <c r="E2936" s="1" t="s">
        <v>24</v>
      </c>
      <c r="F2936" s="1" t="s">
        <v>61</v>
      </c>
      <c r="G2936" s="1" t="s">
        <v>39</v>
      </c>
      <c r="H2936" s="1" t="s">
        <v>27</v>
      </c>
      <c r="I2936" s="1">
        <v>2</v>
      </c>
      <c r="J2936" s="3">
        <v>2221</v>
      </c>
      <c r="K2936" s="4">
        <v>1085.82</v>
      </c>
      <c r="L2936" s="5">
        <v>0</v>
      </c>
      <c r="M2936" s="3">
        <f t="shared" si="180"/>
        <v>4442</v>
      </c>
      <c r="N2936" s="3">
        <f t="shared" si="181"/>
        <v>2171.64</v>
      </c>
      <c r="O2936" s="3">
        <f t="shared" si="182"/>
        <v>2270.36</v>
      </c>
      <c r="P2936" s="6">
        <f t="shared" si="183"/>
        <v>0.51111211166141379</v>
      </c>
    </row>
    <row r="2937" spans="1:16" x14ac:dyDescent="0.35">
      <c r="A2937" s="1" t="s">
        <v>3001</v>
      </c>
      <c r="B2937" s="2">
        <v>46091</v>
      </c>
      <c r="C2937" s="1" t="s">
        <v>36</v>
      </c>
      <c r="D2937" s="1" t="s">
        <v>63</v>
      </c>
      <c r="E2937" s="1" t="s">
        <v>24</v>
      </c>
      <c r="F2937" s="1" t="s">
        <v>25</v>
      </c>
      <c r="G2937" s="1" t="s">
        <v>39</v>
      </c>
      <c r="H2937" s="1" t="s">
        <v>27</v>
      </c>
      <c r="I2937" s="1">
        <v>8</v>
      </c>
      <c r="J2937" s="3">
        <v>610</v>
      </c>
      <c r="K2937" s="4">
        <v>302.39999999999998</v>
      </c>
      <c r="L2937" s="5">
        <v>0</v>
      </c>
      <c r="M2937" s="3">
        <f t="shared" si="180"/>
        <v>4880</v>
      </c>
      <c r="N2937" s="3">
        <f t="shared" si="181"/>
        <v>2419.1999999999998</v>
      </c>
      <c r="O2937" s="3">
        <f t="shared" si="182"/>
        <v>2460.8000000000002</v>
      </c>
      <c r="P2937" s="6">
        <f t="shared" si="183"/>
        <v>0.50426229508196729</v>
      </c>
    </row>
    <row r="2938" spans="1:16" x14ac:dyDescent="0.35">
      <c r="A2938" s="1" t="s">
        <v>3002</v>
      </c>
      <c r="B2938" s="2">
        <v>46091</v>
      </c>
      <c r="C2938" s="1" t="s">
        <v>16</v>
      </c>
      <c r="D2938" s="1" t="s">
        <v>84</v>
      </c>
      <c r="E2938" s="1" t="s">
        <v>79</v>
      </c>
      <c r="F2938" s="1" t="s">
        <v>80</v>
      </c>
      <c r="G2938" s="1" t="s">
        <v>26</v>
      </c>
      <c r="H2938" s="1" t="s">
        <v>34</v>
      </c>
      <c r="I2938" s="1">
        <v>8</v>
      </c>
      <c r="J2938" s="3">
        <v>7896</v>
      </c>
      <c r="K2938" s="4">
        <v>5135.17</v>
      </c>
      <c r="L2938" s="5">
        <v>0</v>
      </c>
      <c r="M2938" s="3">
        <f t="shared" si="180"/>
        <v>63168</v>
      </c>
      <c r="N2938" s="3">
        <f t="shared" si="181"/>
        <v>41081.360000000001</v>
      </c>
      <c r="O2938" s="3">
        <f t="shared" si="182"/>
        <v>22086.639999999999</v>
      </c>
      <c r="P2938" s="6">
        <f t="shared" si="183"/>
        <v>0.34964918946301926</v>
      </c>
    </row>
    <row r="2939" spans="1:16" x14ac:dyDescent="0.35">
      <c r="A2939" s="1" t="s">
        <v>3003</v>
      </c>
      <c r="B2939" s="2">
        <v>46091</v>
      </c>
      <c r="C2939" s="1" t="s">
        <v>41</v>
      </c>
      <c r="D2939" s="1" t="s">
        <v>50</v>
      </c>
      <c r="E2939" s="1" t="s">
        <v>18</v>
      </c>
      <c r="F2939" s="1" t="s">
        <v>19</v>
      </c>
      <c r="G2939" s="1" t="s">
        <v>43</v>
      </c>
      <c r="H2939" s="1" t="s">
        <v>21</v>
      </c>
      <c r="I2939" s="1">
        <v>5</v>
      </c>
      <c r="J2939" s="3">
        <v>898</v>
      </c>
      <c r="K2939" s="4">
        <v>716.24</v>
      </c>
      <c r="L2939" s="5">
        <v>0</v>
      </c>
      <c r="M2939" s="3">
        <f t="shared" si="180"/>
        <v>4490</v>
      </c>
      <c r="N2939" s="3">
        <f t="shared" si="181"/>
        <v>3581.2</v>
      </c>
      <c r="O2939" s="3">
        <f t="shared" si="182"/>
        <v>908.80000000000018</v>
      </c>
      <c r="P2939" s="6">
        <f t="shared" si="183"/>
        <v>0.20240534521158132</v>
      </c>
    </row>
    <row r="2940" spans="1:16" x14ac:dyDescent="0.35">
      <c r="A2940" s="1" t="s">
        <v>3004</v>
      </c>
      <c r="B2940" s="2">
        <v>46091</v>
      </c>
      <c r="C2940" s="1" t="s">
        <v>29</v>
      </c>
      <c r="D2940" s="1" t="s">
        <v>30</v>
      </c>
      <c r="E2940" s="1" t="s">
        <v>18</v>
      </c>
      <c r="F2940" s="1" t="s">
        <v>38</v>
      </c>
      <c r="G2940" s="1" t="s">
        <v>58</v>
      </c>
      <c r="H2940" s="1" t="s">
        <v>27</v>
      </c>
      <c r="I2940" s="1">
        <v>2</v>
      </c>
      <c r="J2940" s="3">
        <v>352</v>
      </c>
      <c r="K2940" s="4">
        <v>276.26</v>
      </c>
      <c r="L2940" s="5">
        <v>0.15</v>
      </c>
      <c r="M2940" s="3">
        <f t="shared" si="180"/>
        <v>598.4</v>
      </c>
      <c r="N2940" s="3">
        <f t="shared" si="181"/>
        <v>552.52</v>
      </c>
      <c r="O2940" s="3">
        <f t="shared" si="182"/>
        <v>45.879999999999995</v>
      </c>
      <c r="P2940" s="6">
        <f t="shared" si="183"/>
        <v>7.6671122994652396E-2</v>
      </c>
    </row>
    <row r="2941" spans="1:16" x14ac:dyDescent="0.35">
      <c r="A2941" s="1" t="s">
        <v>3005</v>
      </c>
      <c r="B2941" s="2">
        <v>46091</v>
      </c>
      <c r="C2941" s="1" t="s">
        <v>16</v>
      </c>
      <c r="D2941" s="1" t="s">
        <v>23</v>
      </c>
      <c r="E2941" s="1" t="s">
        <v>24</v>
      </c>
      <c r="F2941" s="1" t="s">
        <v>25</v>
      </c>
      <c r="G2941" s="1" t="s">
        <v>26</v>
      </c>
      <c r="H2941" s="1" t="s">
        <v>21</v>
      </c>
      <c r="I2941" s="1">
        <v>6</v>
      </c>
      <c r="J2941" s="3">
        <v>611</v>
      </c>
      <c r="K2941" s="4">
        <v>297.72000000000003</v>
      </c>
      <c r="L2941" s="5">
        <v>0.05</v>
      </c>
      <c r="M2941" s="3">
        <f t="shared" si="180"/>
        <v>3482.7</v>
      </c>
      <c r="N2941" s="3">
        <f t="shared" si="181"/>
        <v>1786.3200000000002</v>
      </c>
      <c r="O2941" s="3">
        <f t="shared" si="182"/>
        <v>1696.3799999999997</v>
      </c>
      <c r="P2941" s="6">
        <f t="shared" si="183"/>
        <v>0.48708760444482724</v>
      </c>
    </row>
    <row r="2942" spans="1:16" x14ac:dyDescent="0.35">
      <c r="A2942" s="1" t="s">
        <v>3006</v>
      </c>
      <c r="B2942" s="2">
        <v>46091</v>
      </c>
      <c r="C2942" s="1" t="s">
        <v>29</v>
      </c>
      <c r="D2942" s="1" t="s">
        <v>30</v>
      </c>
      <c r="E2942" s="1" t="s">
        <v>24</v>
      </c>
      <c r="F2942" s="1" t="s">
        <v>131</v>
      </c>
      <c r="G2942" s="1" t="s">
        <v>58</v>
      </c>
      <c r="H2942" s="1" t="s">
        <v>27</v>
      </c>
      <c r="I2942" s="1">
        <v>1</v>
      </c>
      <c r="J2942" s="3">
        <v>2912</v>
      </c>
      <c r="K2942" s="4">
        <v>1556.2</v>
      </c>
      <c r="L2942" s="5">
        <v>0.05</v>
      </c>
      <c r="M2942" s="3">
        <f t="shared" si="180"/>
        <v>2766.4</v>
      </c>
      <c r="N2942" s="3">
        <f t="shared" si="181"/>
        <v>1556.2</v>
      </c>
      <c r="O2942" s="3">
        <f t="shared" si="182"/>
        <v>1210.2</v>
      </c>
      <c r="P2942" s="6">
        <f t="shared" si="183"/>
        <v>0.43746385193753617</v>
      </c>
    </row>
    <row r="2943" spans="1:16" x14ac:dyDescent="0.35">
      <c r="A2943" s="1" t="s">
        <v>3007</v>
      </c>
      <c r="B2943" s="2">
        <v>46091</v>
      </c>
      <c r="C2943" s="1" t="s">
        <v>16</v>
      </c>
      <c r="D2943" s="1" t="s">
        <v>84</v>
      </c>
      <c r="E2943" s="1" t="s">
        <v>79</v>
      </c>
      <c r="F2943" s="1" t="s">
        <v>80</v>
      </c>
      <c r="G2943" s="1" t="s">
        <v>20</v>
      </c>
      <c r="H2943" s="1" t="s">
        <v>27</v>
      </c>
      <c r="I2943" s="1">
        <v>6</v>
      </c>
      <c r="J2943" s="3">
        <v>8329</v>
      </c>
      <c r="K2943" s="4">
        <v>5487.63</v>
      </c>
      <c r="L2943" s="5">
        <v>0.05</v>
      </c>
      <c r="M2943" s="3">
        <f t="shared" si="180"/>
        <v>47475.299999999996</v>
      </c>
      <c r="N2943" s="3">
        <f t="shared" si="181"/>
        <v>32925.78</v>
      </c>
      <c r="O2943" s="3">
        <f t="shared" si="182"/>
        <v>14549.519999999997</v>
      </c>
      <c r="P2943" s="6">
        <f t="shared" si="183"/>
        <v>0.30646504603446417</v>
      </c>
    </row>
    <row r="2944" spans="1:16" x14ac:dyDescent="0.35">
      <c r="A2944" s="1" t="s">
        <v>3008</v>
      </c>
      <c r="B2944" s="2">
        <v>46091</v>
      </c>
      <c r="C2944" s="1" t="s">
        <v>41</v>
      </c>
      <c r="D2944" s="1" t="s">
        <v>55</v>
      </c>
      <c r="E2944" s="1" t="s">
        <v>18</v>
      </c>
      <c r="F2944" s="1" t="s">
        <v>38</v>
      </c>
      <c r="G2944" s="1" t="s">
        <v>43</v>
      </c>
      <c r="H2944" s="1" t="s">
        <v>21</v>
      </c>
      <c r="I2944" s="1">
        <v>8</v>
      </c>
      <c r="J2944" s="3">
        <v>361</v>
      </c>
      <c r="K2944" s="4">
        <v>301.75</v>
      </c>
      <c r="L2944" s="5">
        <v>0.15</v>
      </c>
      <c r="M2944" s="3">
        <f t="shared" si="180"/>
        <v>2454.7999999999997</v>
      </c>
      <c r="N2944" s="3">
        <f t="shared" si="181"/>
        <v>2414</v>
      </c>
      <c r="O2944" s="3">
        <f t="shared" si="182"/>
        <v>40.799999999999727</v>
      </c>
      <c r="P2944" s="6">
        <f t="shared" si="183"/>
        <v>1.6620498614958339E-2</v>
      </c>
    </row>
    <row r="2945" spans="1:16" x14ac:dyDescent="0.35">
      <c r="A2945" s="1" t="s">
        <v>3009</v>
      </c>
      <c r="B2945" s="2">
        <v>46091</v>
      </c>
      <c r="C2945" s="1" t="s">
        <v>36</v>
      </c>
      <c r="D2945" s="1" t="s">
        <v>63</v>
      </c>
      <c r="E2945" s="1" t="s">
        <v>31</v>
      </c>
      <c r="F2945" s="1" t="s">
        <v>45</v>
      </c>
      <c r="G2945" s="1" t="s">
        <v>39</v>
      </c>
      <c r="H2945" s="1" t="s">
        <v>27</v>
      </c>
      <c r="I2945" s="1">
        <v>6</v>
      </c>
      <c r="J2945" s="3">
        <v>3661</v>
      </c>
      <c r="K2945" s="4">
        <v>2697.83</v>
      </c>
      <c r="L2945" s="5">
        <v>0</v>
      </c>
      <c r="M2945" s="3">
        <f t="shared" si="180"/>
        <v>21966</v>
      </c>
      <c r="N2945" s="3">
        <f t="shared" si="181"/>
        <v>16186.98</v>
      </c>
      <c r="O2945" s="3">
        <f t="shared" si="182"/>
        <v>5779.02</v>
      </c>
      <c r="P2945" s="6">
        <f t="shared" si="183"/>
        <v>0.2630893198579623</v>
      </c>
    </row>
    <row r="2946" spans="1:16" x14ac:dyDescent="0.35">
      <c r="A2946" s="1" t="s">
        <v>3010</v>
      </c>
      <c r="B2946" s="2">
        <v>46091</v>
      </c>
      <c r="C2946" s="1" t="s">
        <v>29</v>
      </c>
      <c r="D2946" s="1" t="s">
        <v>66</v>
      </c>
      <c r="E2946" s="1" t="s">
        <v>18</v>
      </c>
      <c r="F2946" s="1" t="s">
        <v>19</v>
      </c>
      <c r="G2946" s="1" t="s">
        <v>33</v>
      </c>
      <c r="H2946" s="1" t="s">
        <v>27</v>
      </c>
      <c r="I2946" s="1">
        <v>8</v>
      </c>
      <c r="J2946" s="3">
        <v>941</v>
      </c>
      <c r="K2946" s="4">
        <v>747.08</v>
      </c>
      <c r="L2946" s="5">
        <v>0.1</v>
      </c>
      <c r="M2946" s="3">
        <f t="shared" ref="M2946:M3009" si="184">I2946*J2946*(1-L2946)</f>
        <v>6775.2</v>
      </c>
      <c r="N2946" s="3">
        <f t="shared" ref="N2946:N3009" si="185">I2946*K2946</f>
        <v>5976.64</v>
      </c>
      <c r="O2946" s="3">
        <f t="shared" ref="O2946:O3009" si="186">M2946-N2946</f>
        <v>798.55999999999949</v>
      </c>
      <c r="P2946" s="6">
        <f t="shared" ref="P2946:P3009" si="187">O2946/M2946</f>
        <v>0.11786515527216901</v>
      </c>
    </row>
    <row r="2947" spans="1:16" x14ac:dyDescent="0.35">
      <c r="A2947" s="1" t="s">
        <v>3011</v>
      </c>
      <c r="B2947" s="2">
        <v>46091</v>
      </c>
      <c r="C2947" s="1" t="s">
        <v>16</v>
      </c>
      <c r="D2947" s="1" t="s">
        <v>48</v>
      </c>
      <c r="E2947" s="1" t="s">
        <v>24</v>
      </c>
      <c r="F2947" s="1" t="s">
        <v>64</v>
      </c>
      <c r="G2947" s="1" t="s">
        <v>20</v>
      </c>
      <c r="H2947" s="1" t="s">
        <v>34</v>
      </c>
      <c r="I2947" s="1">
        <v>2</v>
      </c>
      <c r="J2947" s="3">
        <v>1509</v>
      </c>
      <c r="K2947" s="4">
        <v>788.58</v>
      </c>
      <c r="L2947" s="5">
        <v>0</v>
      </c>
      <c r="M2947" s="3">
        <f t="shared" si="184"/>
        <v>3018</v>
      </c>
      <c r="N2947" s="3">
        <f t="shared" si="185"/>
        <v>1577.16</v>
      </c>
      <c r="O2947" s="3">
        <f t="shared" si="186"/>
        <v>1440.84</v>
      </c>
      <c r="P2947" s="6">
        <f t="shared" si="187"/>
        <v>0.47741550695825047</v>
      </c>
    </row>
    <row r="2948" spans="1:16" x14ac:dyDescent="0.35">
      <c r="A2948" s="1" t="s">
        <v>3012</v>
      </c>
      <c r="B2948" s="2">
        <v>46091</v>
      </c>
      <c r="C2948" s="1" t="s">
        <v>36</v>
      </c>
      <c r="D2948" s="1" t="s">
        <v>63</v>
      </c>
      <c r="E2948" s="1" t="s">
        <v>24</v>
      </c>
      <c r="F2948" s="1" t="s">
        <v>64</v>
      </c>
      <c r="G2948" s="1" t="s">
        <v>39</v>
      </c>
      <c r="H2948" s="1" t="s">
        <v>34</v>
      </c>
      <c r="I2948" s="1">
        <v>8</v>
      </c>
      <c r="J2948" s="3">
        <v>1469</v>
      </c>
      <c r="K2948" s="4">
        <v>685.08</v>
      </c>
      <c r="L2948" s="5">
        <v>0</v>
      </c>
      <c r="M2948" s="3">
        <f t="shared" si="184"/>
        <v>11752</v>
      </c>
      <c r="N2948" s="3">
        <f t="shared" si="185"/>
        <v>5480.64</v>
      </c>
      <c r="O2948" s="3">
        <f t="shared" si="186"/>
        <v>6271.36</v>
      </c>
      <c r="P2948" s="6">
        <f t="shared" si="187"/>
        <v>0.53364193328795095</v>
      </c>
    </row>
    <row r="2949" spans="1:16" x14ac:dyDescent="0.35">
      <c r="A2949" s="1" t="s">
        <v>3013</v>
      </c>
      <c r="B2949" s="2">
        <v>46091</v>
      </c>
      <c r="C2949" s="1" t="s">
        <v>29</v>
      </c>
      <c r="D2949" s="1" t="s">
        <v>66</v>
      </c>
      <c r="E2949" s="1" t="s">
        <v>18</v>
      </c>
      <c r="F2949" s="1" t="s">
        <v>51</v>
      </c>
      <c r="G2949" s="1" t="s">
        <v>33</v>
      </c>
      <c r="H2949" s="1" t="s">
        <v>27</v>
      </c>
      <c r="I2949" s="1">
        <v>7</v>
      </c>
      <c r="J2949" s="3">
        <v>759</v>
      </c>
      <c r="K2949" s="4">
        <v>612</v>
      </c>
      <c r="L2949" s="5">
        <v>0.1</v>
      </c>
      <c r="M2949" s="3">
        <f t="shared" si="184"/>
        <v>4781.7</v>
      </c>
      <c r="N2949" s="3">
        <f t="shared" si="185"/>
        <v>4284</v>
      </c>
      <c r="O2949" s="3">
        <f t="shared" si="186"/>
        <v>497.69999999999982</v>
      </c>
      <c r="P2949" s="6">
        <f t="shared" si="187"/>
        <v>0.1040843214756258</v>
      </c>
    </row>
    <row r="2950" spans="1:16" x14ac:dyDescent="0.35">
      <c r="A2950" s="1" t="s">
        <v>3014</v>
      </c>
      <c r="B2950" s="2">
        <v>46092</v>
      </c>
      <c r="C2950" s="1" t="s">
        <v>36</v>
      </c>
      <c r="D2950" s="1" t="s">
        <v>76</v>
      </c>
      <c r="E2950" s="1" t="s">
        <v>18</v>
      </c>
      <c r="F2950" s="1" t="s">
        <v>19</v>
      </c>
      <c r="G2950" s="1" t="s">
        <v>39</v>
      </c>
      <c r="H2950" s="1" t="s">
        <v>34</v>
      </c>
      <c r="I2950" s="1">
        <v>1</v>
      </c>
      <c r="J2950" s="3">
        <v>933</v>
      </c>
      <c r="K2950" s="4">
        <v>758.96</v>
      </c>
      <c r="L2950" s="5">
        <v>0.05</v>
      </c>
      <c r="M2950" s="3">
        <f t="shared" si="184"/>
        <v>886.34999999999991</v>
      </c>
      <c r="N2950" s="3">
        <f t="shared" si="185"/>
        <v>758.96</v>
      </c>
      <c r="O2950" s="3">
        <f t="shared" si="186"/>
        <v>127.38999999999987</v>
      </c>
      <c r="P2950" s="6">
        <f t="shared" si="187"/>
        <v>0.14372426242455</v>
      </c>
    </row>
    <row r="2951" spans="1:16" x14ac:dyDescent="0.35">
      <c r="A2951" s="1" t="s">
        <v>3015</v>
      </c>
      <c r="B2951" s="2">
        <v>46092</v>
      </c>
      <c r="C2951" s="1" t="s">
        <v>36</v>
      </c>
      <c r="D2951" s="1" t="s">
        <v>76</v>
      </c>
      <c r="E2951" s="1" t="s">
        <v>31</v>
      </c>
      <c r="F2951" s="1" t="s">
        <v>45</v>
      </c>
      <c r="G2951" s="1" t="s">
        <v>69</v>
      </c>
      <c r="H2951" s="1" t="s">
        <v>21</v>
      </c>
      <c r="I2951" s="1">
        <v>6</v>
      </c>
      <c r="J2951" s="3">
        <v>3602</v>
      </c>
      <c r="K2951" s="4">
        <v>2716.45</v>
      </c>
      <c r="L2951" s="5">
        <v>0.1</v>
      </c>
      <c r="M2951" s="3">
        <f t="shared" si="184"/>
        <v>19450.8</v>
      </c>
      <c r="N2951" s="3">
        <f t="shared" si="185"/>
        <v>16298.699999999999</v>
      </c>
      <c r="O2951" s="3">
        <f t="shared" si="186"/>
        <v>3152.1000000000004</v>
      </c>
      <c r="P2951" s="6">
        <f t="shared" si="187"/>
        <v>0.16205503115553091</v>
      </c>
    </row>
    <row r="2952" spans="1:16" x14ac:dyDescent="0.35">
      <c r="A2952" s="1" t="s">
        <v>3016</v>
      </c>
      <c r="B2952" s="2">
        <v>46092</v>
      </c>
      <c r="C2952" s="1" t="s">
        <v>41</v>
      </c>
      <c r="D2952" s="1" t="s">
        <v>55</v>
      </c>
      <c r="E2952" s="1" t="s">
        <v>31</v>
      </c>
      <c r="F2952" s="1" t="s">
        <v>85</v>
      </c>
      <c r="G2952" s="1" t="s">
        <v>46</v>
      </c>
      <c r="H2952" s="1" t="s">
        <v>34</v>
      </c>
      <c r="I2952" s="1">
        <v>4</v>
      </c>
      <c r="J2952" s="3">
        <v>1783</v>
      </c>
      <c r="K2952" s="4">
        <v>1272.8499999999999</v>
      </c>
      <c r="L2952" s="5">
        <v>0.1</v>
      </c>
      <c r="M2952" s="3">
        <f t="shared" si="184"/>
        <v>6418.8</v>
      </c>
      <c r="N2952" s="3">
        <f t="shared" si="185"/>
        <v>5091.3999999999996</v>
      </c>
      <c r="O2952" s="3">
        <f t="shared" si="186"/>
        <v>1327.4000000000005</v>
      </c>
      <c r="P2952" s="6">
        <f t="shared" si="187"/>
        <v>0.20679877858789814</v>
      </c>
    </row>
    <row r="2953" spans="1:16" x14ac:dyDescent="0.35">
      <c r="A2953" s="1" t="s">
        <v>3017</v>
      </c>
      <c r="B2953" s="2">
        <v>46092</v>
      </c>
      <c r="C2953" s="1" t="s">
        <v>16</v>
      </c>
      <c r="D2953" s="1" t="s">
        <v>84</v>
      </c>
      <c r="E2953" s="1" t="s">
        <v>79</v>
      </c>
      <c r="F2953" s="1" t="s">
        <v>96</v>
      </c>
      <c r="G2953" s="1" t="s">
        <v>20</v>
      </c>
      <c r="H2953" s="1" t="s">
        <v>34</v>
      </c>
      <c r="I2953" s="1">
        <v>3</v>
      </c>
      <c r="J2953" s="3">
        <v>6295</v>
      </c>
      <c r="K2953" s="4">
        <v>3652.33</v>
      </c>
      <c r="L2953" s="5">
        <v>0.15</v>
      </c>
      <c r="M2953" s="3">
        <f t="shared" si="184"/>
        <v>16052.25</v>
      </c>
      <c r="N2953" s="3">
        <f t="shared" si="185"/>
        <v>10956.99</v>
      </c>
      <c r="O2953" s="3">
        <f t="shared" si="186"/>
        <v>5095.26</v>
      </c>
      <c r="P2953" s="6">
        <f t="shared" si="187"/>
        <v>0.31741718450684486</v>
      </c>
    </row>
    <row r="2954" spans="1:16" x14ac:dyDescent="0.35">
      <c r="A2954" s="1" t="s">
        <v>3018</v>
      </c>
      <c r="B2954" s="2">
        <v>46093</v>
      </c>
      <c r="C2954" s="1" t="s">
        <v>36</v>
      </c>
      <c r="D2954" s="1" t="s">
        <v>76</v>
      </c>
      <c r="E2954" s="1" t="s">
        <v>24</v>
      </c>
      <c r="F2954" s="1" t="s">
        <v>25</v>
      </c>
      <c r="G2954" s="1" t="s">
        <v>39</v>
      </c>
      <c r="H2954" s="1" t="s">
        <v>27</v>
      </c>
      <c r="I2954" s="1">
        <v>7</v>
      </c>
      <c r="J2954" s="3">
        <v>602</v>
      </c>
      <c r="K2954" s="4">
        <v>290.57</v>
      </c>
      <c r="L2954" s="5">
        <v>0.05</v>
      </c>
      <c r="M2954" s="3">
        <f t="shared" si="184"/>
        <v>4003.2999999999997</v>
      </c>
      <c r="N2954" s="3">
        <f t="shared" si="185"/>
        <v>2033.99</v>
      </c>
      <c r="O2954" s="3">
        <f t="shared" si="186"/>
        <v>1969.3099999999997</v>
      </c>
      <c r="P2954" s="6">
        <f t="shared" si="187"/>
        <v>0.49192166462668296</v>
      </c>
    </row>
    <row r="2955" spans="1:16" x14ac:dyDescent="0.35">
      <c r="A2955" s="1" t="s">
        <v>3019</v>
      </c>
      <c r="B2955" s="2">
        <v>46093</v>
      </c>
      <c r="C2955" s="1" t="s">
        <v>16</v>
      </c>
      <c r="D2955" s="1" t="s">
        <v>48</v>
      </c>
      <c r="E2955" s="1" t="s">
        <v>79</v>
      </c>
      <c r="F2955" s="1" t="s">
        <v>109</v>
      </c>
      <c r="G2955" s="1" t="s">
        <v>26</v>
      </c>
      <c r="H2955" s="1" t="s">
        <v>27</v>
      </c>
      <c r="I2955" s="1">
        <v>2</v>
      </c>
      <c r="J2955" s="3">
        <v>4671</v>
      </c>
      <c r="K2955" s="4">
        <v>3009.76</v>
      </c>
      <c r="L2955" s="5">
        <v>0.15</v>
      </c>
      <c r="M2955" s="3">
        <f t="shared" si="184"/>
        <v>7940.7</v>
      </c>
      <c r="N2955" s="3">
        <f t="shared" si="185"/>
        <v>6019.52</v>
      </c>
      <c r="O2955" s="3">
        <f t="shared" si="186"/>
        <v>1921.1799999999994</v>
      </c>
      <c r="P2955" s="6">
        <f t="shared" si="187"/>
        <v>0.24194088682357973</v>
      </c>
    </row>
    <row r="2956" spans="1:16" x14ac:dyDescent="0.35">
      <c r="A2956" s="1" t="s">
        <v>3020</v>
      </c>
      <c r="B2956" s="2">
        <v>46093</v>
      </c>
      <c r="C2956" s="1" t="s">
        <v>41</v>
      </c>
      <c r="D2956" s="1" t="s">
        <v>103</v>
      </c>
      <c r="E2956" s="1" t="s">
        <v>79</v>
      </c>
      <c r="F2956" s="1" t="s">
        <v>91</v>
      </c>
      <c r="G2956" s="1" t="s">
        <v>43</v>
      </c>
      <c r="H2956" s="1" t="s">
        <v>27</v>
      </c>
      <c r="I2956" s="1">
        <v>1</v>
      </c>
      <c r="J2956" s="3">
        <v>11922</v>
      </c>
      <c r="K2956" s="4">
        <v>7373.27</v>
      </c>
      <c r="L2956" s="5">
        <v>0</v>
      </c>
      <c r="M2956" s="3">
        <f t="shared" si="184"/>
        <v>11922</v>
      </c>
      <c r="N2956" s="3">
        <f t="shared" si="185"/>
        <v>7373.27</v>
      </c>
      <c r="O2956" s="3">
        <f t="shared" si="186"/>
        <v>4548.7299999999996</v>
      </c>
      <c r="P2956" s="6">
        <f t="shared" si="187"/>
        <v>0.38154084885086392</v>
      </c>
    </row>
    <row r="2957" spans="1:16" x14ac:dyDescent="0.35">
      <c r="A2957" s="1" t="s">
        <v>3021</v>
      </c>
      <c r="B2957" s="2">
        <v>46093</v>
      </c>
      <c r="C2957" s="1" t="s">
        <v>29</v>
      </c>
      <c r="D2957" s="1" t="s">
        <v>30</v>
      </c>
      <c r="E2957" s="1" t="s">
        <v>24</v>
      </c>
      <c r="F2957" s="1" t="s">
        <v>25</v>
      </c>
      <c r="G2957" s="1" t="s">
        <v>58</v>
      </c>
      <c r="H2957" s="1" t="s">
        <v>21</v>
      </c>
      <c r="I2957" s="1">
        <v>8</v>
      </c>
      <c r="J2957" s="3">
        <v>616</v>
      </c>
      <c r="K2957" s="4">
        <v>321.06</v>
      </c>
      <c r="L2957" s="5">
        <v>0.05</v>
      </c>
      <c r="M2957" s="3">
        <f t="shared" si="184"/>
        <v>4681.5999999999995</v>
      </c>
      <c r="N2957" s="3">
        <f t="shared" si="185"/>
        <v>2568.48</v>
      </c>
      <c r="O2957" s="3">
        <f t="shared" si="186"/>
        <v>2113.1199999999994</v>
      </c>
      <c r="P2957" s="6">
        <f t="shared" si="187"/>
        <v>0.45136705399863286</v>
      </c>
    </row>
    <row r="2958" spans="1:16" x14ac:dyDescent="0.35">
      <c r="A2958" s="1" t="s">
        <v>3022</v>
      </c>
      <c r="B2958" s="2">
        <v>46094</v>
      </c>
      <c r="C2958" s="1" t="s">
        <v>29</v>
      </c>
      <c r="D2958" s="1" t="s">
        <v>66</v>
      </c>
      <c r="E2958" s="1" t="s">
        <v>24</v>
      </c>
      <c r="F2958" s="1" t="s">
        <v>61</v>
      </c>
      <c r="G2958" s="1" t="s">
        <v>58</v>
      </c>
      <c r="H2958" s="1" t="s">
        <v>27</v>
      </c>
      <c r="I2958" s="1">
        <v>8</v>
      </c>
      <c r="J2958" s="3">
        <v>2188</v>
      </c>
      <c r="K2958" s="4">
        <v>1156.0899999999999</v>
      </c>
      <c r="L2958" s="5">
        <v>0</v>
      </c>
      <c r="M2958" s="3">
        <f t="shared" si="184"/>
        <v>17504</v>
      </c>
      <c r="N2958" s="3">
        <f t="shared" si="185"/>
        <v>9248.7199999999993</v>
      </c>
      <c r="O2958" s="3">
        <f t="shared" si="186"/>
        <v>8255.2800000000007</v>
      </c>
      <c r="P2958" s="6">
        <f t="shared" si="187"/>
        <v>0.47162248628884829</v>
      </c>
    </row>
    <row r="2959" spans="1:16" x14ac:dyDescent="0.35">
      <c r="A2959" s="1" t="s">
        <v>3023</v>
      </c>
      <c r="B2959" s="2">
        <v>46094</v>
      </c>
      <c r="C2959" s="1" t="s">
        <v>36</v>
      </c>
      <c r="D2959" s="1" t="s">
        <v>63</v>
      </c>
      <c r="E2959" s="1" t="s">
        <v>79</v>
      </c>
      <c r="F2959" s="1" t="s">
        <v>109</v>
      </c>
      <c r="G2959" s="1" t="s">
        <v>69</v>
      </c>
      <c r="H2959" s="1" t="s">
        <v>21</v>
      </c>
      <c r="I2959" s="1">
        <v>6</v>
      </c>
      <c r="J2959" s="3">
        <v>4448</v>
      </c>
      <c r="K2959" s="4">
        <v>2796.85</v>
      </c>
      <c r="L2959" s="5">
        <v>0.1</v>
      </c>
      <c r="M2959" s="3">
        <f t="shared" si="184"/>
        <v>24019.200000000001</v>
      </c>
      <c r="N2959" s="3">
        <f t="shared" si="185"/>
        <v>16781.099999999999</v>
      </c>
      <c r="O2959" s="3">
        <f t="shared" si="186"/>
        <v>7238.1000000000022</v>
      </c>
      <c r="P2959" s="6">
        <f t="shared" si="187"/>
        <v>0.30134642286171071</v>
      </c>
    </row>
    <row r="2960" spans="1:16" x14ac:dyDescent="0.35">
      <c r="A2960" s="1" t="s">
        <v>3024</v>
      </c>
      <c r="B2960" s="2">
        <v>46094</v>
      </c>
      <c r="C2960" s="1" t="s">
        <v>29</v>
      </c>
      <c r="D2960" s="1" t="s">
        <v>57</v>
      </c>
      <c r="E2960" s="1" t="s">
        <v>18</v>
      </c>
      <c r="F2960" s="1" t="s">
        <v>68</v>
      </c>
      <c r="G2960" s="1" t="s">
        <v>33</v>
      </c>
      <c r="H2960" s="1" t="s">
        <v>21</v>
      </c>
      <c r="I2960" s="1">
        <v>7</v>
      </c>
      <c r="J2960" s="3">
        <v>441</v>
      </c>
      <c r="K2960" s="4">
        <v>340.25</v>
      </c>
      <c r="L2960" s="5">
        <v>0.1</v>
      </c>
      <c r="M2960" s="3">
        <f t="shared" si="184"/>
        <v>2778.3</v>
      </c>
      <c r="N2960" s="3">
        <f t="shared" si="185"/>
        <v>2381.75</v>
      </c>
      <c r="O2960" s="3">
        <f t="shared" si="186"/>
        <v>396.55000000000018</v>
      </c>
      <c r="P2960" s="6">
        <f t="shared" si="187"/>
        <v>0.1427311665406904</v>
      </c>
    </row>
    <row r="2961" spans="1:16" x14ac:dyDescent="0.35">
      <c r="A2961" s="1" t="s">
        <v>3025</v>
      </c>
      <c r="B2961" s="2">
        <v>46094</v>
      </c>
      <c r="C2961" s="1" t="s">
        <v>36</v>
      </c>
      <c r="D2961" s="1" t="s">
        <v>37</v>
      </c>
      <c r="E2961" s="1" t="s">
        <v>18</v>
      </c>
      <c r="F2961" s="1" t="s">
        <v>68</v>
      </c>
      <c r="G2961" s="1" t="s">
        <v>39</v>
      </c>
      <c r="H2961" s="1" t="s">
        <v>34</v>
      </c>
      <c r="I2961" s="1">
        <v>2</v>
      </c>
      <c r="J2961" s="3">
        <v>440</v>
      </c>
      <c r="K2961" s="4">
        <v>368.02</v>
      </c>
      <c r="L2961" s="5">
        <v>0.05</v>
      </c>
      <c r="M2961" s="3">
        <f t="shared" si="184"/>
        <v>836</v>
      </c>
      <c r="N2961" s="3">
        <f t="shared" si="185"/>
        <v>736.04</v>
      </c>
      <c r="O2961" s="3">
        <f t="shared" si="186"/>
        <v>99.960000000000036</v>
      </c>
      <c r="P2961" s="6">
        <f t="shared" si="187"/>
        <v>0.11956937799043066</v>
      </c>
    </row>
    <row r="2962" spans="1:16" x14ac:dyDescent="0.35">
      <c r="A2962" s="1" t="s">
        <v>3026</v>
      </c>
      <c r="B2962" s="2">
        <v>46094</v>
      </c>
      <c r="C2962" s="1" t="s">
        <v>36</v>
      </c>
      <c r="D2962" s="1" t="s">
        <v>78</v>
      </c>
      <c r="E2962" s="1" t="s">
        <v>18</v>
      </c>
      <c r="F2962" s="1" t="s">
        <v>19</v>
      </c>
      <c r="G2962" s="1" t="s">
        <v>69</v>
      </c>
      <c r="H2962" s="1" t="s">
        <v>27</v>
      </c>
      <c r="I2962" s="1">
        <v>7</v>
      </c>
      <c r="J2962" s="3">
        <v>931</v>
      </c>
      <c r="K2962" s="4">
        <v>750.5</v>
      </c>
      <c r="L2962" s="5">
        <v>0</v>
      </c>
      <c r="M2962" s="3">
        <f t="shared" si="184"/>
        <v>6517</v>
      </c>
      <c r="N2962" s="3">
        <f t="shared" si="185"/>
        <v>5253.5</v>
      </c>
      <c r="O2962" s="3">
        <f t="shared" si="186"/>
        <v>1263.5</v>
      </c>
      <c r="P2962" s="6">
        <f t="shared" si="187"/>
        <v>0.19387755102040816</v>
      </c>
    </row>
    <row r="2963" spans="1:16" x14ac:dyDescent="0.35">
      <c r="A2963" s="1" t="s">
        <v>3027</v>
      </c>
      <c r="B2963" s="2">
        <v>46094</v>
      </c>
      <c r="C2963" s="1" t="s">
        <v>16</v>
      </c>
      <c r="D2963" s="1" t="s">
        <v>17</v>
      </c>
      <c r="E2963" s="1" t="s">
        <v>31</v>
      </c>
      <c r="F2963" s="1" t="s">
        <v>53</v>
      </c>
      <c r="G2963" s="1" t="s">
        <v>26</v>
      </c>
      <c r="H2963" s="1" t="s">
        <v>27</v>
      </c>
      <c r="I2963" s="1">
        <v>2</v>
      </c>
      <c r="J2963" s="3">
        <v>14590</v>
      </c>
      <c r="K2963" s="4">
        <v>10601.43</v>
      </c>
      <c r="L2963" s="5">
        <v>0.05</v>
      </c>
      <c r="M2963" s="3">
        <f t="shared" si="184"/>
        <v>27721</v>
      </c>
      <c r="N2963" s="3">
        <f t="shared" si="185"/>
        <v>21202.86</v>
      </c>
      <c r="O2963" s="3">
        <f t="shared" si="186"/>
        <v>6518.1399999999994</v>
      </c>
      <c r="P2963" s="6">
        <f t="shared" si="187"/>
        <v>0.23513365318711443</v>
      </c>
    </row>
    <row r="2964" spans="1:16" x14ac:dyDescent="0.35">
      <c r="A2964" s="1" t="s">
        <v>3028</v>
      </c>
      <c r="B2964" s="2">
        <v>46095</v>
      </c>
      <c r="C2964" s="1" t="s">
        <v>41</v>
      </c>
      <c r="D2964" s="1" t="s">
        <v>42</v>
      </c>
      <c r="E2964" s="1" t="s">
        <v>24</v>
      </c>
      <c r="F2964" s="1" t="s">
        <v>61</v>
      </c>
      <c r="G2964" s="1" t="s">
        <v>43</v>
      </c>
      <c r="H2964" s="1" t="s">
        <v>34</v>
      </c>
      <c r="I2964" s="1">
        <v>4</v>
      </c>
      <c r="J2964" s="3">
        <v>2292</v>
      </c>
      <c r="K2964" s="4">
        <v>1183.93</v>
      </c>
      <c r="L2964" s="5">
        <v>0.1</v>
      </c>
      <c r="M2964" s="3">
        <f t="shared" si="184"/>
        <v>8251.2000000000007</v>
      </c>
      <c r="N2964" s="3">
        <f t="shared" si="185"/>
        <v>4735.72</v>
      </c>
      <c r="O2964" s="3">
        <f t="shared" si="186"/>
        <v>3515.4800000000005</v>
      </c>
      <c r="P2964" s="6">
        <f t="shared" si="187"/>
        <v>0.42605681597828199</v>
      </c>
    </row>
    <row r="2965" spans="1:16" x14ac:dyDescent="0.35">
      <c r="A2965" s="1" t="s">
        <v>3029</v>
      </c>
      <c r="B2965" s="2">
        <v>46095</v>
      </c>
      <c r="C2965" s="1" t="s">
        <v>36</v>
      </c>
      <c r="D2965" s="1" t="s">
        <v>37</v>
      </c>
      <c r="E2965" s="1" t="s">
        <v>18</v>
      </c>
      <c r="F2965" s="1" t="s">
        <v>38</v>
      </c>
      <c r="G2965" s="1" t="s">
        <v>39</v>
      </c>
      <c r="H2965" s="1" t="s">
        <v>34</v>
      </c>
      <c r="I2965" s="1">
        <v>6</v>
      </c>
      <c r="J2965" s="3">
        <v>344</v>
      </c>
      <c r="K2965" s="4">
        <v>272.04000000000002</v>
      </c>
      <c r="L2965" s="5">
        <v>0</v>
      </c>
      <c r="M2965" s="3">
        <f t="shared" si="184"/>
        <v>2064</v>
      </c>
      <c r="N2965" s="3">
        <f t="shared" si="185"/>
        <v>1632.2400000000002</v>
      </c>
      <c r="O2965" s="3">
        <f t="shared" si="186"/>
        <v>431.75999999999976</v>
      </c>
      <c r="P2965" s="6">
        <f t="shared" si="187"/>
        <v>0.20918604651162778</v>
      </c>
    </row>
    <row r="2966" spans="1:16" x14ac:dyDescent="0.35">
      <c r="A2966" s="1" t="s">
        <v>3030</v>
      </c>
      <c r="B2966" s="2">
        <v>46095</v>
      </c>
      <c r="C2966" s="1" t="s">
        <v>16</v>
      </c>
      <c r="D2966" s="1" t="s">
        <v>84</v>
      </c>
      <c r="E2966" s="1" t="s">
        <v>24</v>
      </c>
      <c r="F2966" s="1" t="s">
        <v>64</v>
      </c>
      <c r="G2966" s="1" t="s">
        <v>20</v>
      </c>
      <c r="H2966" s="1" t="s">
        <v>34</v>
      </c>
      <c r="I2966" s="1">
        <v>8</v>
      </c>
      <c r="J2966" s="3">
        <v>1433</v>
      </c>
      <c r="K2966" s="4">
        <v>699.6</v>
      </c>
      <c r="L2966" s="5">
        <v>0</v>
      </c>
      <c r="M2966" s="3">
        <f t="shared" si="184"/>
        <v>11464</v>
      </c>
      <c r="N2966" s="3">
        <f t="shared" si="185"/>
        <v>5596.8</v>
      </c>
      <c r="O2966" s="3">
        <f t="shared" si="186"/>
        <v>5867.2</v>
      </c>
      <c r="P2966" s="6">
        <f t="shared" si="187"/>
        <v>0.51179344033496166</v>
      </c>
    </row>
    <row r="2967" spans="1:16" x14ac:dyDescent="0.35">
      <c r="A2967" s="1" t="s">
        <v>3031</v>
      </c>
      <c r="B2967" s="2">
        <v>46095</v>
      </c>
      <c r="C2967" s="1" t="s">
        <v>16</v>
      </c>
      <c r="D2967" s="1" t="s">
        <v>84</v>
      </c>
      <c r="E2967" s="1" t="s">
        <v>79</v>
      </c>
      <c r="F2967" s="1" t="s">
        <v>109</v>
      </c>
      <c r="G2967" s="1" t="s">
        <v>26</v>
      </c>
      <c r="H2967" s="1" t="s">
        <v>27</v>
      </c>
      <c r="I2967" s="1">
        <v>1</v>
      </c>
      <c r="J2967" s="3">
        <v>4698</v>
      </c>
      <c r="K2967" s="4">
        <v>2824.05</v>
      </c>
      <c r="L2967" s="5">
        <v>0.05</v>
      </c>
      <c r="M2967" s="3">
        <f t="shared" si="184"/>
        <v>4463.0999999999995</v>
      </c>
      <c r="N2967" s="3">
        <f t="shared" si="185"/>
        <v>2824.05</v>
      </c>
      <c r="O2967" s="3">
        <f t="shared" si="186"/>
        <v>1639.0499999999993</v>
      </c>
      <c r="P2967" s="6">
        <f t="shared" si="187"/>
        <v>0.3672447402029978</v>
      </c>
    </row>
    <row r="2968" spans="1:16" x14ac:dyDescent="0.35">
      <c r="A2968" s="1" t="s">
        <v>3032</v>
      </c>
      <c r="B2968" s="2">
        <v>46095</v>
      </c>
      <c r="C2968" s="1" t="s">
        <v>29</v>
      </c>
      <c r="D2968" s="1" t="s">
        <v>57</v>
      </c>
      <c r="E2968" s="1" t="s">
        <v>24</v>
      </c>
      <c r="F2968" s="1" t="s">
        <v>131</v>
      </c>
      <c r="G2968" s="1" t="s">
        <v>33</v>
      </c>
      <c r="H2968" s="1" t="s">
        <v>21</v>
      </c>
      <c r="I2968" s="1">
        <v>1</v>
      </c>
      <c r="J2968" s="3">
        <v>2929</v>
      </c>
      <c r="K2968" s="4">
        <v>1430.55</v>
      </c>
      <c r="L2968" s="5">
        <v>0</v>
      </c>
      <c r="M2968" s="3">
        <f t="shared" si="184"/>
        <v>2929</v>
      </c>
      <c r="N2968" s="3">
        <f t="shared" si="185"/>
        <v>1430.55</v>
      </c>
      <c r="O2968" s="3">
        <f t="shared" si="186"/>
        <v>1498.45</v>
      </c>
      <c r="P2968" s="6">
        <f t="shared" si="187"/>
        <v>0.51159098668487535</v>
      </c>
    </row>
    <row r="2969" spans="1:16" x14ac:dyDescent="0.35">
      <c r="A2969" s="1" t="s">
        <v>3033</v>
      </c>
      <c r="B2969" s="2">
        <v>46096</v>
      </c>
      <c r="C2969" s="1" t="s">
        <v>29</v>
      </c>
      <c r="D2969" s="1" t="s">
        <v>57</v>
      </c>
      <c r="E2969" s="1" t="s">
        <v>31</v>
      </c>
      <c r="F2969" s="1" t="s">
        <v>32</v>
      </c>
      <c r="G2969" s="1" t="s">
        <v>33</v>
      </c>
      <c r="H2969" s="1" t="s">
        <v>21</v>
      </c>
      <c r="I2969" s="1">
        <v>4</v>
      </c>
      <c r="J2969" s="3">
        <v>1193</v>
      </c>
      <c r="K2969" s="4">
        <v>890.54</v>
      </c>
      <c r="L2969" s="5">
        <v>0</v>
      </c>
      <c r="M2969" s="3">
        <f t="shared" si="184"/>
        <v>4772</v>
      </c>
      <c r="N2969" s="3">
        <f t="shared" si="185"/>
        <v>3562.16</v>
      </c>
      <c r="O2969" s="3">
        <f t="shared" si="186"/>
        <v>1209.8400000000001</v>
      </c>
      <c r="P2969" s="6">
        <f t="shared" si="187"/>
        <v>0.25352891869237221</v>
      </c>
    </row>
    <row r="2970" spans="1:16" x14ac:dyDescent="0.35">
      <c r="A2970" s="1" t="s">
        <v>3034</v>
      </c>
      <c r="B2970" s="2">
        <v>46096</v>
      </c>
      <c r="C2970" s="1" t="s">
        <v>29</v>
      </c>
      <c r="D2970" s="1" t="s">
        <v>72</v>
      </c>
      <c r="E2970" s="1" t="s">
        <v>31</v>
      </c>
      <c r="F2970" s="1" t="s">
        <v>53</v>
      </c>
      <c r="G2970" s="1" t="s">
        <v>58</v>
      </c>
      <c r="H2970" s="1" t="s">
        <v>27</v>
      </c>
      <c r="I2970" s="1">
        <v>6</v>
      </c>
      <c r="J2970" s="3">
        <v>15107</v>
      </c>
      <c r="K2970" s="4">
        <v>11363.7</v>
      </c>
      <c r="L2970" s="5">
        <v>0.15</v>
      </c>
      <c r="M2970" s="3">
        <f t="shared" si="184"/>
        <v>77045.7</v>
      </c>
      <c r="N2970" s="3">
        <f t="shared" si="185"/>
        <v>68182.200000000012</v>
      </c>
      <c r="O2970" s="3">
        <f t="shared" si="186"/>
        <v>8863.4999999999854</v>
      </c>
      <c r="P2970" s="6">
        <f t="shared" si="187"/>
        <v>0.11504211137026447</v>
      </c>
    </row>
    <row r="2971" spans="1:16" x14ac:dyDescent="0.35">
      <c r="A2971" s="1" t="s">
        <v>3035</v>
      </c>
      <c r="B2971" s="2">
        <v>46096</v>
      </c>
      <c r="C2971" s="1" t="s">
        <v>36</v>
      </c>
      <c r="D2971" s="1" t="s">
        <v>76</v>
      </c>
      <c r="E2971" s="1" t="s">
        <v>79</v>
      </c>
      <c r="F2971" s="1" t="s">
        <v>109</v>
      </c>
      <c r="G2971" s="1" t="s">
        <v>39</v>
      </c>
      <c r="H2971" s="1" t="s">
        <v>21</v>
      </c>
      <c r="I2971" s="1">
        <v>3</v>
      </c>
      <c r="J2971" s="3">
        <v>4671</v>
      </c>
      <c r="K2971" s="4">
        <v>2913.71</v>
      </c>
      <c r="L2971" s="5">
        <v>0</v>
      </c>
      <c r="M2971" s="3">
        <f t="shared" si="184"/>
        <v>14013</v>
      </c>
      <c r="N2971" s="3">
        <f t="shared" si="185"/>
        <v>8741.130000000001</v>
      </c>
      <c r="O2971" s="3">
        <f t="shared" si="186"/>
        <v>5271.869999999999</v>
      </c>
      <c r="P2971" s="6">
        <f t="shared" si="187"/>
        <v>0.37621280239777344</v>
      </c>
    </row>
    <row r="2972" spans="1:16" x14ac:dyDescent="0.35">
      <c r="A2972" s="1" t="s">
        <v>3036</v>
      </c>
      <c r="B2972" s="2">
        <v>46096</v>
      </c>
      <c r="C2972" s="1" t="s">
        <v>41</v>
      </c>
      <c r="D2972" s="1" t="s">
        <v>55</v>
      </c>
      <c r="E2972" s="1" t="s">
        <v>18</v>
      </c>
      <c r="F2972" s="1" t="s">
        <v>68</v>
      </c>
      <c r="G2972" s="1" t="s">
        <v>43</v>
      </c>
      <c r="H2972" s="1" t="s">
        <v>34</v>
      </c>
      <c r="I2972" s="1">
        <v>1</v>
      </c>
      <c r="J2972" s="3">
        <v>468</v>
      </c>
      <c r="K2972" s="4">
        <v>371.06</v>
      </c>
      <c r="L2972" s="5">
        <v>0</v>
      </c>
      <c r="M2972" s="3">
        <f t="shared" si="184"/>
        <v>468</v>
      </c>
      <c r="N2972" s="3">
        <f t="shared" si="185"/>
        <v>371.06</v>
      </c>
      <c r="O2972" s="3">
        <f t="shared" si="186"/>
        <v>96.94</v>
      </c>
      <c r="P2972" s="6">
        <f t="shared" si="187"/>
        <v>0.20713675213675214</v>
      </c>
    </row>
    <row r="2973" spans="1:16" x14ac:dyDescent="0.35">
      <c r="A2973" s="1" t="s">
        <v>3037</v>
      </c>
      <c r="B2973" s="2">
        <v>46096</v>
      </c>
      <c r="C2973" s="1" t="s">
        <v>29</v>
      </c>
      <c r="D2973" s="1" t="s">
        <v>72</v>
      </c>
      <c r="E2973" s="1" t="s">
        <v>31</v>
      </c>
      <c r="F2973" s="1" t="s">
        <v>85</v>
      </c>
      <c r="G2973" s="1" t="s">
        <v>58</v>
      </c>
      <c r="H2973" s="1" t="s">
        <v>21</v>
      </c>
      <c r="I2973" s="1">
        <v>1</v>
      </c>
      <c r="J2973" s="3">
        <v>1809</v>
      </c>
      <c r="K2973" s="4">
        <v>1284.6199999999999</v>
      </c>
      <c r="L2973" s="5">
        <v>0</v>
      </c>
      <c r="M2973" s="3">
        <f t="shared" si="184"/>
        <v>1809</v>
      </c>
      <c r="N2973" s="3">
        <f t="shared" si="185"/>
        <v>1284.6199999999999</v>
      </c>
      <c r="O2973" s="3">
        <f t="shared" si="186"/>
        <v>524.38000000000011</v>
      </c>
      <c r="P2973" s="6">
        <f t="shared" si="187"/>
        <v>0.28987285793255946</v>
      </c>
    </row>
    <row r="2974" spans="1:16" x14ac:dyDescent="0.35">
      <c r="A2974" s="1" t="s">
        <v>3038</v>
      </c>
      <c r="B2974" s="2">
        <v>46097</v>
      </c>
      <c r="C2974" s="1" t="s">
        <v>29</v>
      </c>
      <c r="D2974" s="1" t="s">
        <v>57</v>
      </c>
      <c r="E2974" s="1" t="s">
        <v>31</v>
      </c>
      <c r="F2974" s="1" t="s">
        <v>53</v>
      </c>
      <c r="G2974" s="1" t="s">
        <v>58</v>
      </c>
      <c r="H2974" s="1" t="s">
        <v>27</v>
      </c>
      <c r="I2974" s="1">
        <v>1</v>
      </c>
      <c r="J2974" s="3">
        <v>15043</v>
      </c>
      <c r="K2974" s="4">
        <v>11101.22</v>
      </c>
      <c r="L2974" s="5">
        <v>0.15</v>
      </c>
      <c r="M2974" s="3">
        <f t="shared" si="184"/>
        <v>12786.55</v>
      </c>
      <c r="N2974" s="3">
        <f t="shared" si="185"/>
        <v>11101.22</v>
      </c>
      <c r="O2974" s="3">
        <f t="shared" si="186"/>
        <v>1685.33</v>
      </c>
      <c r="P2974" s="6">
        <f t="shared" si="187"/>
        <v>0.13180490437217232</v>
      </c>
    </row>
    <row r="2975" spans="1:16" x14ac:dyDescent="0.35">
      <c r="A2975" s="1" t="s">
        <v>3039</v>
      </c>
      <c r="B2975" s="2">
        <v>46097</v>
      </c>
      <c r="C2975" s="1" t="s">
        <v>29</v>
      </c>
      <c r="D2975" s="1" t="s">
        <v>30</v>
      </c>
      <c r="E2975" s="1" t="s">
        <v>18</v>
      </c>
      <c r="F2975" s="1" t="s">
        <v>68</v>
      </c>
      <c r="G2975" s="1" t="s">
        <v>33</v>
      </c>
      <c r="H2975" s="1" t="s">
        <v>21</v>
      </c>
      <c r="I2975" s="1">
        <v>5</v>
      </c>
      <c r="J2975" s="3">
        <v>428</v>
      </c>
      <c r="K2975" s="4">
        <v>331.45</v>
      </c>
      <c r="L2975" s="5">
        <v>0.1</v>
      </c>
      <c r="M2975" s="3">
        <f t="shared" si="184"/>
        <v>1926</v>
      </c>
      <c r="N2975" s="3">
        <f t="shared" si="185"/>
        <v>1657.25</v>
      </c>
      <c r="O2975" s="3">
        <f t="shared" si="186"/>
        <v>268.75</v>
      </c>
      <c r="P2975" s="6">
        <f t="shared" si="187"/>
        <v>0.13953790238836969</v>
      </c>
    </row>
    <row r="2976" spans="1:16" x14ac:dyDescent="0.35">
      <c r="A2976" s="1" t="s">
        <v>3040</v>
      </c>
      <c r="B2976" s="2">
        <v>46097</v>
      </c>
      <c r="C2976" s="1" t="s">
        <v>41</v>
      </c>
      <c r="D2976" s="1" t="s">
        <v>103</v>
      </c>
      <c r="E2976" s="1" t="s">
        <v>79</v>
      </c>
      <c r="F2976" s="1" t="s">
        <v>80</v>
      </c>
      <c r="G2976" s="1" t="s">
        <v>43</v>
      </c>
      <c r="H2976" s="1" t="s">
        <v>34</v>
      </c>
      <c r="I2976" s="1">
        <v>6</v>
      </c>
      <c r="J2976" s="3">
        <v>7636</v>
      </c>
      <c r="K2976" s="4">
        <v>5004.4399999999996</v>
      </c>
      <c r="L2976" s="5">
        <v>0</v>
      </c>
      <c r="M2976" s="3">
        <f t="shared" si="184"/>
        <v>45816</v>
      </c>
      <c r="N2976" s="3">
        <f t="shared" si="185"/>
        <v>30026.639999999999</v>
      </c>
      <c r="O2976" s="3">
        <f t="shared" si="186"/>
        <v>15789.36</v>
      </c>
      <c r="P2976" s="6">
        <f t="shared" si="187"/>
        <v>0.34462545835515979</v>
      </c>
    </row>
    <row r="2977" spans="1:16" x14ac:dyDescent="0.35">
      <c r="A2977" s="1" t="s">
        <v>3041</v>
      </c>
      <c r="B2977" s="2">
        <v>46097</v>
      </c>
      <c r="C2977" s="1" t="s">
        <v>36</v>
      </c>
      <c r="D2977" s="1" t="s">
        <v>78</v>
      </c>
      <c r="E2977" s="1" t="s">
        <v>79</v>
      </c>
      <c r="F2977" s="1" t="s">
        <v>91</v>
      </c>
      <c r="G2977" s="1" t="s">
        <v>69</v>
      </c>
      <c r="H2977" s="1" t="s">
        <v>27</v>
      </c>
      <c r="I2977" s="1">
        <v>8</v>
      </c>
      <c r="J2977" s="3">
        <v>11492</v>
      </c>
      <c r="K2977" s="4">
        <v>7212.69</v>
      </c>
      <c r="L2977" s="5">
        <v>0</v>
      </c>
      <c r="M2977" s="3">
        <f t="shared" si="184"/>
        <v>91936</v>
      </c>
      <c r="N2977" s="3">
        <f t="shared" si="185"/>
        <v>57701.52</v>
      </c>
      <c r="O2977" s="3">
        <f t="shared" si="186"/>
        <v>34234.480000000003</v>
      </c>
      <c r="P2977" s="6">
        <f t="shared" si="187"/>
        <v>0.37237295509919949</v>
      </c>
    </row>
    <row r="2978" spans="1:16" x14ac:dyDescent="0.35">
      <c r="A2978" s="1" t="s">
        <v>3042</v>
      </c>
      <c r="B2978" s="2">
        <v>46097</v>
      </c>
      <c r="C2978" s="1" t="s">
        <v>29</v>
      </c>
      <c r="D2978" s="1" t="s">
        <v>66</v>
      </c>
      <c r="E2978" s="1" t="s">
        <v>79</v>
      </c>
      <c r="F2978" s="1" t="s">
        <v>80</v>
      </c>
      <c r="G2978" s="1" t="s">
        <v>33</v>
      </c>
      <c r="H2978" s="1" t="s">
        <v>21</v>
      </c>
      <c r="I2978" s="1">
        <v>5</v>
      </c>
      <c r="J2978" s="3">
        <v>8258</v>
      </c>
      <c r="K2978" s="4">
        <v>4862.46</v>
      </c>
      <c r="L2978" s="5">
        <v>0.05</v>
      </c>
      <c r="M2978" s="3">
        <f t="shared" si="184"/>
        <v>39225.5</v>
      </c>
      <c r="N2978" s="3">
        <f t="shared" si="185"/>
        <v>24312.3</v>
      </c>
      <c r="O2978" s="3">
        <f t="shared" si="186"/>
        <v>14913.2</v>
      </c>
      <c r="P2978" s="6">
        <f t="shared" si="187"/>
        <v>0.38019145708786378</v>
      </c>
    </row>
    <row r="2979" spans="1:16" x14ac:dyDescent="0.35">
      <c r="A2979" s="1" t="s">
        <v>3043</v>
      </c>
      <c r="B2979" s="2">
        <v>46097</v>
      </c>
      <c r="C2979" s="1" t="s">
        <v>41</v>
      </c>
      <c r="D2979" s="1" t="s">
        <v>55</v>
      </c>
      <c r="E2979" s="1" t="s">
        <v>31</v>
      </c>
      <c r="F2979" s="1" t="s">
        <v>85</v>
      </c>
      <c r="G2979" s="1" t="s">
        <v>43</v>
      </c>
      <c r="H2979" s="1" t="s">
        <v>27</v>
      </c>
      <c r="I2979" s="1">
        <v>7</v>
      </c>
      <c r="J2979" s="3">
        <v>1790</v>
      </c>
      <c r="K2979" s="4">
        <v>1306.54</v>
      </c>
      <c r="L2979" s="5">
        <v>0</v>
      </c>
      <c r="M2979" s="3">
        <f t="shared" si="184"/>
        <v>12530</v>
      </c>
      <c r="N2979" s="3">
        <f t="shared" si="185"/>
        <v>9145.7799999999988</v>
      </c>
      <c r="O2979" s="3">
        <f t="shared" si="186"/>
        <v>3384.2200000000012</v>
      </c>
      <c r="P2979" s="6">
        <f t="shared" si="187"/>
        <v>0.27008938547486044</v>
      </c>
    </row>
    <row r="2980" spans="1:16" x14ac:dyDescent="0.35">
      <c r="A2980" s="1" t="s">
        <v>3044</v>
      </c>
      <c r="B2980" s="2">
        <v>46097</v>
      </c>
      <c r="C2980" s="1" t="s">
        <v>29</v>
      </c>
      <c r="D2980" s="1" t="s">
        <v>30</v>
      </c>
      <c r="E2980" s="1" t="s">
        <v>24</v>
      </c>
      <c r="F2980" s="1" t="s">
        <v>64</v>
      </c>
      <c r="G2980" s="1" t="s">
        <v>58</v>
      </c>
      <c r="H2980" s="1" t="s">
        <v>27</v>
      </c>
      <c r="I2980" s="1">
        <v>1</v>
      </c>
      <c r="J2980" s="3">
        <v>1451</v>
      </c>
      <c r="K2980" s="4">
        <v>690.82</v>
      </c>
      <c r="L2980" s="5">
        <v>0</v>
      </c>
      <c r="M2980" s="3">
        <f t="shared" si="184"/>
        <v>1451</v>
      </c>
      <c r="N2980" s="3">
        <f t="shared" si="185"/>
        <v>690.82</v>
      </c>
      <c r="O2980" s="3">
        <f t="shared" si="186"/>
        <v>760.18</v>
      </c>
      <c r="P2980" s="6">
        <f t="shared" si="187"/>
        <v>0.52390075809786352</v>
      </c>
    </row>
    <row r="2981" spans="1:16" x14ac:dyDescent="0.35">
      <c r="A2981" s="1" t="s">
        <v>3045</v>
      </c>
      <c r="B2981" s="2">
        <v>46097</v>
      </c>
      <c r="C2981" s="1" t="s">
        <v>16</v>
      </c>
      <c r="D2981" s="1" t="s">
        <v>23</v>
      </c>
      <c r="E2981" s="1" t="s">
        <v>18</v>
      </c>
      <c r="F2981" s="1" t="s">
        <v>38</v>
      </c>
      <c r="G2981" s="1" t="s">
        <v>20</v>
      </c>
      <c r="H2981" s="1" t="s">
        <v>21</v>
      </c>
      <c r="I2981" s="1">
        <v>1</v>
      </c>
      <c r="J2981" s="3">
        <v>348</v>
      </c>
      <c r="K2981" s="4">
        <v>273.72000000000003</v>
      </c>
      <c r="L2981" s="5">
        <v>0</v>
      </c>
      <c r="M2981" s="3">
        <f t="shared" si="184"/>
        <v>348</v>
      </c>
      <c r="N2981" s="3">
        <f t="shared" si="185"/>
        <v>273.72000000000003</v>
      </c>
      <c r="O2981" s="3">
        <f t="shared" si="186"/>
        <v>74.279999999999973</v>
      </c>
      <c r="P2981" s="6">
        <f t="shared" si="187"/>
        <v>0.21344827586206888</v>
      </c>
    </row>
    <row r="2982" spans="1:16" x14ac:dyDescent="0.35">
      <c r="A2982" s="1" t="s">
        <v>3046</v>
      </c>
      <c r="B2982" s="2">
        <v>46097</v>
      </c>
      <c r="C2982" s="1" t="s">
        <v>41</v>
      </c>
      <c r="D2982" s="1" t="s">
        <v>42</v>
      </c>
      <c r="E2982" s="1" t="s">
        <v>24</v>
      </c>
      <c r="F2982" s="1" t="s">
        <v>61</v>
      </c>
      <c r="G2982" s="1" t="s">
        <v>46</v>
      </c>
      <c r="H2982" s="1" t="s">
        <v>21</v>
      </c>
      <c r="I2982" s="1">
        <v>1</v>
      </c>
      <c r="J2982" s="3">
        <v>2254</v>
      </c>
      <c r="K2982" s="4">
        <v>1062.8</v>
      </c>
      <c r="L2982" s="5">
        <v>0.15</v>
      </c>
      <c r="M2982" s="3">
        <f t="shared" si="184"/>
        <v>1915.8999999999999</v>
      </c>
      <c r="N2982" s="3">
        <f t="shared" si="185"/>
        <v>1062.8</v>
      </c>
      <c r="O2982" s="3">
        <f t="shared" si="186"/>
        <v>853.09999999999991</v>
      </c>
      <c r="P2982" s="6">
        <f t="shared" si="187"/>
        <v>0.44527376167858446</v>
      </c>
    </row>
    <row r="2983" spans="1:16" x14ac:dyDescent="0.35">
      <c r="A2983" s="1" t="s">
        <v>3047</v>
      </c>
      <c r="B2983" s="2">
        <v>46097</v>
      </c>
      <c r="C2983" s="1" t="s">
        <v>29</v>
      </c>
      <c r="D2983" s="1" t="s">
        <v>72</v>
      </c>
      <c r="E2983" s="1" t="s">
        <v>18</v>
      </c>
      <c r="F2983" s="1" t="s">
        <v>68</v>
      </c>
      <c r="G2983" s="1" t="s">
        <v>58</v>
      </c>
      <c r="H2983" s="1" t="s">
        <v>27</v>
      </c>
      <c r="I2983" s="1">
        <v>2</v>
      </c>
      <c r="J2983" s="3">
        <v>452</v>
      </c>
      <c r="K2983" s="4">
        <v>345.03</v>
      </c>
      <c r="L2983" s="5">
        <v>0.1</v>
      </c>
      <c r="M2983" s="3">
        <f t="shared" si="184"/>
        <v>813.6</v>
      </c>
      <c r="N2983" s="3">
        <f t="shared" si="185"/>
        <v>690.06</v>
      </c>
      <c r="O2983" s="3">
        <f t="shared" si="186"/>
        <v>123.54000000000008</v>
      </c>
      <c r="P2983" s="6">
        <f t="shared" si="187"/>
        <v>0.15184365781710923</v>
      </c>
    </row>
    <row r="2984" spans="1:16" x14ac:dyDescent="0.35">
      <c r="A2984" s="1" t="s">
        <v>3048</v>
      </c>
      <c r="B2984" s="2">
        <v>46097</v>
      </c>
      <c r="C2984" s="1" t="s">
        <v>36</v>
      </c>
      <c r="D2984" s="1" t="s">
        <v>37</v>
      </c>
      <c r="E2984" s="1" t="s">
        <v>18</v>
      </c>
      <c r="F2984" s="1" t="s">
        <v>51</v>
      </c>
      <c r="G2984" s="1" t="s">
        <v>69</v>
      </c>
      <c r="H2984" s="1" t="s">
        <v>21</v>
      </c>
      <c r="I2984" s="1">
        <v>4</v>
      </c>
      <c r="J2984" s="3">
        <v>765</v>
      </c>
      <c r="K2984" s="4">
        <v>586.99</v>
      </c>
      <c r="L2984" s="5">
        <v>0.05</v>
      </c>
      <c r="M2984" s="3">
        <f t="shared" si="184"/>
        <v>2907</v>
      </c>
      <c r="N2984" s="3">
        <f t="shared" si="185"/>
        <v>2347.96</v>
      </c>
      <c r="O2984" s="3">
        <f t="shared" si="186"/>
        <v>559.04</v>
      </c>
      <c r="P2984" s="6">
        <f t="shared" si="187"/>
        <v>0.19230822153422772</v>
      </c>
    </row>
    <row r="2985" spans="1:16" x14ac:dyDescent="0.35">
      <c r="A2985" s="1" t="s">
        <v>3049</v>
      </c>
      <c r="B2985" s="2">
        <v>46098</v>
      </c>
      <c r="C2985" s="1" t="s">
        <v>29</v>
      </c>
      <c r="D2985" s="1" t="s">
        <v>66</v>
      </c>
      <c r="E2985" s="1" t="s">
        <v>18</v>
      </c>
      <c r="F2985" s="1" t="s">
        <v>19</v>
      </c>
      <c r="G2985" s="1" t="s">
        <v>33</v>
      </c>
      <c r="H2985" s="1" t="s">
        <v>34</v>
      </c>
      <c r="I2985" s="1">
        <v>6</v>
      </c>
      <c r="J2985" s="3">
        <v>907</v>
      </c>
      <c r="K2985" s="4">
        <v>705.98</v>
      </c>
      <c r="L2985" s="5">
        <v>0.15</v>
      </c>
      <c r="M2985" s="3">
        <f t="shared" si="184"/>
        <v>4625.7</v>
      </c>
      <c r="N2985" s="3">
        <f t="shared" si="185"/>
        <v>4235.88</v>
      </c>
      <c r="O2985" s="3">
        <f t="shared" si="186"/>
        <v>389.81999999999971</v>
      </c>
      <c r="P2985" s="6">
        <f t="shared" si="187"/>
        <v>8.4272650625851167E-2</v>
      </c>
    </row>
    <row r="2986" spans="1:16" x14ac:dyDescent="0.35">
      <c r="A2986" s="1" t="s">
        <v>3050</v>
      </c>
      <c r="B2986" s="2">
        <v>46098</v>
      </c>
      <c r="C2986" s="1" t="s">
        <v>29</v>
      </c>
      <c r="D2986" s="1" t="s">
        <v>57</v>
      </c>
      <c r="E2986" s="1" t="s">
        <v>24</v>
      </c>
      <c r="F2986" s="1" t="s">
        <v>131</v>
      </c>
      <c r="G2986" s="1" t="s">
        <v>58</v>
      </c>
      <c r="H2986" s="1" t="s">
        <v>21</v>
      </c>
      <c r="I2986" s="1">
        <v>8</v>
      </c>
      <c r="J2986" s="3">
        <v>2931</v>
      </c>
      <c r="K2986" s="4">
        <v>1552.46</v>
      </c>
      <c r="L2986" s="5">
        <v>0.05</v>
      </c>
      <c r="M2986" s="3">
        <f t="shared" si="184"/>
        <v>22275.599999999999</v>
      </c>
      <c r="N2986" s="3">
        <f t="shared" si="185"/>
        <v>12419.68</v>
      </c>
      <c r="O2986" s="3">
        <f t="shared" si="186"/>
        <v>9855.9199999999983</v>
      </c>
      <c r="P2986" s="6">
        <f t="shared" si="187"/>
        <v>0.4424536263894126</v>
      </c>
    </row>
    <row r="2987" spans="1:16" x14ac:dyDescent="0.35">
      <c r="A2987" s="1" t="s">
        <v>3051</v>
      </c>
      <c r="B2987" s="2">
        <v>46098</v>
      </c>
      <c r="C2987" s="1" t="s">
        <v>29</v>
      </c>
      <c r="D2987" s="1" t="s">
        <v>57</v>
      </c>
      <c r="E2987" s="1" t="s">
        <v>31</v>
      </c>
      <c r="F2987" s="1" t="s">
        <v>53</v>
      </c>
      <c r="G2987" s="1" t="s">
        <v>33</v>
      </c>
      <c r="H2987" s="1" t="s">
        <v>27</v>
      </c>
      <c r="I2987" s="1">
        <v>5</v>
      </c>
      <c r="J2987" s="3">
        <v>15309</v>
      </c>
      <c r="K2987" s="4">
        <v>11147.65</v>
      </c>
      <c r="L2987" s="5">
        <v>0</v>
      </c>
      <c r="M2987" s="3">
        <f t="shared" si="184"/>
        <v>76545</v>
      </c>
      <c r="N2987" s="3">
        <f t="shared" si="185"/>
        <v>55738.25</v>
      </c>
      <c r="O2987" s="3">
        <f t="shared" si="186"/>
        <v>20806.75</v>
      </c>
      <c r="P2987" s="6">
        <f t="shared" si="187"/>
        <v>0.27182376379907242</v>
      </c>
    </row>
    <row r="2988" spans="1:16" x14ac:dyDescent="0.35">
      <c r="A2988" s="1" t="s">
        <v>3052</v>
      </c>
      <c r="B2988" s="2">
        <v>46098</v>
      </c>
      <c r="C2988" s="1" t="s">
        <v>16</v>
      </c>
      <c r="D2988" s="1" t="s">
        <v>48</v>
      </c>
      <c r="E2988" s="1" t="s">
        <v>18</v>
      </c>
      <c r="F2988" s="1" t="s">
        <v>38</v>
      </c>
      <c r="G2988" s="1" t="s">
        <v>26</v>
      </c>
      <c r="H2988" s="1" t="s">
        <v>21</v>
      </c>
      <c r="I2988" s="1">
        <v>1</v>
      </c>
      <c r="J2988" s="3">
        <v>354</v>
      </c>
      <c r="K2988" s="4">
        <v>288.41000000000003</v>
      </c>
      <c r="L2988" s="5">
        <v>0.15</v>
      </c>
      <c r="M2988" s="3">
        <f t="shared" si="184"/>
        <v>300.89999999999998</v>
      </c>
      <c r="N2988" s="3">
        <f t="shared" si="185"/>
        <v>288.41000000000003</v>
      </c>
      <c r="O2988" s="3">
        <f t="shared" si="186"/>
        <v>12.489999999999952</v>
      </c>
      <c r="P2988" s="6">
        <f t="shared" si="187"/>
        <v>4.150880691259539E-2</v>
      </c>
    </row>
    <row r="2989" spans="1:16" x14ac:dyDescent="0.35">
      <c r="A2989" s="1" t="s">
        <v>3053</v>
      </c>
      <c r="B2989" s="2">
        <v>46098</v>
      </c>
      <c r="C2989" s="1" t="s">
        <v>29</v>
      </c>
      <c r="D2989" s="1" t="s">
        <v>72</v>
      </c>
      <c r="E2989" s="1" t="s">
        <v>31</v>
      </c>
      <c r="F2989" s="1" t="s">
        <v>53</v>
      </c>
      <c r="G2989" s="1" t="s">
        <v>58</v>
      </c>
      <c r="H2989" s="1" t="s">
        <v>21</v>
      </c>
      <c r="I2989" s="1">
        <v>1</v>
      </c>
      <c r="J2989" s="3">
        <v>14734</v>
      </c>
      <c r="K2989" s="4">
        <v>10820.39</v>
      </c>
      <c r="L2989" s="5">
        <v>0.1</v>
      </c>
      <c r="M2989" s="3">
        <f t="shared" si="184"/>
        <v>13260.6</v>
      </c>
      <c r="N2989" s="3">
        <f t="shared" si="185"/>
        <v>10820.39</v>
      </c>
      <c r="O2989" s="3">
        <f t="shared" si="186"/>
        <v>2440.2100000000009</v>
      </c>
      <c r="P2989" s="6">
        <f t="shared" si="187"/>
        <v>0.18401957679139713</v>
      </c>
    </row>
    <row r="2990" spans="1:16" x14ac:dyDescent="0.35">
      <c r="A2990" s="1" t="s">
        <v>3054</v>
      </c>
      <c r="B2990" s="2">
        <v>46098</v>
      </c>
      <c r="C2990" s="1" t="s">
        <v>41</v>
      </c>
      <c r="D2990" s="1" t="s">
        <v>103</v>
      </c>
      <c r="E2990" s="1" t="s">
        <v>31</v>
      </c>
      <c r="F2990" s="1" t="s">
        <v>32</v>
      </c>
      <c r="G2990" s="1" t="s">
        <v>46</v>
      </c>
      <c r="H2990" s="1" t="s">
        <v>21</v>
      </c>
      <c r="I2990" s="1">
        <v>1</v>
      </c>
      <c r="J2990" s="3">
        <v>1233</v>
      </c>
      <c r="K2990" s="4">
        <v>946.79</v>
      </c>
      <c r="L2990" s="5">
        <v>0</v>
      </c>
      <c r="M2990" s="3">
        <f t="shared" si="184"/>
        <v>1233</v>
      </c>
      <c r="N2990" s="3">
        <f t="shared" si="185"/>
        <v>946.79</v>
      </c>
      <c r="O2990" s="3">
        <f t="shared" si="186"/>
        <v>286.21000000000004</v>
      </c>
      <c r="P2990" s="6">
        <f t="shared" si="187"/>
        <v>0.23212489862124902</v>
      </c>
    </row>
    <row r="2991" spans="1:16" x14ac:dyDescent="0.35">
      <c r="A2991" s="1" t="s">
        <v>3055</v>
      </c>
      <c r="B2991" s="2">
        <v>46098</v>
      </c>
      <c r="C2991" s="1" t="s">
        <v>29</v>
      </c>
      <c r="D2991" s="1" t="s">
        <v>72</v>
      </c>
      <c r="E2991" s="1" t="s">
        <v>24</v>
      </c>
      <c r="F2991" s="1" t="s">
        <v>131</v>
      </c>
      <c r="G2991" s="1" t="s">
        <v>33</v>
      </c>
      <c r="H2991" s="1" t="s">
        <v>34</v>
      </c>
      <c r="I2991" s="1">
        <v>5</v>
      </c>
      <c r="J2991" s="3">
        <v>2856</v>
      </c>
      <c r="K2991" s="4">
        <v>1357.97</v>
      </c>
      <c r="L2991" s="5">
        <v>0.15</v>
      </c>
      <c r="M2991" s="3">
        <f t="shared" si="184"/>
        <v>12138</v>
      </c>
      <c r="N2991" s="3">
        <f t="shared" si="185"/>
        <v>6789.85</v>
      </c>
      <c r="O2991" s="3">
        <f t="shared" si="186"/>
        <v>5348.15</v>
      </c>
      <c r="P2991" s="6">
        <f t="shared" si="187"/>
        <v>0.4406121272038227</v>
      </c>
    </row>
    <row r="2992" spans="1:16" x14ac:dyDescent="0.35">
      <c r="A2992" s="1" t="s">
        <v>3056</v>
      </c>
      <c r="B2992" s="2">
        <v>46098</v>
      </c>
      <c r="C2992" s="1" t="s">
        <v>36</v>
      </c>
      <c r="D2992" s="1" t="s">
        <v>78</v>
      </c>
      <c r="E2992" s="1" t="s">
        <v>24</v>
      </c>
      <c r="F2992" s="1" t="s">
        <v>131</v>
      </c>
      <c r="G2992" s="1" t="s">
        <v>69</v>
      </c>
      <c r="H2992" s="1" t="s">
        <v>27</v>
      </c>
      <c r="I2992" s="1">
        <v>1</v>
      </c>
      <c r="J2992" s="3">
        <v>2725</v>
      </c>
      <c r="K2992" s="4">
        <v>1456.04</v>
      </c>
      <c r="L2992" s="5">
        <v>0</v>
      </c>
      <c r="M2992" s="3">
        <f t="shared" si="184"/>
        <v>2725</v>
      </c>
      <c r="N2992" s="3">
        <f t="shared" si="185"/>
        <v>1456.04</v>
      </c>
      <c r="O2992" s="3">
        <f t="shared" si="186"/>
        <v>1268.96</v>
      </c>
      <c r="P2992" s="6">
        <f t="shared" si="187"/>
        <v>0.46567339449541284</v>
      </c>
    </row>
    <row r="2993" spans="1:16" x14ac:dyDescent="0.35">
      <c r="A2993" s="1" t="s">
        <v>3057</v>
      </c>
      <c r="B2993" s="2">
        <v>46098</v>
      </c>
      <c r="C2993" s="1" t="s">
        <v>29</v>
      </c>
      <c r="D2993" s="1" t="s">
        <v>66</v>
      </c>
      <c r="E2993" s="1" t="s">
        <v>24</v>
      </c>
      <c r="F2993" s="1" t="s">
        <v>64</v>
      </c>
      <c r="G2993" s="1" t="s">
        <v>33</v>
      </c>
      <c r="H2993" s="1" t="s">
        <v>21</v>
      </c>
      <c r="I2993" s="1">
        <v>8</v>
      </c>
      <c r="J2993" s="3">
        <v>1548</v>
      </c>
      <c r="K2993" s="4">
        <v>754.31</v>
      </c>
      <c r="L2993" s="5">
        <v>0.15</v>
      </c>
      <c r="M2993" s="3">
        <f t="shared" si="184"/>
        <v>10526.4</v>
      </c>
      <c r="N2993" s="3">
        <f t="shared" si="185"/>
        <v>6034.48</v>
      </c>
      <c r="O2993" s="3">
        <f t="shared" si="186"/>
        <v>4491.92</v>
      </c>
      <c r="P2993" s="6">
        <f t="shared" si="187"/>
        <v>0.42672898616811067</v>
      </c>
    </row>
    <row r="2994" spans="1:16" x14ac:dyDescent="0.35">
      <c r="A2994" s="1" t="s">
        <v>3058</v>
      </c>
      <c r="B2994" s="2">
        <v>46098</v>
      </c>
      <c r="C2994" s="1" t="s">
        <v>36</v>
      </c>
      <c r="D2994" s="1" t="s">
        <v>37</v>
      </c>
      <c r="E2994" s="1" t="s">
        <v>24</v>
      </c>
      <c r="F2994" s="1" t="s">
        <v>131</v>
      </c>
      <c r="G2994" s="1" t="s">
        <v>39</v>
      </c>
      <c r="H2994" s="1" t="s">
        <v>21</v>
      </c>
      <c r="I2994" s="1">
        <v>6</v>
      </c>
      <c r="J2994" s="3">
        <v>2767</v>
      </c>
      <c r="K2994" s="4">
        <v>1296.82</v>
      </c>
      <c r="L2994" s="5">
        <v>0.05</v>
      </c>
      <c r="M2994" s="3">
        <f t="shared" si="184"/>
        <v>15771.9</v>
      </c>
      <c r="N2994" s="3">
        <f t="shared" si="185"/>
        <v>7780.92</v>
      </c>
      <c r="O2994" s="3">
        <f t="shared" si="186"/>
        <v>7990.98</v>
      </c>
      <c r="P2994" s="6">
        <f t="shared" si="187"/>
        <v>0.506659311814049</v>
      </c>
    </row>
    <row r="2995" spans="1:16" x14ac:dyDescent="0.35">
      <c r="A2995" s="1" t="s">
        <v>3059</v>
      </c>
      <c r="B2995" s="2">
        <v>46099</v>
      </c>
      <c r="C2995" s="1" t="s">
        <v>36</v>
      </c>
      <c r="D2995" s="1" t="s">
        <v>76</v>
      </c>
      <c r="E2995" s="1" t="s">
        <v>24</v>
      </c>
      <c r="F2995" s="1" t="s">
        <v>25</v>
      </c>
      <c r="G2995" s="1" t="s">
        <v>69</v>
      </c>
      <c r="H2995" s="1" t="s">
        <v>21</v>
      </c>
      <c r="I2995" s="1">
        <v>6</v>
      </c>
      <c r="J2995" s="3">
        <v>628</v>
      </c>
      <c r="K2995" s="4">
        <v>327.78</v>
      </c>
      <c r="L2995" s="5">
        <v>0</v>
      </c>
      <c r="M2995" s="3">
        <f t="shared" si="184"/>
        <v>3768</v>
      </c>
      <c r="N2995" s="3">
        <f t="shared" si="185"/>
        <v>1966.6799999999998</v>
      </c>
      <c r="O2995" s="3">
        <f t="shared" si="186"/>
        <v>1801.3200000000002</v>
      </c>
      <c r="P2995" s="6">
        <f t="shared" si="187"/>
        <v>0.47805732484076435</v>
      </c>
    </row>
    <row r="2996" spans="1:16" x14ac:dyDescent="0.35">
      <c r="A2996" s="1" t="s">
        <v>3060</v>
      </c>
      <c r="B2996" s="2">
        <v>46099</v>
      </c>
      <c r="C2996" s="1" t="s">
        <v>29</v>
      </c>
      <c r="D2996" s="1" t="s">
        <v>66</v>
      </c>
      <c r="E2996" s="1" t="s">
        <v>18</v>
      </c>
      <c r="F2996" s="1" t="s">
        <v>51</v>
      </c>
      <c r="G2996" s="1" t="s">
        <v>33</v>
      </c>
      <c r="H2996" s="1" t="s">
        <v>34</v>
      </c>
      <c r="I2996" s="1">
        <v>2</v>
      </c>
      <c r="J2996" s="3">
        <v>771</v>
      </c>
      <c r="K2996" s="4">
        <v>623.37</v>
      </c>
      <c r="L2996" s="5">
        <v>0.1</v>
      </c>
      <c r="M2996" s="3">
        <f t="shared" si="184"/>
        <v>1387.8</v>
      </c>
      <c r="N2996" s="3">
        <f t="shared" si="185"/>
        <v>1246.74</v>
      </c>
      <c r="O2996" s="3">
        <f t="shared" si="186"/>
        <v>141.05999999999995</v>
      </c>
      <c r="P2996" s="6">
        <f t="shared" si="187"/>
        <v>0.10164288802421094</v>
      </c>
    </row>
    <row r="2997" spans="1:16" x14ac:dyDescent="0.35">
      <c r="A2997" s="1" t="s">
        <v>3061</v>
      </c>
      <c r="B2997" s="2">
        <v>46099</v>
      </c>
      <c r="C2997" s="1" t="s">
        <v>16</v>
      </c>
      <c r="D2997" s="1" t="s">
        <v>17</v>
      </c>
      <c r="E2997" s="1" t="s">
        <v>24</v>
      </c>
      <c r="F2997" s="1" t="s">
        <v>61</v>
      </c>
      <c r="G2997" s="1" t="s">
        <v>20</v>
      </c>
      <c r="H2997" s="1" t="s">
        <v>21</v>
      </c>
      <c r="I2997" s="1">
        <v>7</v>
      </c>
      <c r="J2997" s="3">
        <v>2153</v>
      </c>
      <c r="K2997" s="4">
        <v>1076.43</v>
      </c>
      <c r="L2997" s="5">
        <v>0.1</v>
      </c>
      <c r="M2997" s="3">
        <f t="shared" si="184"/>
        <v>13563.9</v>
      </c>
      <c r="N2997" s="3">
        <f t="shared" si="185"/>
        <v>7535.01</v>
      </c>
      <c r="O2997" s="3">
        <f t="shared" si="186"/>
        <v>6028.8899999999994</v>
      </c>
      <c r="P2997" s="6">
        <f t="shared" si="187"/>
        <v>0.44448056974763894</v>
      </c>
    </row>
    <row r="2998" spans="1:16" x14ac:dyDescent="0.35">
      <c r="A2998" s="1" t="s">
        <v>3062</v>
      </c>
      <c r="B2998" s="2">
        <v>46099</v>
      </c>
      <c r="C2998" s="1" t="s">
        <v>29</v>
      </c>
      <c r="D2998" s="1" t="s">
        <v>57</v>
      </c>
      <c r="E2998" s="1" t="s">
        <v>18</v>
      </c>
      <c r="F2998" s="1" t="s">
        <v>38</v>
      </c>
      <c r="G2998" s="1" t="s">
        <v>33</v>
      </c>
      <c r="H2998" s="1" t="s">
        <v>27</v>
      </c>
      <c r="I2998" s="1">
        <v>8</v>
      </c>
      <c r="J2998" s="3">
        <v>365</v>
      </c>
      <c r="K2998" s="4">
        <v>302.81</v>
      </c>
      <c r="L2998" s="5">
        <v>0</v>
      </c>
      <c r="M2998" s="3">
        <f t="shared" si="184"/>
        <v>2920</v>
      </c>
      <c r="N2998" s="3">
        <f t="shared" si="185"/>
        <v>2422.48</v>
      </c>
      <c r="O2998" s="3">
        <f t="shared" si="186"/>
        <v>497.52</v>
      </c>
      <c r="P2998" s="6">
        <f t="shared" si="187"/>
        <v>0.17038356164383561</v>
      </c>
    </row>
    <row r="2999" spans="1:16" x14ac:dyDescent="0.35">
      <c r="A2999" s="1" t="s">
        <v>3063</v>
      </c>
      <c r="B2999" s="2">
        <v>46099</v>
      </c>
      <c r="C2999" s="1" t="s">
        <v>36</v>
      </c>
      <c r="D2999" s="1" t="s">
        <v>37</v>
      </c>
      <c r="E2999" s="1" t="s">
        <v>18</v>
      </c>
      <c r="F2999" s="1" t="s">
        <v>68</v>
      </c>
      <c r="G2999" s="1" t="s">
        <v>69</v>
      </c>
      <c r="H2999" s="1" t="s">
        <v>21</v>
      </c>
      <c r="I2999" s="1">
        <v>8</v>
      </c>
      <c r="J2999" s="3">
        <v>466</v>
      </c>
      <c r="K2999" s="4">
        <v>354.41</v>
      </c>
      <c r="L2999" s="5">
        <v>0</v>
      </c>
      <c r="M2999" s="3">
        <f t="shared" si="184"/>
        <v>3728</v>
      </c>
      <c r="N2999" s="3">
        <f t="shared" si="185"/>
        <v>2835.28</v>
      </c>
      <c r="O2999" s="3">
        <f t="shared" si="186"/>
        <v>892.7199999999998</v>
      </c>
      <c r="P2999" s="6">
        <f t="shared" si="187"/>
        <v>0.23946351931330467</v>
      </c>
    </row>
    <row r="3000" spans="1:16" x14ac:dyDescent="0.35">
      <c r="A3000" s="1" t="s">
        <v>3064</v>
      </c>
      <c r="B3000" s="2">
        <v>46099</v>
      </c>
      <c r="C3000" s="1" t="s">
        <v>29</v>
      </c>
      <c r="D3000" s="1" t="s">
        <v>30</v>
      </c>
      <c r="E3000" s="1" t="s">
        <v>24</v>
      </c>
      <c r="F3000" s="1" t="s">
        <v>25</v>
      </c>
      <c r="G3000" s="1" t="s">
        <v>33</v>
      </c>
      <c r="H3000" s="1" t="s">
        <v>21</v>
      </c>
      <c r="I3000" s="1">
        <v>7</v>
      </c>
      <c r="J3000" s="3">
        <v>597</v>
      </c>
      <c r="K3000" s="4">
        <v>302.37</v>
      </c>
      <c r="L3000" s="5">
        <v>0</v>
      </c>
      <c r="M3000" s="3">
        <f t="shared" si="184"/>
        <v>4179</v>
      </c>
      <c r="N3000" s="3">
        <f t="shared" si="185"/>
        <v>2116.59</v>
      </c>
      <c r="O3000" s="3">
        <f t="shared" si="186"/>
        <v>2062.41</v>
      </c>
      <c r="P3000" s="6">
        <f t="shared" si="187"/>
        <v>0.49351758793969847</v>
      </c>
    </row>
    <row r="3001" spans="1:16" x14ac:dyDescent="0.35">
      <c r="A3001" s="1" t="s">
        <v>3065</v>
      </c>
      <c r="B3001" s="2">
        <v>46100</v>
      </c>
      <c r="C3001" s="1" t="s">
        <v>36</v>
      </c>
      <c r="D3001" s="1" t="s">
        <v>76</v>
      </c>
      <c r="E3001" s="1" t="s">
        <v>31</v>
      </c>
      <c r="F3001" s="1" t="s">
        <v>32</v>
      </c>
      <c r="G3001" s="1" t="s">
        <v>69</v>
      </c>
      <c r="H3001" s="1" t="s">
        <v>34</v>
      </c>
      <c r="I3001" s="1">
        <v>4</v>
      </c>
      <c r="J3001" s="3">
        <v>1202</v>
      </c>
      <c r="K3001" s="4">
        <v>936.61</v>
      </c>
      <c r="L3001" s="5">
        <v>0.15</v>
      </c>
      <c r="M3001" s="3">
        <f t="shared" si="184"/>
        <v>4086.7999999999997</v>
      </c>
      <c r="N3001" s="3">
        <f t="shared" si="185"/>
        <v>3746.44</v>
      </c>
      <c r="O3001" s="3">
        <f t="shared" si="186"/>
        <v>340.35999999999967</v>
      </c>
      <c r="P3001" s="6">
        <f t="shared" si="187"/>
        <v>8.3282764020749661E-2</v>
      </c>
    </row>
    <row r="3002" spans="1:16" x14ac:dyDescent="0.35">
      <c r="A3002" s="1" t="s">
        <v>3066</v>
      </c>
      <c r="B3002" s="2">
        <v>46100</v>
      </c>
      <c r="C3002" s="1" t="s">
        <v>16</v>
      </c>
      <c r="D3002" s="1" t="s">
        <v>48</v>
      </c>
      <c r="E3002" s="1" t="s">
        <v>18</v>
      </c>
      <c r="F3002" s="1" t="s">
        <v>51</v>
      </c>
      <c r="G3002" s="1" t="s">
        <v>20</v>
      </c>
      <c r="H3002" s="1" t="s">
        <v>21</v>
      </c>
      <c r="I3002" s="1">
        <v>1</v>
      </c>
      <c r="J3002" s="3">
        <v>757</v>
      </c>
      <c r="K3002" s="4">
        <v>626.45000000000005</v>
      </c>
      <c r="L3002" s="5">
        <v>0</v>
      </c>
      <c r="M3002" s="3">
        <f t="shared" si="184"/>
        <v>757</v>
      </c>
      <c r="N3002" s="3">
        <f t="shared" si="185"/>
        <v>626.45000000000005</v>
      </c>
      <c r="O3002" s="3">
        <f t="shared" si="186"/>
        <v>130.54999999999995</v>
      </c>
      <c r="P3002" s="6">
        <f t="shared" si="187"/>
        <v>0.17245706737120206</v>
      </c>
    </row>
    <row r="3003" spans="1:16" x14ac:dyDescent="0.35">
      <c r="A3003" s="1" t="s">
        <v>3067</v>
      </c>
      <c r="B3003" s="2">
        <v>46100</v>
      </c>
      <c r="C3003" s="1" t="s">
        <v>41</v>
      </c>
      <c r="D3003" s="1" t="s">
        <v>50</v>
      </c>
      <c r="E3003" s="1" t="s">
        <v>18</v>
      </c>
      <c r="F3003" s="1" t="s">
        <v>68</v>
      </c>
      <c r="G3003" s="1" t="s">
        <v>43</v>
      </c>
      <c r="H3003" s="1" t="s">
        <v>34</v>
      </c>
      <c r="I3003" s="1">
        <v>8</v>
      </c>
      <c r="J3003" s="3">
        <v>459</v>
      </c>
      <c r="K3003" s="4">
        <v>373.32</v>
      </c>
      <c r="L3003" s="5">
        <v>0.1</v>
      </c>
      <c r="M3003" s="3">
        <f t="shared" si="184"/>
        <v>3304.8</v>
      </c>
      <c r="N3003" s="3">
        <f t="shared" si="185"/>
        <v>2986.56</v>
      </c>
      <c r="O3003" s="3">
        <f t="shared" si="186"/>
        <v>318.24000000000024</v>
      </c>
      <c r="P3003" s="6">
        <f t="shared" si="187"/>
        <v>9.6296296296296366E-2</v>
      </c>
    </row>
    <row r="3004" spans="1:16" x14ac:dyDescent="0.35">
      <c r="A3004" s="1" t="s">
        <v>3068</v>
      </c>
      <c r="B3004" s="2">
        <v>46100</v>
      </c>
      <c r="C3004" s="1" t="s">
        <v>16</v>
      </c>
      <c r="D3004" s="1" t="s">
        <v>23</v>
      </c>
      <c r="E3004" s="1" t="s">
        <v>18</v>
      </c>
      <c r="F3004" s="1" t="s">
        <v>68</v>
      </c>
      <c r="G3004" s="1" t="s">
        <v>26</v>
      </c>
      <c r="H3004" s="1" t="s">
        <v>34</v>
      </c>
      <c r="I3004" s="1">
        <v>7</v>
      </c>
      <c r="J3004" s="3">
        <v>463</v>
      </c>
      <c r="K3004" s="4">
        <v>355.01</v>
      </c>
      <c r="L3004" s="5">
        <v>0.15</v>
      </c>
      <c r="M3004" s="3">
        <f t="shared" si="184"/>
        <v>2754.85</v>
      </c>
      <c r="N3004" s="3">
        <f t="shared" si="185"/>
        <v>2485.0699999999997</v>
      </c>
      <c r="O3004" s="3">
        <f t="shared" si="186"/>
        <v>269.7800000000002</v>
      </c>
      <c r="P3004" s="6">
        <f t="shared" si="187"/>
        <v>9.7929106847922831E-2</v>
      </c>
    </row>
    <row r="3005" spans="1:16" x14ac:dyDescent="0.35">
      <c r="A3005" s="1" t="s">
        <v>3069</v>
      </c>
      <c r="B3005" s="2">
        <v>46101</v>
      </c>
      <c r="C3005" s="1" t="s">
        <v>41</v>
      </c>
      <c r="D3005" s="1" t="s">
        <v>103</v>
      </c>
      <c r="E3005" s="1" t="s">
        <v>18</v>
      </c>
      <c r="F3005" s="1" t="s">
        <v>51</v>
      </c>
      <c r="G3005" s="1" t="s">
        <v>43</v>
      </c>
      <c r="H3005" s="1" t="s">
        <v>27</v>
      </c>
      <c r="I3005" s="1">
        <v>1</v>
      </c>
      <c r="J3005" s="3">
        <v>720</v>
      </c>
      <c r="K3005" s="4">
        <v>566.54999999999995</v>
      </c>
      <c r="L3005" s="5">
        <v>0.15</v>
      </c>
      <c r="M3005" s="3">
        <f t="shared" si="184"/>
        <v>612</v>
      </c>
      <c r="N3005" s="3">
        <f t="shared" si="185"/>
        <v>566.54999999999995</v>
      </c>
      <c r="O3005" s="3">
        <f t="shared" si="186"/>
        <v>45.450000000000045</v>
      </c>
      <c r="P3005" s="6">
        <f t="shared" si="187"/>
        <v>7.426470588235301E-2</v>
      </c>
    </row>
    <row r="3006" spans="1:16" x14ac:dyDescent="0.35">
      <c r="A3006" s="1" t="s">
        <v>3070</v>
      </c>
      <c r="B3006" s="2">
        <v>46101</v>
      </c>
      <c r="C3006" s="1" t="s">
        <v>16</v>
      </c>
      <c r="D3006" s="1" t="s">
        <v>48</v>
      </c>
      <c r="E3006" s="1" t="s">
        <v>24</v>
      </c>
      <c r="F3006" s="1" t="s">
        <v>131</v>
      </c>
      <c r="G3006" s="1" t="s">
        <v>26</v>
      </c>
      <c r="H3006" s="1" t="s">
        <v>21</v>
      </c>
      <c r="I3006" s="1">
        <v>1</v>
      </c>
      <c r="J3006" s="3">
        <v>2929</v>
      </c>
      <c r="K3006" s="4">
        <v>1432.17</v>
      </c>
      <c r="L3006" s="5">
        <v>0.15</v>
      </c>
      <c r="M3006" s="3">
        <f t="shared" si="184"/>
        <v>2489.65</v>
      </c>
      <c r="N3006" s="3">
        <f t="shared" si="185"/>
        <v>1432.17</v>
      </c>
      <c r="O3006" s="3">
        <f t="shared" si="186"/>
        <v>1057.48</v>
      </c>
      <c r="P3006" s="6">
        <f t="shared" si="187"/>
        <v>0.42475046693310303</v>
      </c>
    </row>
    <row r="3007" spans="1:16" x14ac:dyDescent="0.35">
      <c r="A3007" s="1" t="s">
        <v>3071</v>
      </c>
      <c r="B3007" s="2">
        <v>46101</v>
      </c>
      <c r="C3007" s="1" t="s">
        <v>29</v>
      </c>
      <c r="D3007" s="1" t="s">
        <v>30</v>
      </c>
      <c r="E3007" s="1" t="s">
        <v>18</v>
      </c>
      <c r="F3007" s="1" t="s">
        <v>51</v>
      </c>
      <c r="G3007" s="1" t="s">
        <v>58</v>
      </c>
      <c r="H3007" s="1" t="s">
        <v>34</v>
      </c>
      <c r="I3007" s="1">
        <v>3</v>
      </c>
      <c r="J3007" s="3">
        <v>785</v>
      </c>
      <c r="K3007" s="4">
        <v>619.74</v>
      </c>
      <c r="L3007" s="5">
        <v>0</v>
      </c>
      <c r="M3007" s="3">
        <f t="shared" si="184"/>
        <v>2355</v>
      </c>
      <c r="N3007" s="3">
        <f t="shared" si="185"/>
        <v>1859.22</v>
      </c>
      <c r="O3007" s="3">
        <f t="shared" si="186"/>
        <v>495.78</v>
      </c>
      <c r="P3007" s="6">
        <f t="shared" si="187"/>
        <v>0.21052229299363057</v>
      </c>
    </row>
    <row r="3008" spans="1:16" x14ac:dyDescent="0.35">
      <c r="A3008" s="1" t="s">
        <v>3072</v>
      </c>
      <c r="B3008" s="2">
        <v>46101</v>
      </c>
      <c r="C3008" s="1" t="s">
        <v>29</v>
      </c>
      <c r="D3008" s="1" t="s">
        <v>57</v>
      </c>
      <c r="E3008" s="1" t="s">
        <v>31</v>
      </c>
      <c r="F3008" s="1" t="s">
        <v>32</v>
      </c>
      <c r="G3008" s="1" t="s">
        <v>58</v>
      </c>
      <c r="H3008" s="1" t="s">
        <v>34</v>
      </c>
      <c r="I3008" s="1">
        <v>8</v>
      </c>
      <c r="J3008" s="3">
        <v>1183</v>
      </c>
      <c r="K3008" s="4">
        <v>880.1</v>
      </c>
      <c r="L3008" s="5">
        <v>0.15</v>
      </c>
      <c r="M3008" s="3">
        <f t="shared" si="184"/>
        <v>8044.4</v>
      </c>
      <c r="N3008" s="3">
        <f t="shared" si="185"/>
        <v>7040.8</v>
      </c>
      <c r="O3008" s="3">
        <f t="shared" si="186"/>
        <v>1003.5999999999995</v>
      </c>
      <c r="P3008" s="6">
        <f t="shared" si="187"/>
        <v>0.12475759534583057</v>
      </c>
    </row>
    <row r="3009" spans="1:16" x14ac:dyDescent="0.35">
      <c r="A3009" s="1" t="s">
        <v>3073</v>
      </c>
      <c r="B3009" s="2">
        <v>46102</v>
      </c>
      <c r="C3009" s="1" t="s">
        <v>41</v>
      </c>
      <c r="D3009" s="1" t="s">
        <v>103</v>
      </c>
      <c r="E3009" s="1" t="s">
        <v>24</v>
      </c>
      <c r="F3009" s="1" t="s">
        <v>64</v>
      </c>
      <c r="G3009" s="1" t="s">
        <v>43</v>
      </c>
      <c r="H3009" s="1" t="s">
        <v>34</v>
      </c>
      <c r="I3009" s="1">
        <v>8</v>
      </c>
      <c r="J3009" s="3">
        <v>1508</v>
      </c>
      <c r="K3009" s="4">
        <v>781.85</v>
      </c>
      <c r="L3009" s="5">
        <v>0.05</v>
      </c>
      <c r="M3009" s="3">
        <f t="shared" si="184"/>
        <v>11460.8</v>
      </c>
      <c r="N3009" s="3">
        <f t="shared" si="185"/>
        <v>6254.8</v>
      </c>
      <c r="O3009" s="3">
        <f t="shared" si="186"/>
        <v>5205.9999999999991</v>
      </c>
      <c r="P3009" s="6">
        <f t="shared" si="187"/>
        <v>0.4542440318302387</v>
      </c>
    </row>
    <row r="3010" spans="1:16" x14ac:dyDescent="0.35">
      <c r="A3010" s="1" t="s">
        <v>3074</v>
      </c>
      <c r="B3010" s="2">
        <v>46102</v>
      </c>
      <c r="C3010" s="1" t="s">
        <v>29</v>
      </c>
      <c r="D3010" s="1" t="s">
        <v>57</v>
      </c>
      <c r="E3010" s="1" t="s">
        <v>24</v>
      </c>
      <c r="F3010" s="1" t="s">
        <v>25</v>
      </c>
      <c r="G3010" s="1" t="s">
        <v>58</v>
      </c>
      <c r="H3010" s="1" t="s">
        <v>21</v>
      </c>
      <c r="I3010" s="1">
        <v>4</v>
      </c>
      <c r="J3010" s="3">
        <v>592</v>
      </c>
      <c r="K3010" s="4">
        <v>318.97000000000003</v>
      </c>
      <c r="L3010" s="5">
        <v>0.1</v>
      </c>
      <c r="M3010" s="3">
        <f t="shared" ref="M3010:M3073" si="188">I3010*J3010*(1-L3010)</f>
        <v>2131.2000000000003</v>
      </c>
      <c r="N3010" s="3">
        <f t="shared" ref="N3010:N3073" si="189">I3010*K3010</f>
        <v>1275.8800000000001</v>
      </c>
      <c r="O3010" s="3">
        <f t="shared" ref="O3010:O3073" si="190">M3010-N3010</f>
        <v>855.32000000000016</v>
      </c>
      <c r="P3010" s="6">
        <f t="shared" ref="P3010:P3073" si="191">O3010/M3010</f>
        <v>0.40133258258258259</v>
      </c>
    </row>
    <row r="3011" spans="1:16" x14ac:dyDescent="0.35">
      <c r="A3011" s="1" t="s">
        <v>3075</v>
      </c>
      <c r="B3011" s="2">
        <v>46102</v>
      </c>
      <c r="C3011" s="1" t="s">
        <v>29</v>
      </c>
      <c r="D3011" s="1" t="s">
        <v>72</v>
      </c>
      <c r="E3011" s="1" t="s">
        <v>24</v>
      </c>
      <c r="F3011" s="1" t="s">
        <v>61</v>
      </c>
      <c r="G3011" s="1" t="s">
        <v>33</v>
      </c>
      <c r="H3011" s="1" t="s">
        <v>34</v>
      </c>
      <c r="I3011" s="1">
        <v>4</v>
      </c>
      <c r="J3011" s="3">
        <v>2255</v>
      </c>
      <c r="K3011" s="4">
        <v>1069.31</v>
      </c>
      <c r="L3011" s="5">
        <v>0</v>
      </c>
      <c r="M3011" s="3">
        <f t="shared" si="188"/>
        <v>9020</v>
      </c>
      <c r="N3011" s="3">
        <f t="shared" si="189"/>
        <v>4277.24</v>
      </c>
      <c r="O3011" s="3">
        <f t="shared" si="190"/>
        <v>4742.76</v>
      </c>
      <c r="P3011" s="6">
        <f t="shared" si="191"/>
        <v>0.52580487804878051</v>
      </c>
    </row>
    <row r="3012" spans="1:16" x14ac:dyDescent="0.35">
      <c r="A3012" s="1" t="s">
        <v>3076</v>
      </c>
      <c r="B3012" s="2">
        <v>46102</v>
      </c>
      <c r="C3012" s="1" t="s">
        <v>36</v>
      </c>
      <c r="D3012" s="1" t="s">
        <v>37</v>
      </c>
      <c r="E3012" s="1" t="s">
        <v>18</v>
      </c>
      <c r="F3012" s="1" t="s">
        <v>38</v>
      </c>
      <c r="G3012" s="1" t="s">
        <v>39</v>
      </c>
      <c r="H3012" s="1" t="s">
        <v>21</v>
      </c>
      <c r="I3012" s="1">
        <v>2</v>
      </c>
      <c r="J3012" s="3">
        <v>347</v>
      </c>
      <c r="K3012" s="4">
        <v>279.76</v>
      </c>
      <c r="L3012" s="5">
        <v>0</v>
      </c>
      <c r="M3012" s="3">
        <f t="shared" si="188"/>
        <v>694</v>
      </c>
      <c r="N3012" s="3">
        <f t="shared" si="189"/>
        <v>559.52</v>
      </c>
      <c r="O3012" s="3">
        <f t="shared" si="190"/>
        <v>134.48000000000002</v>
      </c>
      <c r="P3012" s="6">
        <f t="shared" si="191"/>
        <v>0.19377521613832854</v>
      </c>
    </row>
    <row r="3013" spans="1:16" x14ac:dyDescent="0.35">
      <c r="A3013" s="1" t="s">
        <v>3077</v>
      </c>
      <c r="B3013" s="2">
        <v>46102</v>
      </c>
      <c r="C3013" s="1" t="s">
        <v>16</v>
      </c>
      <c r="D3013" s="1" t="s">
        <v>84</v>
      </c>
      <c r="E3013" s="1" t="s">
        <v>18</v>
      </c>
      <c r="F3013" s="1" t="s">
        <v>19</v>
      </c>
      <c r="G3013" s="1" t="s">
        <v>26</v>
      </c>
      <c r="H3013" s="1" t="s">
        <v>21</v>
      </c>
      <c r="I3013" s="1">
        <v>8</v>
      </c>
      <c r="J3013" s="3">
        <v>874</v>
      </c>
      <c r="K3013" s="4">
        <v>680.95</v>
      </c>
      <c r="L3013" s="5">
        <v>0</v>
      </c>
      <c r="M3013" s="3">
        <f t="shared" si="188"/>
        <v>6992</v>
      </c>
      <c r="N3013" s="3">
        <f t="shared" si="189"/>
        <v>5447.6</v>
      </c>
      <c r="O3013" s="3">
        <f t="shared" si="190"/>
        <v>1544.3999999999996</v>
      </c>
      <c r="P3013" s="6">
        <f t="shared" si="191"/>
        <v>0.22088100686498852</v>
      </c>
    </row>
    <row r="3014" spans="1:16" x14ac:dyDescent="0.35">
      <c r="A3014" s="1" t="s">
        <v>3078</v>
      </c>
      <c r="B3014" s="2">
        <v>46102</v>
      </c>
      <c r="C3014" s="1" t="s">
        <v>41</v>
      </c>
      <c r="D3014" s="1" t="s">
        <v>103</v>
      </c>
      <c r="E3014" s="1" t="s">
        <v>31</v>
      </c>
      <c r="F3014" s="1" t="s">
        <v>32</v>
      </c>
      <c r="G3014" s="1" t="s">
        <v>43</v>
      </c>
      <c r="H3014" s="1" t="s">
        <v>21</v>
      </c>
      <c r="I3014" s="1">
        <v>4</v>
      </c>
      <c r="J3014" s="3">
        <v>1204</v>
      </c>
      <c r="K3014" s="4">
        <v>904.5</v>
      </c>
      <c r="L3014" s="5">
        <v>0.15</v>
      </c>
      <c r="M3014" s="3">
        <f t="shared" si="188"/>
        <v>4093.6</v>
      </c>
      <c r="N3014" s="3">
        <f t="shared" si="189"/>
        <v>3618</v>
      </c>
      <c r="O3014" s="3">
        <f t="shared" si="190"/>
        <v>475.59999999999991</v>
      </c>
      <c r="P3014" s="6">
        <f t="shared" si="191"/>
        <v>0.11618135626343559</v>
      </c>
    </row>
    <row r="3015" spans="1:16" x14ac:dyDescent="0.35">
      <c r="A3015" s="1" t="s">
        <v>3079</v>
      </c>
      <c r="B3015" s="2">
        <v>46102</v>
      </c>
      <c r="C3015" s="1" t="s">
        <v>29</v>
      </c>
      <c r="D3015" s="1" t="s">
        <v>57</v>
      </c>
      <c r="E3015" s="1" t="s">
        <v>18</v>
      </c>
      <c r="F3015" s="1" t="s">
        <v>19</v>
      </c>
      <c r="G3015" s="1" t="s">
        <v>58</v>
      </c>
      <c r="H3015" s="1" t="s">
        <v>27</v>
      </c>
      <c r="I3015" s="1">
        <v>8</v>
      </c>
      <c r="J3015" s="3">
        <v>893</v>
      </c>
      <c r="K3015" s="4">
        <v>690.94</v>
      </c>
      <c r="L3015" s="5">
        <v>0</v>
      </c>
      <c r="M3015" s="3">
        <f t="shared" si="188"/>
        <v>7144</v>
      </c>
      <c r="N3015" s="3">
        <f t="shared" si="189"/>
        <v>5527.52</v>
      </c>
      <c r="O3015" s="3">
        <f t="shared" si="190"/>
        <v>1616.4799999999996</v>
      </c>
      <c r="P3015" s="6">
        <f t="shared" si="191"/>
        <v>0.22627099664053746</v>
      </c>
    </row>
    <row r="3016" spans="1:16" x14ac:dyDescent="0.35">
      <c r="A3016" s="1" t="s">
        <v>3080</v>
      </c>
      <c r="B3016" s="2">
        <v>46103</v>
      </c>
      <c r="C3016" s="1" t="s">
        <v>36</v>
      </c>
      <c r="D3016" s="1" t="s">
        <v>78</v>
      </c>
      <c r="E3016" s="1" t="s">
        <v>31</v>
      </c>
      <c r="F3016" s="1" t="s">
        <v>85</v>
      </c>
      <c r="G3016" s="1" t="s">
        <v>39</v>
      </c>
      <c r="H3016" s="1" t="s">
        <v>34</v>
      </c>
      <c r="I3016" s="1">
        <v>6</v>
      </c>
      <c r="J3016" s="3">
        <v>1783</v>
      </c>
      <c r="K3016" s="4">
        <v>1387.81</v>
      </c>
      <c r="L3016" s="5">
        <v>0.1</v>
      </c>
      <c r="M3016" s="3">
        <f t="shared" si="188"/>
        <v>9628.2000000000007</v>
      </c>
      <c r="N3016" s="3">
        <f t="shared" si="189"/>
        <v>8326.86</v>
      </c>
      <c r="O3016" s="3">
        <f t="shared" si="190"/>
        <v>1301.3400000000001</v>
      </c>
      <c r="P3016" s="6">
        <f t="shared" si="191"/>
        <v>0.13515921979186141</v>
      </c>
    </row>
    <row r="3017" spans="1:16" x14ac:dyDescent="0.35">
      <c r="A3017" s="1" t="s">
        <v>3081</v>
      </c>
      <c r="B3017" s="2">
        <v>46103</v>
      </c>
      <c r="C3017" s="1" t="s">
        <v>36</v>
      </c>
      <c r="D3017" s="1" t="s">
        <v>76</v>
      </c>
      <c r="E3017" s="1" t="s">
        <v>24</v>
      </c>
      <c r="F3017" s="1" t="s">
        <v>25</v>
      </c>
      <c r="G3017" s="1" t="s">
        <v>39</v>
      </c>
      <c r="H3017" s="1" t="s">
        <v>34</v>
      </c>
      <c r="I3017" s="1">
        <v>8</v>
      </c>
      <c r="J3017" s="3">
        <v>618</v>
      </c>
      <c r="K3017" s="4">
        <v>291.08</v>
      </c>
      <c r="L3017" s="5">
        <v>0</v>
      </c>
      <c r="M3017" s="3">
        <f t="shared" si="188"/>
        <v>4944</v>
      </c>
      <c r="N3017" s="3">
        <f t="shared" si="189"/>
        <v>2328.64</v>
      </c>
      <c r="O3017" s="3">
        <f t="shared" si="190"/>
        <v>2615.36</v>
      </c>
      <c r="P3017" s="6">
        <f t="shared" si="191"/>
        <v>0.52899676375404536</v>
      </c>
    </row>
    <row r="3018" spans="1:16" x14ac:dyDescent="0.35">
      <c r="A3018" s="1" t="s">
        <v>3082</v>
      </c>
      <c r="B3018" s="2">
        <v>46103</v>
      </c>
      <c r="C3018" s="1" t="s">
        <v>16</v>
      </c>
      <c r="D3018" s="1" t="s">
        <v>23</v>
      </c>
      <c r="E3018" s="1" t="s">
        <v>79</v>
      </c>
      <c r="F3018" s="1" t="s">
        <v>96</v>
      </c>
      <c r="G3018" s="1" t="s">
        <v>20</v>
      </c>
      <c r="H3018" s="1" t="s">
        <v>34</v>
      </c>
      <c r="I3018" s="1">
        <v>1</v>
      </c>
      <c r="J3018" s="3">
        <v>6691</v>
      </c>
      <c r="K3018" s="4">
        <v>4184.6400000000003</v>
      </c>
      <c r="L3018" s="5">
        <v>0</v>
      </c>
      <c r="M3018" s="3">
        <f t="shared" si="188"/>
        <v>6691</v>
      </c>
      <c r="N3018" s="3">
        <f t="shared" si="189"/>
        <v>4184.6400000000003</v>
      </c>
      <c r="O3018" s="3">
        <f t="shared" si="190"/>
        <v>2506.3599999999997</v>
      </c>
      <c r="P3018" s="6">
        <f t="shared" si="191"/>
        <v>0.37458675833208782</v>
      </c>
    </row>
    <row r="3019" spans="1:16" x14ac:dyDescent="0.35">
      <c r="A3019" s="1" t="s">
        <v>3083</v>
      </c>
      <c r="B3019" s="2">
        <v>46103</v>
      </c>
      <c r="C3019" s="1" t="s">
        <v>29</v>
      </c>
      <c r="D3019" s="1" t="s">
        <v>72</v>
      </c>
      <c r="E3019" s="1" t="s">
        <v>79</v>
      </c>
      <c r="F3019" s="1" t="s">
        <v>91</v>
      </c>
      <c r="G3019" s="1" t="s">
        <v>58</v>
      </c>
      <c r="H3019" s="1" t="s">
        <v>27</v>
      </c>
      <c r="I3019" s="1">
        <v>4</v>
      </c>
      <c r="J3019" s="3">
        <v>12231</v>
      </c>
      <c r="K3019" s="4">
        <v>7578.28</v>
      </c>
      <c r="L3019" s="5">
        <v>0.05</v>
      </c>
      <c r="M3019" s="3">
        <f t="shared" si="188"/>
        <v>46477.799999999996</v>
      </c>
      <c r="N3019" s="3">
        <f t="shared" si="189"/>
        <v>30313.119999999999</v>
      </c>
      <c r="O3019" s="3">
        <f t="shared" si="190"/>
        <v>16164.679999999997</v>
      </c>
      <c r="P3019" s="6">
        <f t="shared" si="191"/>
        <v>0.34779357026365271</v>
      </c>
    </row>
    <row r="3020" spans="1:16" x14ac:dyDescent="0.35">
      <c r="A3020" s="1" t="s">
        <v>3084</v>
      </c>
      <c r="B3020" s="2">
        <v>46103</v>
      </c>
      <c r="C3020" s="1" t="s">
        <v>36</v>
      </c>
      <c r="D3020" s="1" t="s">
        <v>63</v>
      </c>
      <c r="E3020" s="1" t="s">
        <v>18</v>
      </c>
      <c r="F3020" s="1" t="s">
        <v>38</v>
      </c>
      <c r="G3020" s="1" t="s">
        <v>69</v>
      </c>
      <c r="H3020" s="1" t="s">
        <v>34</v>
      </c>
      <c r="I3020" s="1">
        <v>2</v>
      </c>
      <c r="J3020" s="3">
        <v>340</v>
      </c>
      <c r="K3020" s="4">
        <v>275.83</v>
      </c>
      <c r="L3020" s="5">
        <v>0</v>
      </c>
      <c r="M3020" s="3">
        <f t="shared" si="188"/>
        <v>680</v>
      </c>
      <c r="N3020" s="3">
        <f t="shared" si="189"/>
        <v>551.66</v>
      </c>
      <c r="O3020" s="3">
        <f t="shared" si="190"/>
        <v>128.34000000000003</v>
      </c>
      <c r="P3020" s="6">
        <f t="shared" si="191"/>
        <v>0.18873529411764711</v>
      </c>
    </row>
    <row r="3021" spans="1:16" x14ac:dyDescent="0.35">
      <c r="A3021" s="1" t="s">
        <v>3085</v>
      </c>
      <c r="B3021" s="2">
        <v>46103</v>
      </c>
      <c r="C3021" s="1" t="s">
        <v>36</v>
      </c>
      <c r="D3021" s="1" t="s">
        <v>37</v>
      </c>
      <c r="E3021" s="1" t="s">
        <v>18</v>
      </c>
      <c r="F3021" s="1" t="s">
        <v>68</v>
      </c>
      <c r="G3021" s="1" t="s">
        <v>69</v>
      </c>
      <c r="H3021" s="1" t="s">
        <v>21</v>
      </c>
      <c r="I3021" s="1">
        <v>5</v>
      </c>
      <c r="J3021" s="3">
        <v>443</v>
      </c>
      <c r="K3021" s="4">
        <v>367.05</v>
      </c>
      <c r="L3021" s="5">
        <v>0</v>
      </c>
      <c r="M3021" s="3">
        <f t="shared" si="188"/>
        <v>2215</v>
      </c>
      <c r="N3021" s="3">
        <f t="shared" si="189"/>
        <v>1835.25</v>
      </c>
      <c r="O3021" s="3">
        <f t="shared" si="190"/>
        <v>379.75</v>
      </c>
      <c r="P3021" s="6">
        <f t="shared" si="191"/>
        <v>0.17144469525959369</v>
      </c>
    </row>
    <row r="3022" spans="1:16" x14ac:dyDescent="0.35">
      <c r="A3022" s="1" t="s">
        <v>3086</v>
      </c>
      <c r="B3022" s="2">
        <v>46104</v>
      </c>
      <c r="C3022" s="1" t="s">
        <v>36</v>
      </c>
      <c r="D3022" s="1" t="s">
        <v>37</v>
      </c>
      <c r="E3022" s="1" t="s">
        <v>18</v>
      </c>
      <c r="F3022" s="1" t="s">
        <v>19</v>
      </c>
      <c r="G3022" s="1" t="s">
        <v>39</v>
      </c>
      <c r="H3022" s="1" t="s">
        <v>27</v>
      </c>
      <c r="I3022" s="1">
        <v>3</v>
      </c>
      <c r="J3022" s="3">
        <v>889</v>
      </c>
      <c r="K3022" s="4">
        <v>725.55</v>
      </c>
      <c r="L3022" s="5">
        <v>0</v>
      </c>
      <c r="M3022" s="3">
        <f t="shared" si="188"/>
        <v>2667</v>
      </c>
      <c r="N3022" s="3">
        <f t="shared" si="189"/>
        <v>2176.6499999999996</v>
      </c>
      <c r="O3022" s="3">
        <f t="shared" si="190"/>
        <v>490.35000000000036</v>
      </c>
      <c r="P3022" s="6">
        <f t="shared" si="191"/>
        <v>0.18385826771653557</v>
      </c>
    </row>
    <row r="3023" spans="1:16" x14ac:dyDescent="0.35">
      <c r="A3023" s="1" t="s">
        <v>3087</v>
      </c>
      <c r="B3023" s="2">
        <v>46104</v>
      </c>
      <c r="C3023" s="1" t="s">
        <v>29</v>
      </c>
      <c r="D3023" s="1" t="s">
        <v>72</v>
      </c>
      <c r="E3023" s="1" t="s">
        <v>31</v>
      </c>
      <c r="F3023" s="1" t="s">
        <v>53</v>
      </c>
      <c r="G3023" s="1" t="s">
        <v>58</v>
      </c>
      <c r="H3023" s="1" t="s">
        <v>27</v>
      </c>
      <c r="I3023" s="1">
        <v>1</v>
      </c>
      <c r="J3023" s="3">
        <v>14860</v>
      </c>
      <c r="K3023" s="4">
        <v>10999.45</v>
      </c>
      <c r="L3023" s="5">
        <v>0.05</v>
      </c>
      <c r="M3023" s="3">
        <f t="shared" si="188"/>
        <v>14117</v>
      </c>
      <c r="N3023" s="3">
        <f t="shared" si="189"/>
        <v>10999.45</v>
      </c>
      <c r="O3023" s="3">
        <f t="shared" si="190"/>
        <v>3117.5499999999993</v>
      </c>
      <c r="P3023" s="6">
        <f t="shared" si="191"/>
        <v>0.22083658000991707</v>
      </c>
    </row>
    <row r="3024" spans="1:16" x14ac:dyDescent="0.35">
      <c r="A3024" s="1" t="s">
        <v>3088</v>
      </c>
      <c r="B3024" s="2">
        <v>46104</v>
      </c>
      <c r="C3024" s="1" t="s">
        <v>16</v>
      </c>
      <c r="D3024" s="1" t="s">
        <v>17</v>
      </c>
      <c r="E3024" s="1" t="s">
        <v>24</v>
      </c>
      <c r="F3024" s="1" t="s">
        <v>131</v>
      </c>
      <c r="G3024" s="1" t="s">
        <v>20</v>
      </c>
      <c r="H3024" s="1" t="s">
        <v>21</v>
      </c>
      <c r="I3024" s="1">
        <v>1</v>
      </c>
      <c r="J3024" s="3">
        <v>2724</v>
      </c>
      <c r="K3024" s="4">
        <v>1454.12</v>
      </c>
      <c r="L3024" s="5">
        <v>0.15</v>
      </c>
      <c r="M3024" s="3">
        <f t="shared" si="188"/>
        <v>2315.4</v>
      </c>
      <c r="N3024" s="3">
        <f t="shared" si="189"/>
        <v>1454.12</v>
      </c>
      <c r="O3024" s="3">
        <f t="shared" si="190"/>
        <v>861.2800000000002</v>
      </c>
      <c r="P3024" s="6">
        <f t="shared" si="191"/>
        <v>0.37197892372808161</v>
      </c>
    </row>
    <row r="3025" spans="1:16" x14ac:dyDescent="0.35">
      <c r="A3025" s="1" t="s">
        <v>3089</v>
      </c>
      <c r="B3025" s="2">
        <v>46104</v>
      </c>
      <c r="C3025" s="1" t="s">
        <v>36</v>
      </c>
      <c r="D3025" s="1" t="s">
        <v>37</v>
      </c>
      <c r="E3025" s="1" t="s">
        <v>31</v>
      </c>
      <c r="F3025" s="1" t="s">
        <v>85</v>
      </c>
      <c r="G3025" s="1" t="s">
        <v>39</v>
      </c>
      <c r="H3025" s="1" t="s">
        <v>34</v>
      </c>
      <c r="I3025" s="1">
        <v>4</v>
      </c>
      <c r="J3025" s="3">
        <v>1864</v>
      </c>
      <c r="K3025" s="4">
        <v>1439.68</v>
      </c>
      <c r="L3025" s="5">
        <v>0.1</v>
      </c>
      <c r="M3025" s="3">
        <f t="shared" si="188"/>
        <v>6710.4000000000005</v>
      </c>
      <c r="N3025" s="3">
        <f t="shared" si="189"/>
        <v>5758.72</v>
      </c>
      <c r="O3025" s="3">
        <f t="shared" si="190"/>
        <v>951.68000000000029</v>
      </c>
      <c r="P3025" s="6">
        <f t="shared" si="191"/>
        <v>0.14182164997615646</v>
      </c>
    </row>
    <row r="3026" spans="1:16" x14ac:dyDescent="0.35">
      <c r="A3026" s="1" t="s">
        <v>3090</v>
      </c>
      <c r="B3026" s="2">
        <v>46104</v>
      </c>
      <c r="C3026" s="1" t="s">
        <v>29</v>
      </c>
      <c r="D3026" s="1" t="s">
        <v>72</v>
      </c>
      <c r="E3026" s="1" t="s">
        <v>79</v>
      </c>
      <c r="F3026" s="1" t="s">
        <v>80</v>
      </c>
      <c r="G3026" s="1" t="s">
        <v>58</v>
      </c>
      <c r="H3026" s="1" t="s">
        <v>34</v>
      </c>
      <c r="I3026" s="1">
        <v>2</v>
      </c>
      <c r="J3026" s="3">
        <v>7692</v>
      </c>
      <c r="K3026" s="4">
        <v>5050.71</v>
      </c>
      <c r="L3026" s="5">
        <v>0</v>
      </c>
      <c r="M3026" s="3">
        <f t="shared" si="188"/>
        <v>15384</v>
      </c>
      <c r="N3026" s="3">
        <f t="shared" si="189"/>
        <v>10101.42</v>
      </c>
      <c r="O3026" s="3">
        <f t="shared" si="190"/>
        <v>5282.58</v>
      </c>
      <c r="P3026" s="6">
        <f t="shared" si="191"/>
        <v>0.34338143525741027</v>
      </c>
    </row>
    <row r="3027" spans="1:16" x14ac:dyDescent="0.35">
      <c r="A3027" s="1" t="s">
        <v>3091</v>
      </c>
      <c r="B3027" s="2">
        <v>46104</v>
      </c>
      <c r="C3027" s="1" t="s">
        <v>41</v>
      </c>
      <c r="D3027" s="1" t="s">
        <v>55</v>
      </c>
      <c r="E3027" s="1" t="s">
        <v>18</v>
      </c>
      <c r="F3027" s="1" t="s">
        <v>19</v>
      </c>
      <c r="G3027" s="1" t="s">
        <v>43</v>
      </c>
      <c r="H3027" s="1" t="s">
        <v>34</v>
      </c>
      <c r="I3027" s="1">
        <v>2</v>
      </c>
      <c r="J3027" s="3">
        <v>888</v>
      </c>
      <c r="K3027" s="4">
        <v>743.87</v>
      </c>
      <c r="L3027" s="5">
        <v>0</v>
      </c>
      <c r="M3027" s="3">
        <f t="shared" si="188"/>
        <v>1776</v>
      </c>
      <c r="N3027" s="3">
        <f t="shared" si="189"/>
        <v>1487.74</v>
      </c>
      <c r="O3027" s="3">
        <f t="shared" si="190"/>
        <v>288.26</v>
      </c>
      <c r="P3027" s="6">
        <f t="shared" si="191"/>
        <v>0.16230855855855855</v>
      </c>
    </row>
    <row r="3028" spans="1:16" x14ac:dyDescent="0.35">
      <c r="A3028" s="1" t="s">
        <v>3092</v>
      </c>
      <c r="B3028" s="2">
        <v>46104</v>
      </c>
      <c r="C3028" s="1" t="s">
        <v>36</v>
      </c>
      <c r="D3028" s="1" t="s">
        <v>63</v>
      </c>
      <c r="E3028" s="1" t="s">
        <v>31</v>
      </c>
      <c r="F3028" s="1" t="s">
        <v>32</v>
      </c>
      <c r="G3028" s="1" t="s">
        <v>39</v>
      </c>
      <c r="H3028" s="1" t="s">
        <v>21</v>
      </c>
      <c r="I3028" s="1">
        <v>2</v>
      </c>
      <c r="J3028" s="3">
        <v>1145</v>
      </c>
      <c r="K3028" s="4">
        <v>830.23</v>
      </c>
      <c r="L3028" s="5">
        <v>0.05</v>
      </c>
      <c r="M3028" s="3">
        <f t="shared" si="188"/>
        <v>2175.5</v>
      </c>
      <c r="N3028" s="3">
        <f t="shared" si="189"/>
        <v>1660.46</v>
      </c>
      <c r="O3028" s="3">
        <f t="shared" si="190"/>
        <v>515.04</v>
      </c>
      <c r="P3028" s="6">
        <f t="shared" si="191"/>
        <v>0.2367455757297173</v>
      </c>
    </row>
    <row r="3029" spans="1:16" x14ac:dyDescent="0.35">
      <c r="A3029" s="1" t="s">
        <v>3093</v>
      </c>
      <c r="B3029" s="2">
        <v>46105</v>
      </c>
      <c r="C3029" s="1" t="s">
        <v>16</v>
      </c>
      <c r="D3029" s="1" t="s">
        <v>17</v>
      </c>
      <c r="E3029" s="1" t="s">
        <v>79</v>
      </c>
      <c r="F3029" s="1" t="s">
        <v>80</v>
      </c>
      <c r="G3029" s="1" t="s">
        <v>20</v>
      </c>
      <c r="H3029" s="1" t="s">
        <v>27</v>
      </c>
      <c r="I3029" s="1">
        <v>3</v>
      </c>
      <c r="J3029" s="3">
        <v>7907</v>
      </c>
      <c r="K3029" s="4">
        <v>4777.0200000000004</v>
      </c>
      <c r="L3029" s="5">
        <v>0</v>
      </c>
      <c r="M3029" s="3">
        <f t="shared" si="188"/>
        <v>23721</v>
      </c>
      <c r="N3029" s="3">
        <f t="shared" si="189"/>
        <v>14331.060000000001</v>
      </c>
      <c r="O3029" s="3">
        <f t="shared" si="190"/>
        <v>9389.9399999999987</v>
      </c>
      <c r="P3029" s="6">
        <f t="shared" si="191"/>
        <v>0.39584924750221318</v>
      </c>
    </row>
    <row r="3030" spans="1:16" x14ac:dyDescent="0.35">
      <c r="A3030" s="1" t="s">
        <v>3094</v>
      </c>
      <c r="B3030" s="2">
        <v>46105</v>
      </c>
      <c r="C3030" s="1" t="s">
        <v>36</v>
      </c>
      <c r="D3030" s="1" t="s">
        <v>37</v>
      </c>
      <c r="E3030" s="1" t="s">
        <v>18</v>
      </c>
      <c r="F3030" s="1" t="s">
        <v>51</v>
      </c>
      <c r="G3030" s="1" t="s">
        <v>69</v>
      </c>
      <c r="H3030" s="1" t="s">
        <v>21</v>
      </c>
      <c r="I3030" s="1">
        <v>4</v>
      </c>
      <c r="J3030" s="3">
        <v>775</v>
      </c>
      <c r="K3030" s="4">
        <v>610.17999999999995</v>
      </c>
      <c r="L3030" s="5">
        <v>0</v>
      </c>
      <c r="M3030" s="3">
        <f t="shared" si="188"/>
        <v>3100</v>
      </c>
      <c r="N3030" s="3">
        <f t="shared" si="189"/>
        <v>2440.7199999999998</v>
      </c>
      <c r="O3030" s="3">
        <f t="shared" si="190"/>
        <v>659.2800000000002</v>
      </c>
      <c r="P3030" s="6">
        <f t="shared" si="191"/>
        <v>0.21267096774193556</v>
      </c>
    </row>
    <row r="3031" spans="1:16" x14ac:dyDescent="0.35">
      <c r="A3031" s="1" t="s">
        <v>3095</v>
      </c>
      <c r="B3031" s="2">
        <v>46105</v>
      </c>
      <c r="C3031" s="1" t="s">
        <v>29</v>
      </c>
      <c r="D3031" s="1" t="s">
        <v>66</v>
      </c>
      <c r="E3031" s="1" t="s">
        <v>31</v>
      </c>
      <c r="F3031" s="1" t="s">
        <v>53</v>
      </c>
      <c r="G3031" s="1" t="s">
        <v>58</v>
      </c>
      <c r="H3031" s="1" t="s">
        <v>27</v>
      </c>
      <c r="I3031" s="1">
        <v>7</v>
      </c>
      <c r="J3031" s="3">
        <v>15376</v>
      </c>
      <c r="K3031" s="4">
        <v>11219.71</v>
      </c>
      <c r="L3031" s="5">
        <v>0</v>
      </c>
      <c r="M3031" s="3">
        <f t="shared" si="188"/>
        <v>107632</v>
      </c>
      <c r="N3031" s="3">
        <f t="shared" si="189"/>
        <v>78537.97</v>
      </c>
      <c r="O3031" s="3">
        <f t="shared" si="190"/>
        <v>29094.03</v>
      </c>
      <c r="P3031" s="6">
        <f t="shared" si="191"/>
        <v>0.27031022372528613</v>
      </c>
    </row>
    <row r="3032" spans="1:16" x14ac:dyDescent="0.35">
      <c r="A3032" s="1" t="s">
        <v>3096</v>
      </c>
      <c r="B3032" s="2">
        <v>46105</v>
      </c>
      <c r="C3032" s="1" t="s">
        <v>36</v>
      </c>
      <c r="D3032" s="1" t="s">
        <v>76</v>
      </c>
      <c r="E3032" s="1" t="s">
        <v>18</v>
      </c>
      <c r="F3032" s="1" t="s">
        <v>38</v>
      </c>
      <c r="G3032" s="1" t="s">
        <v>69</v>
      </c>
      <c r="H3032" s="1" t="s">
        <v>27</v>
      </c>
      <c r="I3032" s="1">
        <v>1</v>
      </c>
      <c r="J3032" s="3">
        <v>362</v>
      </c>
      <c r="K3032" s="4">
        <v>282.63</v>
      </c>
      <c r="L3032" s="5">
        <v>0.15</v>
      </c>
      <c r="M3032" s="3">
        <f t="shared" si="188"/>
        <v>307.7</v>
      </c>
      <c r="N3032" s="3">
        <f t="shared" si="189"/>
        <v>282.63</v>
      </c>
      <c r="O3032" s="3">
        <f t="shared" si="190"/>
        <v>25.069999999999993</v>
      </c>
      <c r="P3032" s="6">
        <f t="shared" si="191"/>
        <v>8.1475463113422145E-2</v>
      </c>
    </row>
    <row r="3033" spans="1:16" x14ac:dyDescent="0.35">
      <c r="A3033" s="1" t="s">
        <v>3097</v>
      </c>
      <c r="B3033" s="2">
        <v>46105</v>
      </c>
      <c r="C3033" s="1" t="s">
        <v>41</v>
      </c>
      <c r="D3033" s="1" t="s">
        <v>50</v>
      </c>
      <c r="E3033" s="1" t="s">
        <v>18</v>
      </c>
      <c r="F3033" s="1" t="s">
        <v>51</v>
      </c>
      <c r="G3033" s="1" t="s">
        <v>43</v>
      </c>
      <c r="H3033" s="1" t="s">
        <v>21</v>
      </c>
      <c r="I3033" s="1">
        <v>6</v>
      </c>
      <c r="J3033" s="3">
        <v>716</v>
      </c>
      <c r="K3033" s="4">
        <v>577.27</v>
      </c>
      <c r="L3033" s="5">
        <v>0</v>
      </c>
      <c r="M3033" s="3">
        <f t="shared" si="188"/>
        <v>4296</v>
      </c>
      <c r="N3033" s="3">
        <f t="shared" si="189"/>
        <v>3463.62</v>
      </c>
      <c r="O3033" s="3">
        <f t="shared" si="190"/>
        <v>832.38000000000011</v>
      </c>
      <c r="P3033" s="6">
        <f t="shared" si="191"/>
        <v>0.1937569832402235</v>
      </c>
    </row>
    <row r="3034" spans="1:16" x14ac:dyDescent="0.35">
      <c r="A3034" s="1" t="s">
        <v>3098</v>
      </c>
      <c r="B3034" s="2">
        <v>46105</v>
      </c>
      <c r="C3034" s="1" t="s">
        <v>41</v>
      </c>
      <c r="D3034" s="1" t="s">
        <v>55</v>
      </c>
      <c r="E3034" s="1" t="s">
        <v>31</v>
      </c>
      <c r="F3034" s="1" t="s">
        <v>53</v>
      </c>
      <c r="G3034" s="1" t="s">
        <v>43</v>
      </c>
      <c r="H3034" s="1" t="s">
        <v>34</v>
      </c>
      <c r="I3034" s="1">
        <v>2</v>
      </c>
      <c r="J3034" s="3">
        <v>15360</v>
      </c>
      <c r="K3034" s="4">
        <v>10906.16</v>
      </c>
      <c r="L3034" s="5">
        <v>0</v>
      </c>
      <c r="M3034" s="3">
        <f t="shared" si="188"/>
        <v>30720</v>
      </c>
      <c r="N3034" s="3">
        <f t="shared" si="189"/>
        <v>21812.32</v>
      </c>
      <c r="O3034" s="3">
        <f t="shared" si="190"/>
        <v>8907.68</v>
      </c>
      <c r="P3034" s="6">
        <f t="shared" si="191"/>
        <v>0.28996354166666666</v>
      </c>
    </row>
    <row r="3035" spans="1:16" x14ac:dyDescent="0.35">
      <c r="A3035" s="1" t="s">
        <v>3099</v>
      </c>
      <c r="B3035" s="2">
        <v>46106</v>
      </c>
      <c r="C3035" s="1" t="s">
        <v>16</v>
      </c>
      <c r="D3035" s="1" t="s">
        <v>17</v>
      </c>
      <c r="E3035" s="1" t="s">
        <v>79</v>
      </c>
      <c r="F3035" s="1" t="s">
        <v>96</v>
      </c>
      <c r="G3035" s="1" t="s">
        <v>20</v>
      </c>
      <c r="H3035" s="1" t="s">
        <v>27</v>
      </c>
      <c r="I3035" s="1">
        <v>2</v>
      </c>
      <c r="J3035" s="3">
        <v>6424</v>
      </c>
      <c r="K3035" s="4">
        <v>3747.3</v>
      </c>
      <c r="L3035" s="5">
        <v>0.1</v>
      </c>
      <c r="M3035" s="3">
        <f t="shared" si="188"/>
        <v>11563.2</v>
      </c>
      <c r="N3035" s="3">
        <f t="shared" si="189"/>
        <v>7494.6</v>
      </c>
      <c r="O3035" s="3">
        <f t="shared" si="190"/>
        <v>4068.6000000000004</v>
      </c>
      <c r="P3035" s="6">
        <f t="shared" si="191"/>
        <v>0.35185761726857617</v>
      </c>
    </row>
    <row r="3036" spans="1:16" x14ac:dyDescent="0.35">
      <c r="A3036" s="1" t="s">
        <v>3100</v>
      </c>
      <c r="B3036" s="2">
        <v>46106</v>
      </c>
      <c r="C3036" s="1" t="s">
        <v>29</v>
      </c>
      <c r="D3036" s="1" t="s">
        <v>57</v>
      </c>
      <c r="E3036" s="1" t="s">
        <v>79</v>
      </c>
      <c r="F3036" s="1" t="s">
        <v>80</v>
      </c>
      <c r="G3036" s="1" t="s">
        <v>33</v>
      </c>
      <c r="H3036" s="1" t="s">
        <v>21</v>
      </c>
      <c r="I3036" s="1">
        <v>6</v>
      </c>
      <c r="J3036" s="3">
        <v>7775</v>
      </c>
      <c r="K3036" s="4">
        <v>4632.07</v>
      </c>
      <c r="L3036" s="5">
        <v>0.05</v>
      </c>
      <c r="M3036" s="3">
        <f t="shared" si="188"/>
        <v>44317.5</v>
      </c>
      <c r="N3036" s="3">
        <f t="shared" si="189"/>
        <v>27792.42</v>
      </c>
      <c r="O3036" s="3">
        <f t="shared" si="190"/>
        <v>16525.080000000002</v>
      </c>
      <c r="P3036" s="6">
        <f t="shared" si="191"/>
        <v>0.37287933660517858</v>
      </c>
    </row>
    <row r="3037" spans="1:16" x14ac:dyDescent="0.35">
      <c r="A3037" s="1" t="s">
        <v>3101</v>
      </c>
      <c r="B3037" s="2">
        <v>46106</v>
      </c>
      <c r="C3037" s="1" t="s">
        <v>36</v>
      </c>
      <c r="D3037" s="1" t="s">
        <v>76</v>
      </c>
      <c r="E3037" s="1" t="s">
        <v>79</v>
      </c>
      <c r="F3037" s="1" t="s">
        <v>91</v>
      </c>
      <c r="G3037" s="1" t="s">
        <v>39</v>
      </c>
      <c r="H3037" s="1" t="s">
        <v>34</v>
      </c>
      <c r="I3037" s="1">
        <v>2</v>
      </c>
      <c r="J3037" s="3">
        <v>12236</v>
      </c>
      <c r="K3037" s="4">
        <v>7957.58</v>
      </c>
      <c r="L3037" s="5">
        <v>0.1</v>
      </c>
      <c r="M3037" s="3">
        <f t="shared" si="188"/>
        <v>22024.799999999999</v>
      </c>
      <c r="N3037" s="3">
        <f t="shared" si="189"/>
        <v>15915.16</v>
      </c>
      <c r="O3037" s="3">
        <f t="shared" si="190"/>
        <v>6109.6399999999994</v>
      </c>
      <c r="P3037" s="6">
        <f t="shared" si="191"/>
        <v>0.27739820565907519</v>
      </c>
    </row>
    <row r="3038" spans="1:16" x14ac:dyDescent="0.35">
      <c r="A3038" s="1" t="s">
        <v>3102</v>
      </c>
      <c r="B3038" s="2">
        <v>46106</v>
      </c>
      <c r="C3038" s="1" t="s">
        <v>29</v>
      </c>
      <c r="D3038" s="1" t="s">
        <v>57</v>
      </c>
      <c r="E3038" s="1" t="s">
        <v>18</v>
      </c>
      <c r="F3038" s="1" t="s">
        <v>19</v>
      </c>
      <c r="G3038" s="1" t="s">
        <v>33</v>
      </c>
      <c r="H3038" s="1" t="s">
        <v>21</v>
      </c>
      <c r="I3038" s="1">
        <v>2</v>
      </c>
      <c r="J3038" s="3">
        <v>906</v>
      </c>
      <c r="K3038" s="4">
        <v>739.58</v>
      </c>
      <c r="L3038" s="5">
        <v>0</v>
      </c>
      <c r="M3038" s="3">
        <f t="shared" si="188"/>
        <v>1812</v>
      </c>
      <c r="N3038" s="3">
        <f t="shared" si="189"/>
        <v>1479.16</v>
      </c>
      <c r="O3038" s="3">
        <f t="shared" si="190"/>
        <v>332.83999999999992</v>
      </c>
      <c r="P3038" s="6">
        <f t="shared" si="191"/>
        <v>0.18368653421633549</v>
      </c>
    </row>
    <row r="3039" spans="1:16" x14ac:dyDescent="0.35">
      <c r="A3039" s="1" t="s">
        <v>3103</v>
      </c>
      <c r="B3039" s="2">
        <v>46106</v>
      </c>
      <c r="C3039" s="1" t="s">
        <v>36</v>
      </c>
      <c r="D3039" s="1" t="s">
        <v>63</v>
      </c>
      <c r="E3039" s="1" t="s">
        <v>18</v>
      </c>
      <c r="F3039" s="1" t="s">
        <v>51</v>
      </c>
      <c r="G3039" s="1" t="s">
        <v>69</v>
      </c>
      <c r="H3039" s="1" t="s">
        <v>27</v>
      </c>
      <c r="I3039" s="1">
        <v>2</v>
      </c>
      <c r="J3039" s="3">
        <v>761</v>
      </c>
      <c r="K3039" s="4">
        <v>588.1</v>
      </c>
      <c r="L3039" s="5">
        <v>0.1</v>
      </c>
      <c r="M3039" s="3">
        <f t="shared" si="188"/>
        <v>1369.8</v>
      </c>
      <c r="N3039" s="3">
        <f t="shared" si="189"/>
        <v>1176.2</v>
      </c>
      <c r="O3039" s="3">
        <f t="shared" si="190"/>
        <v>193.59999999999991</v>
      </c>
      <c r="P3039" s="6">
        <f t="shared" si="191"/>
        <v>0.14133450138706374</v>
      </c>
    </row>
    <row r="3040" spans="1:16" x14ac:dyDescent="0.35">
      <c r="A3040" s="1" t="s">
        <v>3104</v>
      </c>
      <c r="B3040" s="2">
        <v>46106</v>
      </c>
      <c r="C3040" s="1" t="s">
        <v>29</v>
      </c>
      <c r="D3040" s="1" t="s">
        <v>30</v>
      </c>
      <c r="E3040" s="1" t="s">
        <v>31</v>
      </c>
      <c r="F3040" s="1" t="s">
        <v>53</v>
      </c>
      <c r="G3040" s="1" t="s">
        <v>33</v>
      </c>
      <c r="H3040" s="1" t="s">
        <v>34</v>
      </c>
      <c r="I3040" s="1">
        <v>2</v>
      </c>
      <c r="J3040" s="3">
        <v>14575</v>
      </c>
      <c r="K3040" s="4">
        <v>10946.68</v>
      </c>
      <c r="L3040" s="5">
        <v>0</v>
      </c>
      <c r="M3040" s="3">
        <f t="shared" si="188"/>
        <v>29150</v>
      </c>
      <c r="N3040" s="3">
        <f t="shared" si="189"/>
        <v>21893.360000000001</v>
      </c>
      <c r="O3040" s="3">
        <f t="shared" si="190"/>
        <v>7256.6399999999994</v>
      </c>
      <c r="P3040" s="6">
        <f t="shared" si="191"/>
        <v>0.24894133790737563</v>
      </c>
    </row>
    <row r="3041" spans="1:16" x14ac:dyDescent="0.35">
      <c r="A3041" s="1" t="s">
        <v>3105</v>
      </c>
      <c r="B3041" s="2">
        <v>46106</v>
      </c>
      <c r="C3041" s="1" t="s">
        <v>29</v>
      </c>
      <c r="D3041" s="1" t="s">
        <v>66</v>
      </c>
      <c r="E3041" s="1" t="s">
        <v>18</v>
      </c>
      <c r="F3041" s="1" t="s">
        <v>68</v>
      </c>
      <c r="G3041" s="1" t="s">
        <v>33</v>
      </c>
      <c r="H3041" s="1" t="s">
        <v>21</v>
      </c>
      <c r="I3041" s="1">
        <v>8</v>
      </c>
      <c r="J3041" s="3">
        <v>442</v>
      </c>
      <c r="K3041" s="4">
        <v>336.12</v>
      </c>
      <c r="L3041" s="5">
        <v>0</v>
      </c>
      <c r="M3041" s="3">
        <f t="shared" si="188"/>
        <v>3536</v>
      </c>
      <c r="N3041" s="3">
        <f t="shared" si="189"/>
        <v>2688.96</v>
      </c>
      <c r="O3041" s="3">
        <f t="shared" si="190"/>
        <v>847.04</v>
      </c>
      <c r="P3041" s="6">
        <f t="shared" si="191"/>
        <v>0.23954751131221719</v>
      </c>
    </row>
    <row r="3042" spans="1:16" x14ac:dyDescent="0.35">
      <c r="A3042" s="1" t="s">
        <v>3106</v>
      </c>
      <c r="B3042" s="2">
        <v>46106</v>
      </c>
      <c r="C3042" s="1" t="s">
        <v>29</v>
      </c>
      <c r="D3042" s="1" t="s">
        <v>57</v>
      </c>
      <c r="E3042" s="1" t="s">
        <v>18</v>
      </c>
      <c r="F3042" s="1" t="s">
        <v>19</v>
      </c>
      <c r="G3042" s="1" t="s">
        <v>58</v>
      </c>
      <c r="H3042" s="1" t="s">
        <v>27</v>
      </c>
      <c r="I3042" s="1">
        <v>7</v>
      </c>
      <c r="J3042" s="3">
        <v>860</v>
      </c>
      <c r="K3042" s="4">
        <v>715.67</v>
      </c>
      <c r="L3042" s="5">
        <v>0.15</v>
      </c>
      <c r="M3042" s="3">
        <f t="shared" si="188"/>
        <v>5117</v>
      </c>
      <c r="N3042" s="3">
        <f t="shared" si="189"/>
        <v>5009.6899999999996</v>
      </c>
      <c r="O3042" s="3">
        <f t="shared" si="190"/>
        <v>107.3100000000004</v>
      </c>
      <c r="P3042" s="6">
        <f t="shared" si="191"/>
        <v>2.097127222982224E-2</v>
      </c>
    </row>
    <row r="3043" spans="1:16" x14ac:dyDescent="0.35">
      <c r="A3043" s="1" t="s">
        <v>3107</v>
      </c>
      <c r="B3043" s="2">
        <v>46106</v>
      </c>
      <c r="C3043" s="1" t="s">
        <v>16</v>
      </c>
      <c r="D3043" s="1" t="s">
        <v>23</v>
      </c>
      <c r="E3043" s="1" t="s">
        <v>24</v>
      </c>
      <c r="F3043" s="1" t="s">
        <v>131</v>
      </c>
      <c r="G3043" s="1" t="s">
        <v>26</v>
      </c>
      <c r="H3043" s="1" t="s">
        <v>34</v>
      </c>
      <c r="I3043" s="1">
        <v>2</v>
      </c>
      <c r="J3043" s="3">
        <v>2812</v>
      </c>
      <c r="K3043" s="4">
        <v>1448.97</v>
      </c>
      <c r="L3043" s="5">
        <v>0</v>
      </c>
      <c r="M3043" s="3">
        <f t="shared" si="188"/>
        <v>5624</v>
      </c>
      <c r="N3043" s="3">
        <f t="shared" si="189"/>
        <v>2897.94</v>
      </c>
      <c r="O3043" s="3">
        <f t="shared" si="190"/>
        <v>2726.06</v>
      </c>
      <c r="P3043" s="6">
        <f t="shared" si="191"/>
        <v>0.4847190611664296</v>
      </c>
    </row>
    <row r="3044" spans="1:16" x14ac:dyDescent="0.35">
      <c r="A3044" s="1" t="s">
        <v>3108</v>
      </c>
      <c r="B3044" s="2">
        <v>46106</v>
      </c>
      <c r="C3044" s="1" t="s">
        <v>41</v>
      </c>
      <c r="D3044" s="1" t="s">
        <v>50</v>
      </c>
      <c r="E3044" s="1" t="s">
        <v>18</v>
      </c>
      <c r="F3044" s="1" t="s">
        <v>68</v>
      </c>
      <c r="G3044" s="1" t="s">
        <v>43</v>
      </c>
      <c r="H3044" s="1" t="s">
        <v>27</v>
      </c>
      <c r="I3044" s="1">
        <v>5</v>
      </c>
      <c r="J3044" s="3">
        <v>467</v>
      </c>
      <c r="K3044" s="4">
        <v>367.13</v>
      </c>
      <c r="L3044" s="5">
        <v>0.1</v>
      </c>
      <c r="M3044" s="3">
        <f t="shared" si="188"/>
        <v>2101.5</v>
      </c>
      <c r="N3044" s="3">
        <f t="shared" si="189"/>
        <v>1835.65</v>
      </c>
      <c r="O3044" s="3">
        <f t="shared" si="190"/>
        <v>265.84999999999991</v>
      </c>
      <c r="P3044" s="6">
        <f t="shared" si="191"/>
        <v>0.12650487746847486</v>
      </c>
    </row>
    <row r="3045" spans="1:16" x14ac:dyDescent="0.35">
      <c r="A3045" s="1" t="s">
        <v>3109</v>
      </c>
      <c r="B3045" s="2">
        <v>46106</v>
      </c>
      <c r="C3045" s="1" t="s">
        <v>36</v>
      </c>
      <c r="D3045" s="1" t="s">
        <v>76</v>
      </c>
      <c r="E3045" s="1" t="s">
        <v>18</v>
      </c>
      <c r="F3045" s="1" t="s">
        <v>38</v>
      </c>
      <c r="G3045" s="1" t="s">
        <v>69</v>
      </c>
      <c r="H3045" s="1" t="s">
        <v>21</v>
      </c>
      <c r="I3045" s="1">
        <v>4</v>
      </c>
      <c r="J3045" s="3">
        <v>339</v>
      </c>
      <c r="K3045" s="4">
        <v>261.7</v>
      </c>
      <c r="L3045" s="5">
        <v>0</v>
      </c>
      <c r="M3045" s="3">
        <f t="shared" si="188"/>
        <v>1356</v>
      </c>
      <c r="N3045" s="3">
        <f t="shared" si="189"/>
        <v>1046.8</v>
      </c>
      <c r="O3045" s="3">
        <f t="shared" si="190"/>
        <v>309.20000000000005</v>
      </c>
      <c r="P3045" s="6">
        <f t="shared" si="191"/>
        <v>0.22802359882005904</v>
      </c>
    </row>
    <row r="3046" spans="1:16" x14ac:dyDescent="0.35">
      <c r="A3046" s="1" t="s">
        <v>3110</v>
      </c>
      <c r="B3046" s="2">
        <v>46106</v>
      </c>
      <c r="C3046" s="1" t="s">
        <v>36</v>
      </c>
      <c r="D3046" s="1" t="s">
        <v>78</v>
      </c>
      <c r="E3046" s="1" t="s">
        <v>24</v>
      </c>
      <c r="F3046" s="1" t="s">
        <v>25</v>
      </c>
      <c r="G3046" s="1" t="s">
        <v>69</v>
      </c>
      <c r="H3046" s="1" t="s">
        <v>27</v>
      </c>
      <c r="I3046" s="1">
        <v>3</v>
      </c>
      <c r="J3046" s="3">
        <v>583</v>
      </c>
      <c r="K3046" s="4">
        <v>284.94</v>
      </c>
      <c r="L3046" s="5">
        <v>0.1</v>
      </c>
      <c r="M3046" s="3">
        <f t="shared" si="188"/>
        <v>1574.1000000000001</v>
      </c>
      <c r="N3046" s="3">
        <f t="shared" si="189"/>
        <v>854.81999999999994</v>
      </c>
      <c r="O3046" s="3">
        <f t="shared" si="190"/>
        <v>719.2800000000002</v>
      </c>
      <c r="P3046" s="6">
        <f t="shared" si="191"/>
        <v>0.45694682675814757</v>
      </c>
    </row>
    <row r="3047" spans="1:16" x14ac:dyDescent="0.35">
      <c r="A3047" s="1" t="s">
        <v>3111</v>
      </c>
      <c r="B3047" s="2">
        <v>46107</v>
      </c>
      <c r="C3047" s="1" t="s">
        <v>29</v>
      </c>
      <c r="D3047" s="1" t="s">
        <v>57</v>
      </c>
      <c r="E3047" s="1" t="s">
        <v>18</v>
      </c>
      <c r="F3047" s="1" t="s">
        <v>51</v>
      </c>
      <c r="G3047" s="1" t="s">
        <v>58</v>
      </c>
      <c r="H3047" s="1" t="s">
        <v>21</v>
      </c>
      <c r="I3047" s="1">
        <v>7</v>
      </c>
      <c r="J3047" s="3">
        <v>767</v>
      </c>
      <c r="K3047" s="4">
        <v>591.97</v>
      </c>
      <c r="L3047" s="5">
        <v>0.15</v>
      </c>
      <c r="M3047" s="3">
        <f t="shared" si="188"/>
        <v>4563.6499999999996</v>
      </c>
      <c r="N3047" s="3">
        <f t="shared" si="189"/>
        <v>4143.79</v>
      </c>
      <c r="O3047" s="3">
        <f t="shared" si="190"/>
        <v>419.85999999999967</v>
      </c>
      <c r="P3047" s="6">
        <f t="shared" si="191"/>
        <v>9.2000920315975093E-2</v>
      </c>
    </row>
    <row r="3048" spans="1:16" x14ac:dyDescent="0.35">
      <c r="A3048" s="1" t="s">
        <v>3112</v>
      </c>
      <c r="B3048" s="2">
        <v>46107</v>
      </c>
      <c r="C3048" s="1" t="s">
        <v>16</v>
      </c>
      <c r="D3048" s="1" t="s">
        <v>17</v>
      </c>
      <c r="E3048" s="1" t="s">
        <v>18</v>
      </c>
      <c r="F3048" s="1" t="s">
        <v>19</v>
      </c>
      <c r="G3048" s="1" t="s">
        <v>26</v>
      </c>
      <c r="H3048" s="1" t="s">
        <v>27</v>
      </c>
      <c r="I3048" s="1">
        <v>3</v>
      </c>
      <c r="J3048" s="3">
        <v>945</v>
      </c>
      <c r="K3048" s="4">
        <v>730.15</v>
      </c>
      <c r="L3048" s="5">
        <v>0</v>
      </c>
      <c r="M3048" s="3">
        <f t="shared" si="188"/>
        <v>2835</v>
      </c>
      <c r="N3048" s="3">
        <f t="shared" si="189"/>
        <v>2190.4499999999998</v>
      </c>
      <c r="O3048" s="3">
        <f t="shared" si="190"/>
        <v>644.55000000000018</v>
      </c>
      <c r="P3048" s="6">
        <f t="shared" si="191"/>
        <v>0.22735449735449742</v>
      </c>
    </row>
    <row r="3049" spans="1:16" x14ac:dyDescent="0.35">
      <c r="A3049" s="1" t="s">
        <v>3113</v>
      </c>
      <c r="B3049" s="2">
        <v>46107</v>
      </c>
      <c r="C3049" s="1" t="s">
        <v>41</v>
      </c>
      <c r="D3049" s="1" t="s">
        <v>103</v>
      </c>
      <c r="E3049" s="1" t="s">
        <v>24</v>
      </c>
      <c r="F3049" s="1" t="s">
        <v>61</v>
      </c>
      <c r="G3049" s="1" t="s">
        <v>46</v>
      </c>
      <c r="H3049" s="1" t="s">
        <v>27</v>
      </c>
      <c r="I3049" s="1">
        <v>3</v>
      </c>
      <c r="J3049" s="3">
        <v>2266</v>
      </c>
      <c r="K3049" s="4">
        <v>1189.8399999999999</v>
      </c>
      <c r="L3049" s="5">
        <v>0.05</v>
      </c>
      <c r="M3049" s="3">
        <f t="shared" si="188"/>
        <v>6458.0999999999995</v>
      </c>
      <c r="N3049" s="3">
        <f t="shared" si="189"/>
        <v>3569.5199999999995</v>
      </c>
      <c r="O3049" s="3">
        <f t="shared" si="190"/>
        <v>2888.58</v>
      </c>
      <c r="P3049" s="6">
        <f t="shared" si="191"/>
        <v>0.44728015979932179</v>
      </c>
    </row>
    <row r="3050" spans="1:16" x14ac:dyDescent="0.35">
      <c r="A3050" s="1" t="s">
        <v>3114</v>
      </c>
      <c r="B3050" s="2">
        <v>46107</v>
      </c>
      <c r="C3050" s="1" t="s">
        <v>41</v>
      </c>
      <c r="D3050" s="1" t="s">
        <v>103</v>
      </c>
      <c r="E3050" s="1" t="s">
        <v>18</v>
      </c>
      <c r="F3050" s="1" t="s">
        <v>68</v>
      </c>
      <c r="G3050" s="1" t="s">
        <v>43</v>
      </c>
      <c r="H3050" s="1" t="s">
        <v>27</v>
      </c>
      <c r="I3050" s="1">
        <v>1</v>
      </c>
      <c r="J3050" s="3">
        <v>456</v>
      </c>
      <c r="K3050" s="4">
        <v>379.75</v>
      </c>
      <c r="L3050" s="5">
        <v>0.05</v>
      </c>
      <c r="M3050" s="3">
        <f t="shared" si="188"/>
        <v>433.2</v>
      </c>
      <c r="N3050" s="3">
        <f t="shared" si="189"/>
        <v>379.75</v>
      </c>
      <c r="O3050" s="3">
        <f t="shared" si="190"/>
        <v>53.449999999999989</v>
      </c>
      <c r="P3050" s="6">
        <f t="shared" si="191"/>
        <v>0.12338411819021235</v>
      </c>
    </row>
    <row r="3051" spans="1:16" x14ac:dyDescent="0.35">
      <c r="A3051" s="1" t="s">
        <v>3115</v>
      </c>
      <c r="B3051" s="2">
        <v>46108</v>
      </c>
      <c r="C3051" s="1" t="s">
        <v>16</v>
      </c>
      <c r="D3051" s="1" t="s">
        <v>84</v>
      </c>
      <c r="E3051" s="1" t="s">
        <v>24</v>
      </c>
      <c r="F3051" s="1" t="s">
        <v>25</v>
      </c>
      <c r="G3051" s="1" t="s">
        <v>20</v>
      </c>
      <c r="H3051" s="1" t="s">
        <v>34</v>
      </c>
      <c r="I3051" s="1">
        <v>1</v>
      </c>
      <c r="J3051" s="3">
        <v>575</v>
      </c>
      <c r="K3051" s="4">
        <v>285.14999999999998</v>
      </c>
      <c r="L3051" s="5">
        <v>0</v>
      </c>
      <c r="M3051" s="3">
        <f t="shared" si="188"/>
        <v>575</v>
      </c>
      <c r="N3051" s="3">
        <f t="shared" si="189"/>
        <v>285.14999999999998</v>
      </c>
      <c r="O3051" s="3">
        <f t="shared" si="190"/>
        <v>289.85000000000002</v>
      </c>
      <c r="P3051" s="6">
        <f t="shared" si="191"/>
        <v>0.50408695652173918</v>
      </c>
    </row>
    <row r="3052" spans="1:16" x14ac:dyDescent="0.35">
      <c r="A3052" s="1" t="s">
        <v>3116</v>
      </c>
      <c r="B3052" s="2">
        <v>46108</v>
      </c>
      <c r="C3052" s="1" t="s">
        <v>36</v>
      </c>
      <c r="D3052" s="1" t="s">
        <v>76</v>
      </c>
      <c r="E3052" s="1" t="s">
        <v>79</v>
      </c>
      <c r="F3052" s="1" t="s">
        <v>80</v>
      </c>
      <c r="G3052" s="1" t="s">
        <v>69</v>
      </c>
      <c r="H3052" s="1" t="s">
        <v>34</v>
      </c>
      <c r="I3052" s="1">
        <v>8</v>
      </c>
      <c r="J3052" s="3">
        <v>8159</v>
      </c>
      <c r="K3052" s="4">
        <v>5308.23</v>
      </c>
      <c r="L3052" s="5">
        <v>0</v>
      </c>
      <c r="M3052" s="3">
        <f t="shared" si="188"/>
        <v>65272</v>
      </c>
      <c r="N3052" s="3">
        <f t="shared" si="189"/>
        <v>42465.84</v>
      </c>
      <c r="O3052" s="3">
        <f t="shared" si="190"/>
        <v>22806.160000000003</v>
      </c>
      <c r="P3052" s="6">
        <f t="shared" si="191"/>
        <v>0.34940188748621159</v>
      </c>
    </row>
    <row r="3053" spans="1:16" x14ac:dyDescent="0.35">
      <c r="A3053" s="1" t="s">
        <v>3117</v>
      </c>
      <c r="B3053" s="2">
        <v>46108</v>
      </c>
      <c r="C3053" s="1" t="s">
        <v>41</v>
      </c>
      <c r="D3053" s="1" t="s">
        <v>55</v>
      </c>
      <c r="E3053" s="1" t="s">
        <v>79</v>
      </c>
      <c r="F3053" s="1" t="s">
        <v>91</v>
      </c>
      <c r="G3053" s="1" t="s">
        <v>43</v>
      </c>
      <c r="H3053" s="1" t="s">
        <v>27</v>
      </c>
      <c r="I3053" s="1">
        <v>5</v>
      </c>
      <c r="J3053" s="3">
        <v>12365</v>
      </c>
      <c r="K3053" s="4">
        <v>7307.78</v>
      </c>
      <c r="L3053" s="5">
        <v>0</v>
      </c>
      <c r="M3053" s="3">
        <f t="shared" si="188"/>
        <v>61825</v>
      </c>
      <c r="N3053" s="3">
        <f t="shared" si="189"/>
        <v>36538.9</v>
      </c>
      <c r="O3053" s="3">
        <f t="shared" si="190"/>
        <v>25286.1</v>
      </c>
      <c r="P3053" s="6">
        <f t="shared" si="191"/>
        <v>0.40899474322684998</v>
      </c>
    </row>
    <row r="3054" spans="1:16" x14ac:dyDescent="0.35">
      <c r="A3054" s="1" t="s">
        <v>3118</v>
      </c>
      <c r="B3054" s="2">
        <v>46108</v>
      </c>
      <c r="C3054" s="1" t="s">
        <v>36</v>
      </c>
      <c r="D3054" s="1" t="s">
        <v>78</v>
      </c>
      <c r="E3054" s="1" t="s">
        <v>24</v>
      </c>
      <c r="F3054" s="1" t="s">
        <v>25</v>
      </c>
      <c r="G3054" s="1" t="s">
        <v>39</v>
      </c>
      <c r="H3054" s="1" t="s">
        <v>34</v>
      </c>
      <c r="I3054" s="1">
        <v>3</v>
      </c>
      <c r="J3054" s="3">
        <v>606</v>
      </c>
      <c r="K3054" s="4">
        <v>302.29000000000002</v>
      </c>
      <c r="L3054" s="5">
        <v>0.05</v>
      </c>
      <c r="M3054" s="3">
        <f t="shared" si="188"/>
        <v>1727.1</v>
      </c>
      <c r="N3054" s="3">
        <f t="shared" si="189"/>
        <v>906.87000000000012</v>
      </c>
      <c r="O3054" s="3">
        <f t="shared" si="190"/>
        <v>820.22999999999979</v>
      </c>
      <c r="P3054" s="6">
        <f t="shared" si="191"/>
        <v>0.4749174917491748</v>
      </c>
    </row>
    <row r="3055" spans="1:16" x14ac:dyDescent="0.35">
      <c r="A3055" s="1" t="s">
        <v>3119</v>
      </c>
      <c r="B3055" s="2">
        <v>46108</v>
      </c>
      <c r="C3055" s="1" t="s">
        <v>41</v>
      </c>
      <c r="D3055" s="1" t="s">
        <v>55</v>
      </c>
      <c r="E3055" s="1" t="s">
        <v>24</v>
      </c>
      <c r="F3055" s="1" t="s">
        <v>64</v>
      </c>
      <c r="G3055" s="1" t="s">
        <v>43</v>
      </c>
      <c r="H3055" s="1" t="s">
        <v>34</v>
      </c>
      <c r="I3055" s="1">
        <v>4</v>
      </c>
      <c r="J3055" s="3">
        <v>1546</v>
      </c>
      <c r="K3055" s="4">
        <v>732.09</v>
      </c>
      <c r="L3055" s="5">
        <v>0.1</v>
      </c>
      <c r="M3055" s="3">
        <f t="shared" si="188"/>
        <v>5565.6</v>
      </c>
      <c r="N3055" s="3">
        <f t="shared" si="189"/>
        <v>2928.36</v>
      </c>
      <c r="O3055" s="3">
        <f t="shared" si="190"/>
        <v>2637.2400000000002</v>
      </c>
      <c r="P3055" s="6">
        <f t="shared" si="191"/>
        <v>0.47384648555411818</v>
      </c>
    </row>
    <row r="3056" spans="1:16" x14ac:dyDescent="0.35">
      <c r="A3056" s="1" t="s">
        <v>3120</v>
      </c>
      <c r="B3056" s="2">
        <v>46108</v>
      </c>
      <c r="C3056" s="1" t="s">
        <v>41</v>
      </c>
      <c r="D3056" s="1" t="s">
        <v>103</v>
      </c>
      <c r="E3056" s="1" t="s">
        <v>18</v>
      </c>
      <c r="F3056" s="1" t="s">
        <v>68</v>
      </c>
      <c r="G3056" s="1" t="s">
        <v>46</v>
      </c>
      <c r="H3056" s="1" t="s">
        <v>27</v>
      </c>
      <c r="I3056" s="1">
        <v>3</v>
      </c>
      <c r="J3056" s="3">
        <v>452</v>
      </c>
      <c r="K3056" s="4">
        <v>358.94</v>
      </c>
      <c r="L3056" s="5">
        <v>0</v>
      </c>
      <c r="M3056" s="3">
        <f t="shared" si="188"/>
        <v>1356</v>
      </c>
      <c r="N3056" s="3">
        <f t="shared" si="189"/>
        <v>1076.82</v>
      </c>
      <c r="O3056" s="3">
        <f t="shared" si="190"/>
        <v>279.18000000000006</v>
      </c>
      <c r="P3056" s="6">
        <f t="shared" si="191"/>
        <v>0.20588495575221244</v>
      </c>
    </row>
    <row r="3057" spans="1:16" x14ac:dyDescent="0.35">
      <c r="A3057" s="1" t="s">
        <v>3121</v>
      </c>
      <c r="B3057" s="2">
        <v>46108</v>
      </c>
      <c r="C3057" s="1" t="s">
        <v>41</v>
      </c>
      <c r="D3057" s="1" t="s">
        <v>42</v>
      </c>
      <c r="E3057" s="1" t="s">
        <v>79</v>
      </c>
      <c r="F3057" s="1" t="s">
        <v>91</v>
      </c>
      <c r="G3057" s="1" t="s">
        <v>46</v>
      </c>
      <c r="H3057" s="1" t="s">
        <v>21</v>
      </c>
      <c r="I3057" s="1">
        <v>2</v>
      </c>
      <c r="J3057" s="3">
        <v>12328</v>
      </c>
      <c r="K3057" s="4">
        <v>7378.05</v>
      </c>
      <c r="L3057" s="5">
        <v>0.1</v>
      </c>
      <c r="M3057" s="3">
        <f t="shared" si="188"/>
        <v>22190.400000000001</v>
      </c>
      <c r="N3057" s="3">
        <f t="shared" si="189"/>
        <v>14756.1</v>
      </c>
      <c r="O3057" s="3">
        <f t="shared" si="190"/>
        <v>7434.3000000000011</v>
      </c>
      <c r="P3057" s="6">
        <f t="shared" si="191"/>
        <v>0.33502325329872379</v>
      </c>
    </row>
    <row r="3058" spans="1:16" x14ac:dyDescent="0.35">
      <c r="A3058" s="1" t="s">
        <v>3122</v>
      </c>
      <c r="B3058" s="2">
        <v>46108</v>
      </c>
      <c r="C3058" s="1" t="s">
        <v>16</v>
      </c>
      <c r="D3058" s="1" t="s">
        <v>84</v>
      </c>
      <c r="E3058" s="1" t="s">
        <v>18</v>
      </c>
      <c r="F3058" s="1" t="s">
        <v>19</v>
      </c>
      <c r="G3058" s="1" t="s">
        <v>20</v>
      </c>
      <c r="H3058" s="1" t="s">
        <v>34</v>
      </c>
      <c r="I3058" s="1">
        <v>8</v>
      </c>
      <c r="J3058" s="3">
        <v>916</v>
      </c>
      <c r="K3058" s="4">
        <v>743.85</v>
      </c>
      <c r="L3058" s="5">
        <v>0</v>
      </c>
      <c r="M3058" s="3">
        <f t="shared" si="188"/>
        <v>7328</v>
      </c>
      <c r="N3058" s="3">
        <f t="shared" si="189"/>
        <v>5950.8</v>
      </c>
      <c r="O3058" s="3">
        <f t="shared" si="190"/>
        <v>1377.1999999999998</v>
      </c>
      <c r="P3058" s="6">
        <f t="shared" si="191"/>
        <v>0.1879366812227074</v>
      </c>
    </row>
    <row r="3059" spans="1:16" x14ac:dyDescent="0.35">
      <c r="A3059" s="1" t="s">
        <v>3123</v>
      </c>
      <c r="B3059" s="2">
        <v>46109</v>
      </c>
      <c r="C3059" s="1" t="s">
        <v>36</v>
      </c>
      <c r="D3059" s="1" t="s">
        <v>37</v>
      </c>
      <c r="E3059" s="1" t="s">
        <v>79</v>
      </c>
      <c r="F3059" s="1" t="s">
        <v>91</v>
      </c>
      <c r="G3059" s="1" t="s">
        <v>39</v>
      </c>
      <c r="H3059" s="1" t="s">
        <v>27</v>
      </c>
      <c r="I3059" s="1">
        <v>1</v>
      </c>
      <c r="J3059" s="3">
        <v>12580</v>
      </c>
      <c r="K3059" s="4">
        <v>8299.44</v>
      </c>
      <c r="L3059" s="5">
        <v>0</v>
      </c>
      <c r="M3059" s="3">
        <f t="shared" si="188"/>
        <v>12580</v>
      </c>
      <c r="N3059" s="3">
        <f t="shared" si="189"/>
        <v>8299.44</v>
      </c>
      <c r="O3059" s="3">
        <f t="shared" si="190"/>
        <v>4280.5599999999995</v>
      </c>
      <c r="P3059" s="6">
        <f t="shared" si="191"/>
        <v>0.34026709062003174</v>
      </c>
    </row>
    <row r="3060" spans="1:16" x14ac:dyDescent="0.35">
      <c r="A3060" s="1" t="s">
        <v>3124</v>
      </c>
      <c r="B3060" s="2">
        <v>46109</v>
      </c>
      <c r="C3060" s="1" t="s">
        <v>29</v>
      </c>
      <c r="D3060" s="1" t="s">
        <v>30</v>
      </c>
      <c r="E3060" s="1" t="s">
        <v>24</v>
      </c>
      <c r="F3060" s="1" t="s">
        <v>61</v>
      </c>
      <c r="G3060" s="1" t="s">
        <v>58</v>
      </c>
      <c r="H3060" s="1" t="s">
        <v>21</v>
      </c>
      <c r="I3060" s="1">
        <v>2</v>
      </c>
      <c r="J3060" s="3">
        <v>2134</v>
      </c>
      <c r="K3060" s="4">
        <v>1040.8</v>
      </c>
      <c r="L3060" s="5">
        <v>0.05</v>
      </c>
      <c r="M3060" s="3">
        <f t="shared" si="188"/>
        <v>4054.6</v>
      </c>
      <c r="N3060" s="3">
        <f t="shared" si="189"/>
        <v>2081.6</v>
      </c>
      <c r="O3060" s="3">
        <f t="shared" si="190"/>
        <v>1973</v>
      </c>
      <c r="P3060" s="6">
        <f t="shared" si="191"/>
        <v>0.48660780348246435</v>
      </c>
    </row>
    <row r="3061" spans="1:16" x14ac:dyDescent="0.35">
      <c r="A3061" s="1" t="s">
        <v>3125</v>
      </c>
      <c r="B3061" s="2">
        <v>46109</v>
      </c>
      <c r="C3061" s="1" t="s">
        <v>41</v>
      </c>
      <c r="D3061" s="1" t="s">
        <v>50</v>
      </c>
      <c r="E3061" s="1" t="s">
        <v>24</v>
      </c>
      <c r="F3061" s="1" t="s">
        <v>64</v>
      </c>
      <c r="G3061" s="1" t="s">
        <v>43</v>
      </c>
      <c r="H3061" s="1" t="s">
        <v>34</v>
      </c>
      <c r="I3061" s="1">
        <v>5</v>
      </c>
      <c r="J3061" s="3">
        <v>1547</v>
      </c>
      <c r="K3061" s="4">
        <v>824.48</v>
      </c>
      <c r="L3061" s="5">
        <v>0</v>
      </c>
      <c r="M3061" s="3">
        <f t="shared" si="188"/>
        <v>7735</v>
      </c>
      <c r="N3061" s="3">
        <f t="shared" si="189"/>
        <v>4122.3999999999996</v>
      </c>
      <c r="O3061" s="3">
        <f t="shared" si="190"/>
        <v>3612.6000000000004</v>
      </c>
      <c r="P3061" s="6">
        <f t="shared" si="191"/>
        <v>0.46704589528118945</v>
      </c>
    </row>
    <row r="3062" spans="1:16" x14ac:dyDescent="0.35">
      <c r="A3062" s="1" t="s">
        <v>3126</v>
      </c>
      <c r="B3062" s="2">
        <v>46109</v>
      </c>
      <c r="C3062" s="1" t="s">
        <v>29</v>
      </c>
      <c r="D3062" s="1" t="s">
        <v>57</v>
      </c>
      <c r="E3062" s="1" t="s">
        <v>79</v>
      </c>
      <c r="F3062" s="1" t="s">
        <v>80</v>
      </c>
      <c r="G3062" s="1" t="s">
        <v>33</v>
      </c>
      <c r="H3062" s="1" t="s">
        <v>21</v>
      </c>
      <c r="I3062" s="1">
        <v>4</v>
      </c>
      <c r="J3062" s="3">
        <v>7730</v>
      </c>
      <c r="K3062" s="4">
        <v>4712.6899999999996</v>
      </c>
      <c r="L3062" s="5">
        <v>0</v>
      </c>
      <c r="M3062" s="3">
        <f t="shared" si="188"/>
        <v>30920</v>
      </c>
      <c r="N3062" s="3">
        <f t="shared" si="189"/>
        <v>18850.759999999998</v>
      </c>
      <c r="O3062" s="3">
        <f t="shared" si="190"/>
        <v>12069.240000000002</v>
      </c>
      <c r="P3062" s="6">
        <f t="shared" si="191"/>
        <v>0.39033764553686939</v>
      </c>
    </row>
    <row r="3063" spans="1:16" x14ac:dyDescent="0.35">
      <c r="A3063" s="1" t="s">
        <v>3127</v>
      </c>
      <c r="B3063" s="2">
        <v>46109</v>
      </c>
      <c r="C3063" s="1" t="s">
        <v>36</v>
      </c>
      <c r="D3063" s="1" t="s">
        <v>78</v>
      </c>
      <c r="E3063" s="1" t="s">
        <v>18</v>
      </c>
      <c r="F3063" s="1" t="s">
        <v>51</v>
      </c>
      <c r="G3063" s="1" t="s">
        <v>39</v>
      </c>
      <c r="H3063" s="1" t="s">
        <v>21</v>
      </c>
      <c r="I3063" s="1">
        <v>2</v>
      </c>
      <c r="J3063" s="3">
        <v>739</v>
      </c>
      <c r="K3063" s="4">
        <v>567.33000000000004</v>
      </c>
      <c r="L3063" s="5">
        <v>0.05</v>
      </c>
      <c r="M3063" s="3">
        <f t="shared" si="188"/>
        <v>1404.1</v>
      </c>
      <c r="N3063" s="3">
        <f t="shared" si="189"/>
        <v>1134.6600000000001</v>
      </c>
      <c r="O3063" s="3">
        <f t="shared" si="190"/>
        <v>269.43999999999983</v>
      </c>
      <c r="P3063" s="6">
        <f t="shared" si="191"/>
        <v>0.19189516416209659</v>
      </c>
    </row>
    <row r="3064" spans="1:16" x14ac:dyDescent="0.35">
      <c r="A3064" s="1" t="s">
        <v>3128</v>
      </c>
      <c r="B3064" s="2">
        <v>46109</v>
      </c>
      <c r="C3064" s="1" t="s">
        <v>36</v>
      </c>
      <c r="D3064" s="1" t="s">
        <v>37</v>
      </c>
      <c r="E3064" s="1" t="s">
        <v>24</v>
      </c>
      <c r="F3064" s="1" t="s">
        <v>61</v>
      </c>
      <c r="G3064" s="1" t="s">
        <v>69</v>
      </c>
      <c r="H3064" s="1" t="s">
        <v>27</v>
      </c>
      <c r="I3064" s="1">
        <v>6</v>
      </c>
      <c r="J3064" s="3">
        <v>2158</v>
      </c>
      <c r="K3064" s="4">
        <v>1011.2</v>
      </c>
      <c r="L3064" s="5">
        <v>0</v>
      </c>
      <c r="M3064" s="3">
        <f t="shared" si="188"/>
        <v>12948</v>
      </c>
      <c r="N3064" s="3">
        <f t="shared" si="189"/>
        <v>6067.2000000000007</v>
      </c>
      <c r="O3064" s="3">
        <f t="shared" si="190"/>
        <v>6880.7999999999993</v>
      </c>
      <c r="P3064" s="6">
        <f t="shared" si="191"/>
        <v>0.53141797961075066</v>
      </c>
    </row>
    <row r="3065" spans="1:16" x14ac:dyDescent="0.35">
      <c r="A3065" s="1" t="s">
        <v>3129</v>
      </c>
      <c r="B3065" s="2">
        <v>46109</v>
      </c>
      <c r="C3065" s="1" t="s">
        <v>36</v>
      </c>
      <c r="D3065" s="1" t="s">
        <v>78</v>
      </c>
      <c r="E3065" s="1" t="s">
        <v>18</v>
      </c>
      <c r="F3065" s="1" t="s">
        <v>38</v>
      </c>
      <c r="G3065" s="1" t="s">
        <v>39</v>
      </c>
      <c r="H3065" s="1" t="s">
        <v>21</v>
      </c>
      <c r="I3065" s="1">
        <v>3</v>
      </c>
      <c r="J3065" s="3">
        <v>358</v>
      </c>
      <c r="K3065" s="4">
        <v>279.29000000000002</v>
      </c>
      <c r="L3065" s="5">
        <v>0.05</v>
      </c>
      <c r="M3065" s="3">
        <f t="shared" si="188"/>
        <v>1020.3</v>
      </c>
      <c r="N3065" s="3">
        <f t="shared" si="189"/>
        <v>837.87000000000012</v>
      </c>
      <c r="O3065" s="3">
        <f t="shared" si="190"/>
        <v>182.42999999999984</v>
      </c>
      <c r="P3065" s="6">
        <f t="shared" si="191"/>
        <v>0.17880035283740062</v>
      </c>
    </row>
    <row r="3066" spans="1:16" x14ac:dyDescent="0.35">
      <c r="A3066" s="1" t="s">
        <v>3130</v>
      </c>
      <c r="B3066" s="2">
        <v>46110</v>
      </c>
      <c r="C3066" s="1" t="s">
        <v>41</v>
      </c>
      <c r="D3066" s="1" t="s">
        <v>103</v>
      </c>
      <c r="E3066" s="1" t="s">
        <v>79</v>
      </c>
      <c r="F3066" s="1" t="s">
        <v>91</v>
      </c>
      <c r="G3066" s="1" t="s">
        <v>46</v>
      </c>
      <c r="H3066" s="1" t="s">
        <v>34</v>
      </c>
      <c r="I3066" s="1">
        <v>4</v>
      </c>
      <c r="J3066" s="3">
        <v>12439</v>
      </c>
      <c r="K3066" s="4">
        <v>7699.11</v>
      </c>
      <c r="L3066" s="5">
        <v>0.1</v>
      </c>
      <c r="M3066" s="3">
        <f t="shared" si="188"/>
        <v>44780.4</v>
      </c>
      <c r="N3066" s="3">
        <f t="shared" si="189"/>
        <v>30796.44</v>
      </c>
      <c r="O3066" s="3">
        <f t="shared" si="190"/>
        <v>13983.960000000003</v>
      </c>
      <c r="P3066" s="6">
        <f t="shared" si="191"/>
        <v>0.31227858616716248</v>
      </c>
    </row>
    <row r="3067" spans="1:16" x14ac:dyDescent="0.35">
      <c r="A3067" s="1" t="s">
        <v>3131</v>
      </c>
      <c r="B3067" s="2">
        <v>46110</v>
      </c>
      <c r="C3067" s="1" t="s">
        <v>41</v>
      </c>
      <c r="D3067" s="1" t="s">
        <v>55</v>
      </c>
      <c r="E3067" s="1" t="s">
        <v>79</v>
      </c>
      <c r="F3067" s="1" t="s">
        <v>96</v>
      </c>
      <c r="G3067" s="1" t="s">
        <v>43</v>
      </c>
      <c r="H3067" s="1" t="s">
        <v>27</v>
      </c>
      <c r="I3067" s="1">
        <v>8</v>
      </c>
      <c r="J3067" s="3">
        <v>6266</v>
      </c>
      <c r="K3067" s="4">
        <v>3674.47</v>
      </c>
      <c r="L3067" s="5">
        <v>0</v>
      </c>
      <c r="M3067" s="3">
        <f t="shared" si="188"/>
        <v>50128</v>
      </c>
      <c r="N3067" s="3">
        <f t="shared" si="189"/>
        <v>29395.759999999998</v>
      </c>
      <c r="O3067" s="3">
        <f t="shared" si="190"/>
        <v>20732.240000000002</v>
      </c>
      <c r="P3067" s="6">
        <f t="shared" si="191"/>
        <v>0.41358601978933934</v>
      </c>
    </row>
    <row r="3068" spans="1:16" x14ac:dyDescent="0.35">
      <c r="A3068" s="1" t="s">
        <v>3132</v>
      </c>
      <c r="B3068" s="2">
        <v>46110</v>
      </c>
      <c r="C3068" s="1" t="s">
        <v>29</v>
      </c>
      <c r="D3068" s="1" t="s">
        <v>57</v>
      </c>
      <c r="E3068" s="1" t="s">
        <v>18</v>
      </c>
      <c r="F3068" s="1" t="s">
        <v>51</v>
      </c>
      <c r="G3068" s="1" t="s">
        <v>58</v>
      </c>
      <c r="H3068" s="1" t="s">
        <v>21</v>
      </c>
      <c r="I3068" s="1">
        <v>8</v>
      </c>
      <c r="J3068" s="3">
        <v>718</v>
      </c>
      <c r="K3068" s="4">
        <v>554.94000000000005</v>
      </c>
      <c r="L3068" s="5">
        <v>0.15</v>
      </c>
      <c r="M3068" s="3">
        <f t="shared" si="188"/>
        <v>4882.3999999999996</v>
      </c>
      <c r="N3068" s="3">
        <f t="shared" si="189"/>
        <v>4439.5200000000004</v>
      </c>
      <c r="O3068" s="3">
        <f t="shared" si="190"/>
        <v>442.8799999999992</v>
      </c>
      <c r="P3068" s="6">
        <f t="shared" si="191"/>
        <v>9.0709487137473219E-2</v>
      </c>
    </row>
    <row r="3069" spans="1:16" x14ac:dyDescent="0.35">
      <c r="A3069" s="1" t="s">
        <v>3133</v>
      </c>
      <c r="B3069" s="2">
        <v>46110</v>
      </c>
      <c r="C3069" s="1" t="s">
        <v>41</v>
      </c>
      <c r="D3069" s="1" t="s">
        <v>50</v>
      </c>
      <c r="E3069" s="1" t="s">
        <v>31</v>
      </c>
      <c r="F3069" s="1" t="s">
        <v>45</v>
      </c>
      <c r="G3069" s="1" t="s">
        <v>46</v>
      </c>
      <c r="H3069" s="1" t="s">
        <v>34</v>
      </c>
      <c r="I3069" s="1">
        <v>7</v>
      </c>
      <c r="J3069" s="3">
        <v>3537</v>
      </c>
      <c r="K3069" s="4">
        <v>2781.21</v>
      </c>
      <c r="L3069" s="5">
        <v>0</v>
      </c>
      <c r="M3069" s="3">
        <f t="shared" si="188"/>
        <v>24759</v>
      </c>
      <c r="N3069" s="3">
        <f t="shared" si="189"/>
        <v>19468.47</v>
      </c>
      <c r="O3069" s="3">
        <f t="shared" si="190"/>
        <v>5290.5299999999988</v>
      </c>
      <c r="P3069" s="6">
        <f t="shared" si="191"/>
        <v>0.21368108566581845</v>
      </c>
    </row>
    <row r="3070" spans="1:16" x14ac:dyDescent="0.35">
      <c r="A3070" s="1" t="s">
        <v>3134</v>
      </c>
      <c r="B3070" s="2">
        <v>46110</v>
      </c>
      <c r="C3070" s="1" t="s">
        <v>41</v>
      </c>
      <c r="D3070" s="1" t="s">
        <v>42</v>
      </c>
      <c r="E3070" s="1" t="s">
        <v>18</v>
      </c>
      <c r="F3070" s="1" t="s">
        <v>51</v>
      </c>
      <c r="G3070" s="1" t="s">
        <v>46</v>
      </c>
      <c r="H3070" s="1" t="s">
        <v>21</v>
      </c>
      <c r="I3070" s="1">
        <v>4</v>
      </c>
      <c r="J3070" s="3">
        <v>774</v>
      </c>
      <c r="K3070" s="4">
        <v>633.57000000000005</v>
      </c>
      <c r="L3070" s="5">
        <v>0</v>
      </c>
      <c r="M3070" s="3">
        <f t="shared" si="188"/>
        <v>3096</v>
      </c>
      <c r="N3070" s="3">
        <f t="shared" si="189"/>
        <v>2534.2800000000002</v>
      </c>
      <c r="O3070" s="3">
        <f t="shared" si="190"/>
        <v>561.7199999999998</v>
      </c>
      <c r="P3070" s="6">
        <f t="shared" si="191"/>
        <v>0.18143410852713171</v>
      </c>
    </row>
    <row r="3071" spans="1:16" x14ac:dyDescent="0.35">
      <c r="A3071" s="1" t="s">
        <v>3135</v>
      </c>
      <c r="B3071" s="2">
        <v>46110</v>
      </c>
      <c r="C3071" s="1" t="s">
        <v>36</v>
      </c>
      <c r="D3071" s="1" t="s">
        <v>63</v>
      </c>
      <c r="E3071" s="1" t="s">
        <v>24</v>
      </c>
      <c r="F3071" s="1" t="s">
        <v>64</v>
      </c>
      <c r="G3071" s="1" t="s">
        <v>69</v>
      </c>
      <c r="H3071" s="1" t="s">
        <v>34</v>
      </c>
      <c r="I3071" s="1">
        <v>1</v>
      </c>
      <c r="J3071" s="3">
        <v>1462</v>
      </c>
      <c r="K3071" s="4">
        <v>721.35</v>
      </c>
      <c r="L3071" s="5">
        <v>0.1</v>
      </c>
      <c r="M3071" s="3">
        <f t="shared" si="188"/>
        <v>1315.8</v>
      </c>
      <c r="N3071" s="3">
        <f t="shared" si="189"/>
        <v>721.35</v>
      </c>
      <c r="O3071" s="3">
        <f t="shared" si="190"/>
        <v>594.44999999999993</v>
      </c>
      <c r="P3071" s="6">
        <f t="shared" si="191"/>
        <v>0.45177838577291379</v>
      </c>
    </row>
    <row r="3072" spans="1:16" x14ac:dyDescent="0.35">
      <c r="A3072" s="1" t="s">
        <v>3136</v>
      </c>
      <c r="B3072" s="2">
        <v>46110</v>
      </c>
      <c r="C3072" s="1" t="s">
        <v>36</v>
      </c>
      <c r="D3072" s="1" t="s">
        <v>76</v>
      </c>
      <c r="E3072" s="1" t="s">
        <v>31</v>
      </c>
      <c r="F3072" s="1" t="s">
        <v>85</v>
      </c>
      <c r="G3072" s="1" t="s">
        <v>39</v>
      </c>
      <c r="H3072" s="1" t="s">
        <v>21</v>
      </c>
      <c r="I3072" s="1">
        <v>3</v>
      </c>
      <c r="J3072" s="3">
        <v>1765</v>
      </c>
      <c r="K3072" s="4">
        <v>1352.9</v>
      </c>
      <c r="L3072" s="5">
        <v>0</v>
      </c>
      <c r="M3072" s="3">
        <f t="shared" si="188"/>
        <v>5295</v>
      </c>
      <c r="N3072" s="3">
        <f t="shared" si="189"/>
        <v>4058.7000000000003</v>
      </c>
      <c r="O3072" s="3">
        <f t="shared" si="190"/>
        <v>1236.2999999999997</v>
      </c>
      <c r="P3072" s="6">
        <f t="shared" si="191"/>
        <v>0.23348441926345603</v>
      </c>
    </row>
    <row r="3073" spans="1:16" x14ac:dyDescent="0.35">
      <c r="A3073" s="1" t="s">
        <v>3137</v>
      </c>
      <c r="B3073" s="2">
        <v>46110</v>
      </c>
      <c r="C3073" s="1" t="s">
        <v>29</v>
      </c>
      <c r="D3073" s="1" t="s">
        <v>30</v>
      </c>
      <c r="E3073" s="1" t="s">
        <v>18</v>
      </c>
      <c r="F3073" s="1" t="s">
        <v>51</v>
      </c>
      <c r="G3073" s="1" t="s">
        <v>33</v>
      </c>
      <c r="H3073" s="1" t="s">
        <v>21</v>
      </c>
      <c r="I3073" s="1">
        <v>2</v>
      </c>
      <c r="J3073" s="3">
        <v>744</v>
      </c>
      <c r="K3073" s="4">
        <v>598.19000000000005</v>
      </c>
      <c r="L3073" s="5">
        <v>0.1</v>
      </c>
      <c r="M3073" s="3">
        <f t="shared" si="188"/>
        <v>1339.2</v>
      </c>
      <c r="N3073" s="3">
        <f t="shared" si="189"/>
        <v>1196.3800000000001</v>
      </c>
      <c r="O3073" s="3">
        <f t="shared" si="190"/>
        <v>142.81999999999994</v>
      </c>
      <c r="P3073" s="6">
        <f t="shared" si="191"/>
        <v>0.10664575866188765</v>
      </c>
    </row>
    <row r="3074" spans="1:16" x14ac:dyDescent="0.35">
      <c r="A3074" s="1" t="s">
        <v>3138</v>
      </c>
      <c r="B3074" s="2">
        <v>46110</v>
      </c>
      <c r="C3074" s="1" t="s">
        <v>29</v>
      </c>
      <c r="D3074" s="1" t="s">
        <v>66</v>
      </c>
      <c r="E3074" s="1" t="s">
        <v>24</v>
      </c>
      <c r="F3074" s="1" t="s">
        <v>61</v>
      </c>
      <c r="G3074" s="1" t="s">
        <v>33</v>
      </c>
      <c r="H3074" s="1" t="s">
        <v>27</v>
      </c>
      <c r="I3074" s="1">
        <v>4</v>
      </c>
      <c r="J3074" s="3">
        <v>2280</v>
      </c>
      <c r="K3074" s="4">
        <v>1204.58</v>
      </c>
      <c r="L3074" s="5">
        <v>0</v>
      </c>
      <c r="M3074" s="3">
        <f t="shared" ref="M3074:M3137" si="192">I3074*J3074*(1-L3074)</f>
        <v>9120</v>
      </c>
      <c r="N3074" s="3">
        <f t="shared" ref="N3074:N3137" si="193">I3074*K3074</f>
        <v>4818.32</v>
      </c>
      <c r="O3074" s="3">
        <f t="shared" ref="O3074:O3137" si="194">M3074-N3074</f>
        <v>4301.68</v>
      </c>
      <c r="P3074" s="6">
        <f t="shared" ref="P3074:P3137" si="195">O3074/M3074</f>
        <v>0.47167543859649125</v>
      </c>
    </row>
    <row r="3075" spans="1:16" x14ac:dyDescent="0.35">
      <c r="A3075" s="1" t="s">
        <v>3139</v>
      </c>
      <c r="B3075" s="2">
        <v>46110</v>
      </c>
      <c r="C3075" s="1" t="s">
        <v>29</v>
      </c>
      <c r="D3075" s="1" t="s">
        <v>66</v>
      </c>
      <c r="E3075" s="1" t="s">
        <v>18</v>
      </c>
      <c r="F3075" s="1" t="s">
        <v>38</v>
      </c>
      <c r="G3075" s="1" t="s">
        <v>33</v>
      </c>
      <c r="H3075" s="1" t="s">
        <v>21</v>
      </c>
      <c r="I3075" s="1">
        <v>7</v>
      </c>
      <c r="J3075" s="3">
        <v>340</v>
      </c>
      <c r="K3075" s="4">
        <v>263.97000000000003</v>
      </c>
      <c r="L3075" s="5">
        <v>0</v>
      </c>
      <c r="M3075" s="3">
        <f t="shared" si="192"/>
        <v>2380</v>
      </c>
      <c r="N3075" s="3">
        <f t="shared" si="193"/>
        <v>1847.7900000000002</v>
      </c>
      <c r="O3075" s="3">
        <f t="shared" si="194"/>
        <v>532.20999999999981</v>
      </c>
      <c r="P3075" s="6">
        <f t="shared" si="195"/>
        <v>0.22361764705882345</v>
      </c>
    </row>
    <row r="3076" spans="1:16" x14ac:dyDescent="0.35">
      <c r="A3076" s="1" t="s">
        <v>3140</v>
      </c>
      <c r="B3076" s="2">
        <v>46110</v>
      </c>
      <c r="C3076" s="1" t="s">
        <v>29</v>
      </c>
      <c r="D3076" s="1" t="s">
        <v>72</v>
      </c>
      <c r="E3076" s="1" t="s">
        <v>31</v>
      </c>
      <c r="F3076" s="1" t="s">
        <v>53</v>
      </c>
      <c r="G3076" s="1" t="s">
        <v>33</v>
      </c>
      <c r="H3076" s="1" t="s">
        <v>21</v>
      </c>
      <c r="I3076" s="1">
        <v>5</v>
      </c>
      <c r="J3076" s="3">
        <v>15457</v>
      </c>
      <c r="K3076" s="4">
        <v>11338.3</v>
      </c>
      <c r="L3076" s="5">
        <v>0.05</v>
      </c>
      <c r="M3076" s="3">
        <f t="shared" si="192"/>
        <v>73420.75</v>
      </c>
      <c r="N3076" s="3">
        <f t="shared" si="193"/>
        <v>56691.5</v>
      </c>
      <c r="O3076" s="3">
        <f t="shared" si="194"/>
        <v>16729.25</v>
      </c>
      <c r="P3076" s="6">
        <f t="shared" si="195"/>
        <v>0.22785452341470225</v>
      </c>
    </row>
    <row r="3077" spans="1:16" x14ac:dyDescent="0.35">
      <c r="A3077" s="1" t="s">
        <v>3141</v>
      </c>
      <c r="B3077" s="2">
        <v>46111</v>
      </c>
      <c r="C3077" s="1" t="s">
        <v>36</v>
      </c>
      <c r="D3077" s="1" t="s">
        <v>37</v>
      </c>
      <c r="E3077" s="1" t="s">
        <v>31</v>
      </c>
      <c r="F3077" s="1" t="s">
        <v>85</v>
      </c>
      <c r="G3077" s="1" t="s">
        <v>39</v>
      </c>
      <c r="H3077" s="1" t="s">
        <v>21</v>
      </c>
      <c r="I3077" s="1">
        <v>1</v>
      </c>
      <c r="J3077" s="3">
        <v>1771</v>
      </c>
      <c r="K3077" s="4">
        <v>1304.73</v>
      </c>
      <c r="L3077" s="5">
        <v>0.15</v>
      </c>
      <c r="M3077" s="3">
        <f t="shared" si="192"/>
        <v>1505.35</v>
      </c>
      <c r="N3077" s="3">
        <f t="shared" si="193"/>
        <v>1304.73</v>
      </c>
      <c r="O3077" s="3">
        <f t="shared" si="194"/>
        <v>200.61999999999989</v>
      </c>
      <c r="P3077" s="6">
        <f t="shared" si="195"/>
        <v>0.13327133224831428</v>
      </c>
    </row>
    <row r="3078" spans="1:16" x14ac:dyDescent="0.35">
      <c r="A3078" s="1" t="s">
        <v>3142</v>
      </c>
      <c r="B3078" s="2">
        <v>46111</v>
      </c>
      <c r="C3078" s="1" t="s">
        <v>16</v>
      </c>
      <c r="D3078" s="1" t="s">
        <v>17</v>
      </c>
      <c r="E3078" s="1" t="s">
        <v>18</v>
      </c>
      <c r="F3078" s="1" t="s">
        <v>19</v>
      </c>
      <c r="G3078" s="1" t="s">
        <v>20</v>
      </c>
      <c r="H3078" s="1" t="s">
        <v>34</v>
      </c>
      <c r="I3078" s="1">
        <v>8</v>
      </c>
      <c r="J3078" s="3">
        <v>917</v>
      </c>
      <c r="K3078" s="4">
        <v>706.3</v>
      </c>
      <c r="L3078" s="5">
        <v>0</v>
      </c>
      <c r="M3078" s="3">
        <f t="shared" si="192"/>
        <v>7336</v>
      </c>
      <c r="N3078" s="3">
        <f t="shared" si="193"/>
        <v>5650.4</v>
      </c>
      <c r="O3078" s="3">
        <f t="shared" si="194"/>
        <v>1685.6000000000004</v>
      </c>
      <c r="P3078" s="6">
        <f t="shared" si="195"/>
        <v>0.22977099236641227</v>
      </c>
    </row>
    <row r="3079" spans="1:16" x14ac:dyDescent="0.35">
      <c r="A3079" s="1" t="s">
        <v>3143</v>
      </c>
      <c r="B3079" s="2">
        <v>46111</v>
      </c>
      <c r="C3079" s="1" t="s">
        <v>41</v>
      </c>
      <c r="D3079" s="1" t="s">
        <v>103</v>
      </c>
      <c r="E3079" s="1" t="s">
        <v>18</v>
      </c>
      <c r="F3079" s="1" t="s">
        <v>68</v>
      </c>
      <c r="G3079" s="1" t="s">
        <v>43</v>
      </c>
      <c r="H3079" s="1" t="s">
        <v>27</v>
      </c>
      <c r="I3079" s="1">
        <v>7</v>
      </c>
      <c r="J3079" s="3">
        <v>444</v>
      </c>
      <c r="K3079" s="4">
        <v>365.18</v>
      </c>
      <c r="L3079" s="5">
        <v>0.15</v>
      </c>
      <c r="M3079" s="3">
        <f t="shared" si="192"/>
        <v>2641.7999999999997</v>
      </c>
      <c r="N3079" s="3">
        <f t="shared" si="193"/>
        <v>2556.2600000000002</v>
      </c>
      <c r="O3079" s="3">
        <f t="shared" si="194"/>
        <v>85.539999999999509</v>
      </c>
      <c r="P3079" s="6">
        <f t="shared" si="195"/>
        <v>3.2379438261791023E-2</v>
      </c>
    </row>
    <row r="3080" spans="1:16" x14ac:dyDescent="0.35">
      <c r="A3080" s="1" t="s">
        <v>3144</v>
      </c>
      <c r="B3080" s="2">
        <v>46111</v>
      </c>
      <c r="C3080" s="1" t="s">
        <v>16</v>
      </c>
      <c r="D3080" s="1" t="s">
        <v>23</v>
      </c>
      <c r="E3080" s="1" t="s">
        <v>18</v>
      </c>
      <c r="F3080" s="1" t="s">
        <v>38</v>
      </c>
      <c r="G3080" s="1" t="s">
        <v>26</v>
      </c>
      <c r="H3080" s="1" t="s">
        <v>21</v>
      </c>
      <c r="I3080" s="1">
        <v>4</v>
      </c>
      <c r="J3080" s="3">
        <v>363</v>
      </c>
      <c r="K3080" s="4">
        <v>282.2</v>
      </c>
      <c r="L3080" s="5">
        <v>0.05</v>
      </c>
      <c r="M3080" s="3">
        <f t="shared" si="192"/>
        <v>1379.3999999999999</v>
      </c>
      <c r="N3080" s="3">
        <f t="shared" si="193"/>
        <v>1128.8</v>
      </c>
      <c r="O3080" s="3">
        <f t="shared" si="194"/>
        <v>250.59999999999991</v>
      </c>
      <c r="P3080" s="6">
        <f t="shared" si="195"/>
        <v>0.1816731912425692</v>
      </c>
    </row>
    <row r="3081" spans="1:16" x14ac:dyDescent="0.35">
      <c r="A3081" s="1" t="s">
        <v>3145</v>
      </c>
      <c r="B3081" s="2">
        <v>46111</v>
      </c>
      <c r="C3081" s="1" t="s">
        <v>36</v>
      </c>
      <c r="D3081" s="1" t="s">
        <v>76</v>
      </c>
      <c r="E3081" s="1" t="s">
        <v>24</v>
      </c>
      <c r="F3081" s="1" t="s">
        <v>25</v>
      </c>
      <c r="G3081" s="1" t="s">
        <v>39</v>
      </c>
      <c r="H3081" s="1" t="s">
        <v>34</v>
      </c>
      <c r="I3081" s="1">
        <v>8</v>
      </c>
      <c r="J3081" s="3">
        <v>607</v>
      </c>
      <c r="K3081" s="4">
        <v>310.45</v>
      </c>
      <c r="L3081" s="5">
        <v>0</v>
      </c>
      <c r="M3081" s="3">
        <f t="shared" si="192"/>
        <v>4856</v>
      </c>
      <c r="N3081" s="3">
        <f t="shared" si="193"/>
        <v>2483.6</v>
      </c>
      <c r="O3081" s="3">
        <f t="shared" si="194"/>
        <v>2372.4</v>
      </c>
      <c r="P3081" s="6">
        <f t="shared" si="195"/>
        <v>0.48855024711696871</v>
      </c>
    </row>
    <row r="3082" spans="1:16" x14ac:dyDescent="0.35">
      <c r="A3082" s="1" t="s">
        <v>3146</v>
      </c>
      <c r="B3082" s="2">
        <v>46111</v>
      </c>
      <c r="C3082" s="1" t="s">
        <v>41</v>
      </c>
      <c r="D3082" s="1" t="s">
        <v>103</v>
      </c>
      <c r="E3082" s="1" t="s">
        <v>31</v>
      </c>
      <c r="F3082" s="1" t="s">
        <v>45</v>
      </c>
      <c r="G3082" s="1" t="s">
        <v>46</v>
      </c>
      <c r="H3082" s="1" t="s">
        <v>34</v>
      </c>
      <c r="I3082" s="1">
        <v>8</v>
      </c>
      <c r="J3082" s="3">
        <v>3366</v>
      </c>
      <c r="K3082" s="4">
        <v>2457.96</v>
      </c>
      <c r="L3082" s="5">
        <v>0</v>
      </c>
      <c r="M3082" s="3">
        <f t="shared" si="192"/>
        <v>26928</v>
      </c>
      <c r="N3082" s="3">
        <f t="shared" si="193"/>
        <v>19663.68</v>
      </c>
      <c r="O3082" s="3">
        <f t="shared" si="194"/>
        <v>7264.32</v>
      </c>
      <c r="P3082" s="6">
        <f t="shared" si="195"/>
        <v>0.26976827094474154</v>
      </c>
    </row>
    <row r="3083" spans="1:16" x14ac:dyDescent="0.35">
      <c r="A3083" s="1" t="s">
        <v>3147</v>
      </c>
      <c r="B3083" s="2">
        <v>46112</v>
      </c>
      <c r="C3083" s="1" t="s">
        <v>41</v>
      </c>
      <c r="D3083" s="1" t="s">
        <v>103</v>
      </c>
      <c r="E3083" s="1" t="s">
        <v>79</v>
      </c>
      <c r="F3083" s="1" t="s">
        <v>96</v>
      </c>
      <c r="G3083" s="1" t="s">
        <v>43</v>
      </c>
      <c r="H3083" s="1" t="s">
        <v>34</v>
      </c>
      <c r="I3083" s="1">
        <v>1</v>
      </c>
      <c r="J3083" s="3">
        <v>6499</v>
      </c>
      <c r="K3083" s="4">
        <v>4276.07</v>
      </c>
      <c r="L3083" s="5">
        <v>0.15</v>
      </c>
      <c r="M3083" s="3">
        <f t="shared" si="192"/>
        <v>5524.15</v>
      </c>
      <c r="N3083" s="3">
        <f t="shared" si="193"/>
        <v>4276.07</v>
      </c>
      <c r="O3083" s="3">
        <f t="shared" si="194"/>
        <v>1248.08</v>
      </c>
      <c r="P3083" s="6">
        <f t="shared" si="195"/>
        <v>0.22593159128553714</v>
      </c>
    </row>
    <row r="3084" spans="1:16" x14ac:dyDescent="0.35">
      <c r="A3084" s="1" t="s">
        <v>3148</v>
      </c>
      <c r="B3084" s="2">
        <v>46112</v>
      </c>
      <c r="C3084" s="1" t="s">
        <v>41</v>
      </c>
      <c r="D3084" s="1" t="s">
        <v>42</v>
      </c>
      <c r="E3084" s="1" t="s">
        <v>24</v>
      </c>
      <c r="F3084" s="1" t="s">
        <v>64</v>
      </c>
      <c r="G3084" s="1" t="s">
        <v>46</v>
      </c>
      <c r="H3084" s="1" t="s">
        <v>34</v>
      </c>
      <c r="I3084" s="1">
        <v>2</v>
      </c>
      <c r="J3084" s="3">
        <v>1477</v>
      </c>
      <c r="K3084" s="4">
        <v>736.66</v>
      </c>
      <c r="L3084" s="5">
        <v>0</v>
      </c>
      <c r="M3084" s="3">
        <f t="shared" si="192"/>
        <v>2954</v>
      </c>
      <c r="N3084" s="3">
        <f t="shared" si="193"/>
        <v>1473.32</v>
      </c>
      <c r="O3084" s="3">
        <f t="shared" si="194"/>
        <v>1480.68</v>
      </c>
      <c r="P3084" s="6">
        <f t="shared" si="195"/>
        <v>0.50124576844955993</v>
      </c>
    </row>
    <row r="3085" spans="1:16" x14ac:dyDescent="0.35">
      <c r="A3085" s="1" t="s">
        <v>3149</v>
      </c>
      <c r="B3085" s="2">
        <v>46112</v>
      </c>
      <c r="C3085" s="1" t="s">
        <v>29</v>
      </c>
      <c r="D3085" s="1" t="s">
        <v>57</v>
      </c>
      <c r="E3085" s="1" t="s">
        <v>79</v>
      </c>
      <c r="F3085" s="1" t="s">
        <v>91</v>
      </c>
      <c r="G3085" s="1" t="s">
        <v>33</v>
      </c>
      <c r="H3085" s="1" t="s">
        <v>21</v>
      </c>
      <c r="I3085" s="1">
        <v>3</v>
      </c>
      <c r="J3085" s="3">
        <v>12264</v>
      </c>
      <c r="K3085" s="4">
        <v>7145.47</v>
      </c>
      <c r="L3085" s="5">
        <v>0</v>
      </c>
      <c r="M3085" s="3">
        <f t="shared" si="192"/>
        <v>36792</v>
      </c>
      <c r="N3085" s="3">
        <f t="shared" si="193"/>
        <v>21436.41</v>
      </c>
      <c r="O3085" s="3">
        <f t="shared" si="194"/>
        <v>15355.59</v>
      </c>
      <c r="P3085" s="6">
        <f t="shared" si="195"/>
        <v>0.41736219830397914</v>
      </c>
    </row>
    <row r="3086" spans="1:16" x14ac:dyDescent="0.35">
      <c r="A3086" s="1" t="s">
        <v>3150</v>
      </c>
      <c r="B3086" s="2">
        <v>46112</v>
      </c>
      <c r="C3086" s="1" t="s">
        <v>16</v>
      </c>
      <c r="D3086" s="1" t="s">
        <v>17</v>
      </c>
      <c r="E3086" s="1" t="s">
        <v>31</v>
      </c>
      <c r="F3086" s="1" t="s">
        <v>45</v>
      </c>
      <c r="G3086" s="1" t="s">
        <v>20</v>
      </c>
      <c r="H3086" s="1" t="s">
        <v>27</v>
      </c>
      <c r="I3086" s="1">
        <v>1</v>
      </c>
      <c r="J3086" s="3">
        <v>3413</v>
      </c>
      <c r="K3086" s="4">
        <v>2680.75</v>
      </c>
      <c r="L3086" s="5">
        <v>0</v>
      </c>
      <c r="M3086" s="3">
        <f t="shared" si="192"/>
        <v>3413</v>
      </c>
      <c r="N3086" s="3">
        <f t="shared" si="193"/>
        <v>2680.75</v>
      </c>
      <c r="O3086" s="3">
        <f t="shared" si="194"/>
        <v>732.25</v>
      </c>
      <c r="P3086" s="6">
        <f t="shared" si="195"/>
        <v>0.21454731907412833</v>
      </c>
    </row>
    <row r="3087" spans="1:16" x14ac:dyDescent="0.35">
      <c r="A3087" s="1" t="s">
        <v>3151</v>
      </c>
      <c r="B3087" s="2">
        <v>46112</v>
      </c>
      <c r="C3087" s="1" t="s">
        <v>41</v>
      </c>
      <c r="D3087" s="1" t="s">
        <v>55</v>
      </c>
      <c r="E3087" s="1" t="s">
        <v>18</v>
      </c>
      <c r="F3087" s="1" t="s">
        <v>68</v>
      </c>
      <c r="G3087" s="1" t="s">
        <v>43</v>
      </c>
      <c r="H3087" s="1" t="s">
        <v>34</v>
      </c>
      <c r="I3087" s="1">
        <v>5</v>
      </c>
      <c r="J3087" s="3">
        <v>471</v>
      </c>
      <c r="K3087" s="4">
        <v>360.77</v>
      </c>
      <c r="L3087" s="5">
        <v>0</v>
      </c>
      <c r="M3087" s="3">
        <f t="shared" si="192"/>
        <v>2355</v>
      </c>
      <c r="N3087" s="3">
        <f t="shared" si="193"/>
        <v>1803.85</v>
      </c>
      <c r="O3087" s="3">
        <f t="shared" si="194"/>
        <v>551.15000000000009</v>
      </c>
      <c r="P3087" s="6">
        <f t="shared" si="195"/>
        <v>0.23403397027600853</v>
      </c>
    </row>
    <row r="3088" spans="1:16" x14ac:dyDescent="0.35">
      <c r="A3088" s="1" t="s">
        <v>3152</v>
      </c>
      <c r="B3088" s="2">
        <v>46112</v>
      </c>
      <c r="C3088" s="1" t="s">
        <v>41</v>
      </c>
      <c r="D3088" s="1" t="s">
        <v>42</v>
      </c>
      <c r="E3088" s="1" t="s">
        <v>31</v>
      </c>
      <c r="F3088" s="1" t="s">
        <v>45</v>
      </c>
      <c r="G3088" s="1" t="s">
        <v>46</v>
      </c>
      <c r="H3088" s="1" t="s">
        <v>34</v>
      </c>
      <c r="I3088" s="1">
        <v>6</v>
      </c>
      <c r="J3088" s="3">
        <v>3451</v>
      </c>
      <c r="K3088" s="4">
        <v>2629.35</v>
      </c>
      <c r="L3088" s="5">
        <v>0.15</v>
      </c>
      <c r="M3088" s="3">
        <f t="shared" si="192"/>
        <v>17600.099999999999</v>
      </c>
      <c r="N3088" s="3">
        <f t="shared" si="193"/>
        <v>15776.099999999999</v>
      </c>
      <c r="O3088" s="3">
        <f t="shared" si="194"/>
        <v>1824</v>
      </c>
      <c r="P3088" s="6">
        <f t="shared" si="195"/>
        <v>0.10363577479673412</v>
      </c>
    </row>
    <row r="3089" spans="1:16" x14ac:dyDescent="0.35">
      <c r="A3089" s="1" t="s">
        <v>3153</v>
      </c>
      <c r="B3089" s="2">
        <v>46112</v>
      </c>
      <c r="C3089" s="1" t="s">
        <v>29</v>
      </c>
      <c r="D3089" s="1" t="s">
        <v>30</v>
      </c>
      <c r="E3089" s="1" t="s">
        <v>79</v>
      </c>
      <c r="F3089" s="1" t="s">
        <v>96</v>
      </c>
      <c r="G3089" s="1" t="s">
        <v>58</v>
      </c>
      <c r="H3089" s="1" t="s">
        <v>27</v>
      </c>
      <c r="I3089" s="1">
        <v>3</v>
      </c>
      <c r="J3089" s="3">
        <v>6468</v>
      </c>
      <c r="K3089" s="4">
        <v>4237.3500000000004</v>
      </c>
      <c r="L3089" s="5">
        <v>0.1</v>
      </c>
      <c r="M3089" s="3">
        <f t="shared" si="192"/>
        <v>17463.600000000002</v>
      </c>
      <c r="N3089" s="3">
        <f t="shared" si="193"/>
        <v>12712.050000000001</v>
      </c>
      <c r="O3089" s="3">
        <f t="shared" si="194"/>
        <v>4751.5500000000011</v>
      </c>
      <c r="P3089" s="6">
        <f t="shared" si="195"/>
        <v>0.27208307565450424</v>
      </c>
    </row>
    <row r="3090" spans="1:16" x14ac:dyDescent="0.35">
      <c r="A3090" s="1" t="s">
        <v>3154</v>
      </c>
      <c r="B3090" s="2">
        <v>46112</v>
      </c>
      <c r="C3090" s="1" t="s">
        <v>41</v>
      </c>
      <c r="D3090" s="1" t="s">
        <v>103</v>
      </c>
      <c r="E3090" s="1" t="s">
        <v>18</v>
      </c>
      <c r="F3090" s="1" t="s">
        <v>51</v>
      </c>
      <c r="G3090" s="1" t="s">
        <v>46</v>
      </c>
      <c r="H3090" s="1" t="s">
        <v>34</v>
      </c>
      <c r="I3090" s="1">
        <v>1</v>
      </c>
      <c r="J3090" s="3">
        <v>770</v>
      </c>
      <c r="K3090" s="4">
        <v>587.13</v>
      </c>
      <c r="L3090" s="5">
        <v>0</v>
      </c>
      <c r="M3090" s="3">
        <f t="shared" si="192"/>
        <v>770</v>
      </c>
      <c r="N3090" s="3">
        <f t="shared" si="193"/>
        <v>587.13</v>
      </c>
      <c r="O3090" s="3">
        <f t="shared" si="194"/>
        <v>182.87</v>
      </c>
      <c r="P3090" s="6">
        <f t="shared" si="195"/>
        <v>0.23749350649350651</v>
      </c>
    </row>
    <row r="3091" spans="1:16" x14ac:dyDescent="0.35">
      <c r="A3091" s="1" t="s">
        <v>3155</v>
      </c>
      <c r="B3091" s="2">
        <v>46112</v>
      </c>
      <c r="C3091" s="1" t="s">
        <v>29</v>
      </c>
      <c r="D3091" s="1" t="s">
        <v>66</v>
      </c>
      <c r="E3091" s="1" t="s">
        <v>31</v>
      </c>
      <c r="F3091" s="1" t="s">
        <v>45</v>
      </c>
      <c r="G3091" s="1" t="s">
        <v>58</v>
      </c>
      <c r="H3091" s="1" t="s">
        <v>27</v>
      </c>
      <c r="I3091" s="1">
        <v>2</v>
      </c>
      <c r="J3091" s="3">
        <v>3498</v>
      </c>
      <c r="K3091" s="4">
        <v>2755</v>
      </c>
      <c r="L3091" s="5">
        <v>0</v>
      </c>
      <c r="M3091" s="3">
        <f t="shared" si="192"/>
        <v>6996</v>
      </c>
      <c r="N3091" s="3">
        <f t="shared" si="193"/>
        <v>5510</v>
      </c>
      <c r="O3091" s="3">
        <f t="shared" si="194"/>
        <v>1486</v>
      </c>
      <c r="P3091" s="6">
        <f t="shared" si="195"/>
        <v>0.21240708976558034</v>
      </c>
    </row>
    <row r="3092" spans="1:16" x14ac:dyDescent="0.35">
      <c r="A3092" s="1" t="s">
        <v>3156</v>
      </c>
      <c r="B3092" s="2">
        <v>46113</v>
      </c>
      <c r="C3092" s="1" t="s">
        <v>16</v>
      </c>
      <c r="D3092" s="1" t="s">
        <v>48</v>
      </c>
      <c r="E3092" s="1" t="s">
        <v>24</v>
      </c>
      <c r="F3092" s="1" t="s">
        <v>61</v>
      </c>
      <c r="G3092" s="1" t="s">
        <v>26</v>
      </c>
      <c r="H3092" s="1" t="s">
        <v>34</v>
      </c>
      <c r="I3092" s="1">
        <v>5</v>
      </c>
      <c r="J3092" s="3">
        <v>2208</v>
      </c>
      <c r="K3092" s="4">
        <v>1018.44</v>
      </c>
      <c r="L3092" s="5">
        <v>0</v>
      </c>
      <c r="M3092" s="3">
        <f t="shared" si="192"/>
        <v>11040</v>
      </c>
      <c r="N3092" s="3">
        <f t="shared" si="193"/>
        <v>5092.2000000000007</v>
      </c>
      <c r="O3092" s="3">
        <f t="shared" si="194"/>
        <v>5947.7999999999993</v>
      </c>
      <c r="P3092" s="6">
        <f t="shared" si="195"/>
        <v>0.53874999999999995</v>
      </c>
    </row>
    <row r="3093" spans="1:16" x14ac:dyDescent="0.35">
      <c r="A3093" s="1" t="s">
        <v>3157</v>
      </c>
      <c r="B3093" s="2">
        <v>46113</v>
      </c>
      <c r="C3093" s="1" t="s">
        <v>16</v>
      </c>
      <c r="D3093" s="1" t="s">
        <v>84</v>
      </c>
      <c r="E3093" s="1" t="s">
        <v>24</v>
      </c>
      <c r="F3093" s="1" t="s">
        <v>64</v>
      </c>
      <c r="G3093" s="1" t="s">
        <v>20</v>
      </c>
      <c r="H3093" s="1" t="s">
        <v>21</v>
      </c>
      <c r="I3093" s="1">
        <v>5</v>
      </c>
      <c r="J3093" s="3">
        <v>1503</v>
      </c>
      <c r="K3093" s="4">
        <v>722.3</v>
      </c>
      <c r="L3093" s="5">
        <v>0</v>
      </c>
      <c r="M3093" s="3">
        <f t="shared" si="192"/>
        <v>7515</v>
      </c>
      <c r="N3093" s="3">
        <f t="shared" si="193"/>
        <v>3611.5</v>
      </c>
      <c r="O3093" s="3">
        <f t="shared" si="194"/>
        <v>3903.5</v>
      </c>
      <c r="P3093" s="6">
        <f t="shared" si="195"/>
        <v>0.51942781104457747</v>
      </c>
    </row>
    <row r="3094" spans="1:16" x14ac:dyDescent="0.35">
      <c r="A3094" s="1" t="s">
        <v>3158</v>
      </c>
      <c r="B3094" s="2">
        <v>46113</v>
      </c>
      <c r="C3094" s="1" t="s">
        <v>29</v>
      </c>
      <c r="D3094" s="1" t="s">
        <v>30</v>
      </c>
      <c r="E3094" s="1" t="s">
        <v>18</v>
      </c>
      <c r="F3094" s="1" t="s">
        <v>68</v>
      </c>
      <c r="G3094" s="1" t="s">
        <v>58</v>
      </c>
      <c r="H3094" s="1" t="s">
        <v>21</v>
      </c>
      <c r="I3094" s="1">
        <v>2</v>
      </c>
      <c r="J3094" s="3">
        <v>430</v>
      </c>
      <c r="K3094" s="4">
        <v>335.7</v>
      </c>
      <c r="L3094" s="5">
        <v>0.1</v>
      </c>
      <c r="M3094" s="3">
        <f t="shared" si="192"/>
        <v>774</v>
      </c>
      <c r="N3094" s="3">
        <f t="shared" si="193"/>
        <v>671.4</v>
      </c>
      <c r="O3094" s="3">
        <f t="shared" si="194"/>
        <v>102.60000000000002</v>
      </c>
      <c r="P3094" s="6">
        <f t="shared" si="195"/>
        <v>0.13255813953488374</v>
      </c>
    </row>
    <row r="3095" spans="1:16" x14ac:dyDescent="0.35">
      <c r="A3095" s="1" t="s">
        <v>3159</v>
      </c>
      <c r="B3095" s="2">
        <v>46113</v>
      </c>
      <c r="C3095" s="1" t="s">
        <v>36</v>
      </c>
      <c r="D3095" s="1" t="s">
        <v>78</v>
      </c>
      <c r="E3095" s="1" t="s">
        <v>18</v>
      </c>
      <c r="F3095" s="1" t="s">
        <v>68</v>
      </c>
      <c r="G3095" s="1" t="s">
        <v>39</v>
      </c>
      <c r="H3095" s="1" t="s">
        <v>27</v>
      </c>
      <c r="I3095" s="1">
        <v>1</v>
      </c>
      <c r="J3095" s="3">
        <v>448</v>
      </c>
      <c r="K3095" s="4">
        <v>340.97</v>
      </c>
      <c r="L3095" s="5">
        <v>0</v>
      </c>
      <c r="M3095" s="3">
        <f t="shared" si="192"/>
        <v>448</v>
      </c>
      <c r="N3095" s="3">
        <f t="shared" si="193"/>
        <v>340.97</v>
      </c>
      <c r="O3095" s="3">
        <f t="shared" si="194"/>
        <v>107.02999999999997</v>
      </c>
      <c r="P3095" s="6">
        <f t="shared" si="195"/>
        <v>0.23890624999999993</v>
      </c>
    </row>
    <row r="3096" spans="1:16" x14ac:dyDescent="0.35">
      <c r="A3096" s="1" t="s">
        <v>3160</v>
      </c>
      <c r="B3096" s="2">
        <v>46114</v>
      </c>
      <c r="C3096" s="1" t="s">
        <v>29</v>
      </c>
      <c r="D3096" s="1" t="s">
        <v>66</v>
      </c>
      <c r="E3096" s="1" t="s">
        <v>18</v>
      </c>
      <c r="F3096" s="1" t="s">
        <v>19</v>
      </c>
      <c r="G3096" s="1" t="s">
        <v>58</v>
      </c>
      <c r="H3096" s="1" t="s">
        <v>27</v>
      </c>
      <c r="I3096" s="1">
        <v>7</v>
      </c>
      <c r="J3096" s="3">
        <v>926</v>
      </c>
      <c r="K3096" s="4">
        <v>705.92</v>
      </c>
      <c r="L3096" s="5">
        <v>0</v>
      </c>
      <c r="M3096" s="3">
        <f t="shared" si="192"/>
        <v>6482</v>
      </c>
      <c r="N3096" s="3">
        <f t="shared" si="193"/>
        <v>4941.4399999999996</v>
      </c>
      <c r="O3096" s="3">
        <f t="shared" si="194"/>
        <v>1540.5600000000004</v>
      </c>
      <c r="P3096" s="6">
        <f t="shared" si="195"/>
        <v>0.23766738660907133</v>
      </c>
    </row>
    <row r="3097" spans="1:16" x14ac:dyDescent="0.35">
      <c r="A3097" s="1" t="s">
        <v>3161</v>
      </c>
      <c r="B3097" s="2">
        <v>46114</v>
      </c>
      <c r="C3097" s="1" t="s">
        <v>16</v>
      </c>
      <c r="D3097" s="1" t="s">
        <v>84</v>
      </c>
      <c r="E3097" s="1" t="s">
        <v>18</v>
      </c>
      <c r="F3097" s="1" t="s">
        <v>38</v>
      </c>
      <c r="G3097" s="1" t="s">
        <v>26</v>
      </c>
      <c r="H3097" s="1" t="s">
        <v>27</v>
      </c>
      <c r="I3097" s="1">
        <v>4</v>
      </c>
      <c r="J3097" s="3">
        <v>354</v>
      </c>
      <c r="K3097" s="4">
        <v>292</v>
      </c>
      <c r="L3097" s="5">
        <v>0</v>
      </c>
      <c r="M3097" s="3">
        <f t="shared" si="192"/>
        <v>1416</v>
      </c>
      <c r="N3097" s="3">
        <f t="shared" si="193"/>
        <v>1168</v>
      </c>
      <c r="O3097" s="3">
        <f t="shared" si="194"/>
        <v>248</v>
      </c>
      <c r="P3097" s="6">
        <f t="shared" si="195"/>
        <v>0.1751412429378531</v>
      </c>
    </row>
    <row r="3098" spans="1:16" x14ac:dyDescent="0.35">
      <c r="A3098" s="1" t="s">
        <v>3162</v>
      </c>
      <c r="B3098" s="2">
        <v>46114</v>
      </c>
      <c r="C3098" s="1" t="s">
        <v>36</v>
      </c>
      <c r="D3098" s="1" t="s">
        <v>78</v>
      </c>
      <c r="E3098" s="1" t="s">
        <v>18</v>
      </c>
      <c r="F3098" s="1" t="s">
        <v>68</v>
      </c>
      <c r="G3098" s="1" t="s">
        <v>39</v>
      </c>
      <c r="H3098" s="1" t="s">
        <v>27</v>
      </c>
      <c r="I3098" s="1">
        <v>3</v>
      </c>
      <c r="J3098" s="3">
        <v>456</v>
      </c>
      <c r="K3098" s="4">
        <v>378.6</v>
      </c>
      <c r="L3098" s="5">
        <v>0.1</v>
      </c>
      <c r="M3098" s="3">
        <f t="shared" si="192"/>
        <v>1231.2</v>
      </c>
      <c r="N3098" s="3">
        <f t="shared" si="193"/>
        <v>1135.8000000000002</v>
      </c>
      <c r="O3098" s="3">
        <f t="shared" si="194"/>
        <v>95.399999999999864</v>
      </c>
      <c r="P3098" s="6">
        <f t="shared" si="195"/>
        <v>7.7485380116958949E-2</v>
      </c>
    </row>
    <row r="3099" spans="1:16" x14ac:dyDescent="0.35">
      <c r="A3099" s="1" t="s">
        <v>3163</v>
      </c>
      <c r="B3099" s="2">
        <v>46114</v>
      </c>
      <c r="C3099" s="1" t="s">
        <v>29</v>
      </c>
      <c r="D3099" s="1" t="s">
        <v>66</v>
      </c>
      <c r="E3099" s="1" t="s">
        <v>24</v>
      </c>
      <c r="F3099" s="1" t="s">
        <v>131</v>
      </c>
      <c r="G3099" s="1" t="s">
        <v>33</v>
      </c>
      <c r="H3099" s="1" t="s">
        <v>21</v>
      </c>
      <c r="I3099" s="1">
        <v>7</v>
      </c>
      <c r="J3099" s="3">
        <v>2899</v>
      </c>
      <c r="K3099" s="4">
        <v>1361.65</v>
      </c>
      <c r="L3099" s="5">
        <v>0.15</v>
      </c>
      <c r="M3099" s="3">
        <f t="shared" si="192"/>
        <v>17249.05</v>
      </c>
      <c r="N3099" s="3">
        <f t="shared" si="193"/>
        <v>9531.5500000000011</v>
      </c>
      <c r="O3099" s="3">
        <f t="shared" si="194"/>
        <v>7717.4999999999982</v>
      </c>
      <c r="P3099" s="6">
        <f t="shared" si="195"/>
        <v>0.4474159446462268</v>
      </c>
    </row>
    <row r="3100" spans="1:16" x14ac:dyDescent="0.35">
      <c r="A3100" s="1" t="s">
        <v>3164</v>
      </c>
      <c r="B3100" s="2">
        <v>46114</v>
      </c>
      <c r="C3100" s="1" t="s">
        <v>29</v>
      </c>
      <c r="D3100" s="1" t="s">
        <v>30</v>
      </c>
      <c r="E3100" s="1" t="s">
        <v>79</v>
      </c>
      <c r="F3100" s="1" t="s">
        <v>80</v>
      </c>
      <c r="G3100" s="1" t="s">
        <v>58</v>
      </c>
      <c r="H3100" s="1" t="s">
        <v>21</v>
      </c>
      <c r="I3100" s="1">
        <v>2</v>
      </c>
      <c r="J3100" s="3">
        <v>7667</v>
      </c>
      <c r="K3100" s="4">
        <v>4608.96</v>
      </c>
      <c r="L3100" s="5">
        <v>0</v>
      </c>
      <c r="M3100" s="3">
        <f t="shared" si="192"/>
        <v>15334</v>
      </c>
      <c r="N3100" s="3">
        <f t="shared" si="193"/>
        <v>9217.92</v>
      </c>
      <c r="O3100" s="3">
        <f t="shared" si="194"/>
        <v>6116.08</v>
      </c>
      <c r="P3100" s="6">
        <f t="shared" si="195"/>
        <v>0.39885744098082693</v>
      </c>
    </row>
    <row r="3101" spans="1:16" x14ac:dyDescent="0.35">
      <c r="A3101" s="1" t="s">
        <v>3165</v>
      </c>
      <c r="B3101" s="2">
        <v>46114</v>
      </c>
      <c r="C3101" s="1" t="s">
        <v>41</v>
      </c>
      <c r="D3101" s="1" t="s">
        <v>55</v>
      </c>
      <c r="E3101" s="1" t="s">
        <v>24</v>
      </c>
      <c r="F3101" s="1" t="s">
        <v>64</v>
      </c>
      <c r="G3101" s="1" t="s">
        <v>43</v>
      </c>
      <c r="H3101" s="1" t="s">
        <v>21</v>
      </c>
      <c r="I3101" s="1">
        <v>8</v>
      </c>
      <c r="J3101" s="3">
        <v>1560</v>
      </c>
      <c r="K3101" s="4">
        <v>776.83</v>
      </c>
      <c r="L3101" s="5">
        <v>0</v>
      </c>
      <c r="M3101" s="3">
        <f t="shared" si="192"/>
        <v>12480</v>
      </c>
      <c r="N3101" s="3">
        <f t="shared" si="193"/>
        <v>6214.64</v>
      </c>
      <c r="O3101" s="3">
        <f t="shared" si="194"/>
        <v>6265.36</v>
      </c>
      <c r="P3101" s="6">
        <f t="shared" si="195"/>
        <v>0.50203205128205131</v>
      </c>
    </row>
    <row r="3102" spans="1:16" x14ac:dyDescent="0.35">
      <c r="A3102" s="1" t="s">
        <v>3166</v>
      </c>
      <c r="B3102" s="2">
        <v>46114</v>
      </c>
      <c r="C3102" s="1" t="s">
        <v>29</v>
      </c>
      <c r="D3102" s="1" t="s">
        <v>30</v>
      </c>
      <c r="E3102" s="1" t="s">
        <v>31</v>
      </c>
      <c r="F3102" s="1" t="s">
        <v>85</v>
      </c>
      <c r="G3102" s="1" t="s">
        <v>58</v>
      </c>
      <c r="H3102" s="1" t="s">
        <v>21</v>
      </c>
      <c r="I3102" s="1">
        <v>6</v>
      </c>
      <c r="J3102" s="3">
        <v>1774</v>
      </c>
      <c r="K3102" s="4">
        <v>1313.66</v>
      </c>
      <c r="L3102" s="5">
        <v>0.15</v>
      </c>
      <c r="M3102" s="3">
        <f t="shared" si="192"/>
        <v>9047.4</v>
      </c>
      <c r="N3102" s="3">
        <f t="shared" si="193"/>
        <v>7881.9600000000009</v>
      </c>
      <c r="O3102" s="3">
        <f t="shared" si="194"/>
        <v>1165.4399999999987</v>
      </c>
      <c r="P3102" s="6">
        <f t="shared" si="195"/>
        <v>0.12881490815040772</v>
      </c>
    </row>
    <row r="3103" spans="1:16" x14ac:dyDescent="0.35">
      <c r="A3103" s="1" t="s">
        <v>3167</v>
      </c>
      <c r="B3103" s="2">
        <v>46114</v>
      </c>
      <c r="C3103" s="1" t="s">
        <v>41</v>
      </c>
      <c r="D3103" s="1" t="s">
        <v>55</v>
      </c>
      <c r="E3103" s="1" t="s">
        <v>24</v>
      </c>
      <c r="F3103" s="1" t="s">
        <v>131</v>
      </c>
      <c r="G3103" s="1" t="s">
        <v>46</v>
      </c>
      <c r="H3103" s="1" t="s">
        <v>21</v>
      </c>
      <c r="I3103" s="1">
        <v>6</v>
      </c>
      <c r="J3103" s="3">
        <v>2686</v>
      </c>
      <c r="K3103" s="4">
        <v>1375.1</v>
      </c>
      <c r="L3103" s="5">
        <v>0</v>
      </c>
      <c r="M3103" s="3">
        <f t="shared" si="192"/>
        <v>16116</v>
      </c>
      <c r="N3103" s="3">
        <f t="shared" si="193"/>
        <v>8250.5999999999985</v>
      </c>
      <c r="O3103" s="3">
        <f t="shared" si="194"/>
        <v>7865.4000000000015</v>
      </c>
      <c r="P3103" s="6">
        <f t="shared" si="195"/>
        <v>0.48804914370811625</v>
      </c>
    </row>
    <row r="3104" spans="1:16" x14ac:dyDescent="0.35">
      <c r="A3104" s="1" t="s">
        <v>3168</v>
      </c>
      <c r="B3104" s="2">
        <v>46115</v>
      </c>
      <c r="C3104" s="1" t="s">
        <v>29</v>
      </c>
      <c r="D3104" s="1" t="s">
        <v>66</v>
      </c>
      <c r="E3104" s="1" t="s">
        <v>31</v>
      </c>
      <c r="F3104" s="1" t="s">
        <v>53</v>
      </c>
      <c r="G3104" s="1" t="s">
        <v>33</v>
      </c>
      <c r="H3104" s="1" t="s">
        <v>27</v>
      </c>
      <c r="I3104" s="1">
        <v>1</v>
      </c>
      <c r="J3104" s="3">
        <v>14420</v>
      </c>
      <c r="K3104" s="4">
        <v>11202.57</v>
      </c>
      <c r="L3104" s="5">
        <v>0</v>
      </c>
      <c r="M3104" s="3">
        <f t="shared" si="192"/>
        <v>14420</v>
      </c>
      <c r="N3104" s="3">
        <f t="shared" si="193"/>
        <v>11202.57</v>
      </c>
      <c r="O3104" s="3">
        <f t="shared" si="194"/>
        <v>3217.4300000000003</v>
      </c>
      <c r="P3104" s="6">
        <f t="shared" si="195"/>
        <v>0.22312274618585301</v>
      </c>
    </row>
    <row r="3105" spans="1:16" x14ac:dyDescent="0.35">
      <c r="A3105" s="1" t="s">
        <v>3169</v>
      </c>
      <c r="B3105" s="2">
        <v>46115</v>
      </c>
      <c r="C3105" s="1" t="s">
        <v>16</v>
      </c>
      <c r="D3105" s="1" t="s">
        <v>17</v>
      </c>
      <c r="E3105" s="1" t="s">
        <v>31</v>
      </c>
      <c r="F3105" s="1" t="s">
        <v>32</v>
      </c>
      <c r="G3105" s="1" t="s">
        <v>26</v>
      </c>
      <c r="H3105" s="1" t="s">
        <v>21</v>
      </c>
      <c r="I3105" s="1">
        <v>2</v>
      </c>
      <c r="J3105" s="3">
        <v>1218</v>
      </c>
      <c r="K3105" s="4">
        <v>884.65</v>
      </c>
      <c r="L3105" s="5">
        <v>0</v>
      </c>
      <c r="M3105" s="3">
        <f t="shared" si="192"/>
        <v>2436</v>
      </c>
      <c r="N3105" s="3">
        <f t="shared" si="193"/>
        <v>1769.3</v>
      </c>
      <c r="O3105" s="3">
        <f t="shared" si="194"/>
        <v>666.7</v>
      </c>
      <c r="P3105" s="6">
        <f t="shared" si="195"/>
        <v>0.27368637110016425</v>
      </c>
    </row>
    <row r="3106" spans="1:16" x14ac:dyDescent="0.35">
      <c r="A3106" s="1" t="s">
        <v>3170</v>
      </c>
      <c r="B3106" s="2">
        <v>46115</v>
      </c>
      <c r="C3106" s="1" t="s">
        <v>29</v>
      </c>
      <c r="D3106" s="1" t="s">
        <v>57</v>
      </c>
      <c r="E3106" s="1" t="s">
        <v>79</v>
      </c>
      <c r="F3106" s="1" t="s">
        <v>91</v>
      </c>
      <c r="G3106" s="1" t="s">
        <v>33</v>
      </c>
      <c r="H3106" s="1" t="s">
        <v>34</v>
      </c>
      <c r="I3106" s="1">
        <v>5</v>
      </c>
      <c r="J3106" s="3">
        <v>12341</v>
      </c>
      <c r="K3106" s="4">
        <v>7589.95</v>
      </c>
      <c r="L3106" s="5">
        <v>0</v>
      </c>
      <c r="M3106" s="3">
        <f t="shared" si="192"/>
        <v>61705</v>
      </c>
      <c r="N3106" s="3">
        <f t="shared" si="193"/>
        <v>37949.75</v>
      </c>
      <c r="O3106" s="3">
        <f t="shared" si="194"/>
        <v>23755.25</v>
      </c>
      <c r="P3106" s="6">
        <f t="shared" si="195"/>
        <v>0.38498095778299973</v>
      </c>
    </row>
    <row r="3107" spans="1:16" x14ac:dyDescent="0.35">
      <c r="A3107" s="1" t="s">
        <v>3171</v>
      </c>
      <c r="B3107" s="2">
        <v>46115</v>
      </c>
      <c r="C3107" s="1" t="s">
        <v>41</v>
      </c>
      <c r="D3107" s="1" t="s">
        <v>42</v>
      </c>
      <c r="E3107" s="1" t="s">
        <v>79</v>
      </c>
      <c r="F3107" s="1" t="s">
        <v>91</v>
      </c>
      <c r="G3107" s="1" t="s">
        <v>43</v>
      </c>
      <c r="H3107" s="1" t="s">
        <v>27</v>
      </c>
      <c r="I3107" s="1">
        <v>3</v>
      </c>
      <c r="J3107" s="3">
        <v>11544</v>
      </c>
      <c r="K3107" s="4">
        <v>7464.37</v>
      </c>
      <c r="L3107" s="5">
        <v>0</v>
      </c>
      <c r="M3107" s="3">
        <f t="shared" si="192"/>
        <v>34632</v>
      </c>
      <c r="N3107" s="3">
        <f t="shared" si="193"/>
        <v>22393.11</v>
      </c>
      <c r="O3107" s="3">
        <f t="shared" si="194"/>
        <v>12238.89</v>
      </c>
      <c r="P3107" s="6">
        <f t="shared" si="195"/>
        <v>0.35339830214830215</v>
      </c>
    </row>
    <row r="3108" spans="1:16" x14ac:dyDescent="0.35">
      <c r="A3108" s="1" t="s">
        <v>3172</v>
      </c>
      <c r="B3108" s="2">
        <v>46115</v>
      </c>
      <c r="C3108" s="1" t="s">
        <v>16</v>
      </c>
      <c r="D3108" s="1" t="s">
        <v>17</v>
      </c>
      <c r="E3108" s="1" t="s">
        <v>18</v>
      </c>
      <c r="F3108" s="1" t="s">
        <v>51</v>
      </c>
      <c r="G3108" s="1" t="s">
        <v>26</v>
      </c>
      <c r="H3108" s="1" t="s">
        <v>27</v>
      </c>
      <c r="I3108" s="1">
        <v>6</v>
      </c>
      <c r="J3108" s="3">
        <v>753</v>
      </c>
      <c r="K3108" s="4">
        <v>623.54999999999995</v>
      </c>
      <c r="L3108" s="5">
        <v>0</v>
      </c>
      <c r="M3108" s="3">
        <f t="shared" si="192"/>
        <v>4518</v>
      </c>
      <c r="N3108" s="3">
        <f t="shared" si="193"/>
        <v>3741.2999999999997</v>
      </c>
      <c r="O3108" s="3">
        <f t="shared" si="194"/>
        <v>776.70000000000027</v>
      </c>
      <c r="P3108" s="6">
        <f t="shared" si="195"/>
        <v>0.17191235059760962</v>
      </c>
    </row>
    <row r="3109" spans="1:16" x14ac:dyDescent="0.35">
      <c r="A3109" s="1" t="s">
        <v>3173</v>
      </c>
      <c r="B3109" s="2">
        <v>46115</v>
      </c>
      <c r="C3109" s="1" t="s">
        <v>41</v>
      </c>
      <c r="D3109" s="1" t="s">
        <v>50</v>
      </c>
      <c r="E3109" s="1" t="s">
        <v>24</v>
      </c>
      <c r="F3109" s="1" t="s">
        <v>25</v>
      </c>
      <c r="G3109" s="1" t="s">
        <v>43</v>
      </c>
      <c r="H3109" s="1" t="s">
        <v>34</v>
      </c>
      <c r="I3109" s="1">
        <v>5</v>
      </c>
      <c r="J3109" s="3">
        <v>613</v>
      </c>
      <c r="K3109" s="4">
        <v>312.62</v>
      </c>
      <c r="L3109" s="5">
        <v>0</v>
      </c>
      <c r="M3109" s="3">
        <f t="shared" si="192"/>
        <v>3065</v>
      </c>
      <c r="N3109" s="3">
        <f t="shared" si="193"/>
        <v>1563.1</v>
      </c>
      <c r="O3109" s="3">
        <f t="shared" si="194"/>
        <v>1501.9</v>
      </c>
      <c r="P3109" s="6">
        <f t="shared" si="195"/>
        <v>0.49001631321370315</v>
      </c>
    </row>
    <row r="3110" spans="1:16" x14ac:dyDescent="0.35">
      <c r="A3110" s="1" t="s">
        <v>3174</v>
      </c>
      <c r="B3110" s="2">
        <v>46116</v>
      </c>
      <c r="C3110" s="1" t="s">
        <v>36</v>
      </c>
      <c r="D3110" s="1" t="s">
        <v>78</v>
      </c>
      <c r="E3110" s="1" t="s">
        <v>31</v>
      </c>
      <c r="F3110" s="1" t="s">
        <v>85</v>
      </c>
      <c r="G3110" s="1" t="s">
        <v>39</v>
      </c>
      <c r="H3110" s="1" t="s">
        <v>34</v>
      </c>
      <c r="I3110" s="1">
        <v>1</v>
      </c>
      <c r="J3110" s="3">
        <v>1734</v>
      </c>
      <c r="K3110" s="4">
        <v>1279.32</v>
      </c>
      <c r="L3110" s="5">
        <v>0</v>
      </c>
      <c r="M3110" s="3">
        <f t="shared" si="192"/>
        <v>1734</v>
      </c>
      <c r="N3110" s="3">
        <f t="shared" si="193"/>
        <v>1279.32</v>
      </c>
      <c r="O3110" s="3">
        <f t="shared" si="194"/>
        <v>454.68000000000006</v>
      </c>
      <c r="P3110" s="6">
        <f t="shared" si="195"/>
        <v>0.26221453287197233</v>
      </c>
    </row>
    <row r="3111" spans="1:16" x14ac:dyDescent="0.35">
      <c r="A3111" s="1" t="s">
        <v>3175</v>
      </c>
      <c r="B3111" s="2">
        <v>46117</v>
      </c>
      <c r="C3111" s="1" t="s">
        <v>41</v>
      </c>
      <c r="D3111" s="1" t="s">
        <v>50</v>
      </c>
      <c r="E3111" s="1" t="s">
        <v>18</v>
      </c>
      <c r="F3111" s="1" t="s">
        <v>38</v>
      </c>
      <c r="G3111" s="1" t="s">
        <v>43</v>
      </c>
      <c r="H3111" s="1" t="s">
        <v>21</v>
      </c>
      <c r="I3111" s="1">
        <v>8</v>
      </c>
      <c r="J3111" s="3">
        <v>363</v>
      </c>
      <c r="K3111" s="4">
        <v>280.86</v>
      </c>
      <c r="L3111" s="5">
        <v>0.1</v>
      </c>
      <c r="M3111" s="3">
        <f t="shared" si="192"/>
        <v>2613.6</v>
      </c>
      <c r="N3111" s="3">
        <f t="shared" si="193"/>
        <v>2246.88</v>
      </c>
      <c r="O3111" s="3">
        <f t="shared" si="194"/>
        <v>366.7199999999998</v>
      </c>
      <c r="P3111" s="6">
        <f t="shared" si="195"/>
        <v>0.14031221303948568</v>
      </c>
    </row>
    <row r="3112" spans="1:16" x14ac:dyDescent="0.35">
      <c r="A3112" s="1" t="s">
        <v>3176</v>
      </c>
      <c r="B3112" s="2">
        <v>46117</v>
      </c>
      <c r="C3112" s="1" t="s">
        <v>29</v>
      </c>
      <c r="D3112" s="1" t="s">
        <v>30</v>
      </c>
      <c r="E3112" s="1" t="s">
        <v>31</v>
      </c>
      <c r="F3112" s="1" t="s">
        <v>32</v>
      </c>
      <c r="G3112" s="1" t="s">
        <v>33</v>
      </c>
      <c r="H3112" s="1" t="s">
        <v>27</v>
      </c>
      <c r="I3112" s="1">
        <v>5</v>
      </c>
      <c r="J3112" s="3">
        <v>1226</v>
      </c>
      <c r="K3112" s="4">
        <v>920.33</v>
      </c>
      <c r="L3112" s="5">
        <v>0.1</v>
      </c>
      <c r="M3112" s="3">
        <f t="shared" si="192"/>
        <v>5517</v>
      </c>
      <c r="N3112" s="3">
        <f t="shared" si="193"/>
        <v>4601.6500000000005</v>
      </c>
      <c r="O3112" s="3">
        <f t="shared" si="194"/>
        <v>915.34999999999945</v>
      </c>
      <c r="P3112" s="6">
        <f t="shared" si="195"/>
        <v>0.16591444625702365</v>
      </c>
    </row>
    <row r="3113" spans="1:16" x14ac:dyDescent="0.35">
      <c r="A3113" s="1" t="s">
        <v>3177</v>
      </c>
      <c r="B3113" s="2">
        <v>46117</v>
      </c>
      <c r="C3113" s="1" t="s">
        <v>29</v>
      </c>
      <c r="D3113" s="1" t="s">
        <v>30</v>
      </c>
      <c r="E3113" s="1" t="s">
        <v>18</v>
      </c>
      <c r="F3113" s="1" t="s">
        <v>38</v>
      </c>
      <c r="G3113" s="1" t="s">
        <v>58</v>
      </c>
      <c r="H3113" s="1" t="s">
        <v>27</v>
      </c>
      <c r="I3113" s="1">
        <v>5</v>
      </c>
      <c r="J3113" s="3">
        <v>339</v>
      </c>
      <c r="K3113" s="4">
        <v>276.73</v>
      </c>
      <c r="L3113" s="5">
        <v>0.05</v>
      </c>
      <c r="M3113" s="3">
        <f t="shared" si="192"/>
        <v>1610.25</v>
      </c>
      <c r="N3113" s="3">
        <f t="shared" si="193"/>
        <v>1383.65</v>
      </c>
      <c r="O3113" s="3">
        <f t="shared" si="194"/>
        <v>226.59999999999991</v>
      </c>
      <c r="P3113" s="6">
        <f t="shared" si="195"/>
        <v>0.14072349014128235</v>
      </c>
    </row>
    <row r="3114" spans="1:16" x14ac:dyDescent="0.35">
      <c r="A3114" s="1" t="s">
        <v>3178</v>
      </c>
      <c r="B3114" s="2">
        <v>46117</v>
      </c>
      <c r="C3114" s="1" t="s">
        <v>29</v>
      </c>
      <c r="D3114" s="1" t="s">
        <v>66</v>
      </c>
      <c r="E3114" s="1" t="s">
        <v>18</v>
      </c>
      <c r="F3114" s="1" t="s">
        <v>38</v>
      </c>
      <c r="G3114" s="1" t="s">
        <v>33</v>
      </c>
      <c r="H3114" s="1" t="s">
        <v>27</v>
      </c>
      <c r="I3114" s="1">
        <v>7</v>
      </c>
      <c r="J3114" s="3">
        <v>352</v>
      </c>
      <c r="K3114" s="4">
        <v>274.97000000000003</v>
      </c>
      <c r="L3114" s="5">
        <v>0.1</v>
      </c>
      <c r="M3114" s="3">
        <f t="shared" si="192"/>
        <v>2217.6</v>
      </c>
      <c r="N3114" s="3">
        <f t="shared" si="193"/>
        <v>1924.7900000000002</v>
      </c>
      <c r="O3114" s="3">
        <f t="shared" si="194"/>
        <v>292.80999999999972</v>
      </c>
      <c r="P3114" s="6">
        <f t="shared" si="195"/>
        <v>0.1320391414141413</v>
      </c>
    </row>
    <row r="3115" spans="1:16" x14ac:dyDescent="0.35">
      <c r="A3115" s="1" t="s">
        <v>3179</v>
      </c>
      <c r="B3115" s="2">
        <v>46117</v>
      </c>
      <c r="C3115" s="1" t="s">
        <v>29</v>
      </c>
      <c r="D3115" s="1" t="s">
        <v>66</v>
      </c>
      <c r="E3115" s="1" t="s">
        <v>18</v>
      </c>
      <c r="F3115" s="1" t="s">
        <v>51</v>
      </c>
      <c r="G3115" s="1" t="s">
        <v>58</v>
      </c>
      <c r="H3115" s="1" t="s">
        <v>27</v>
      </c>
      <c r="I3115" s="1">
        <v>7</v>
      </c>
      <c r="J3115" s="3">
        <v>745</v>
      </c>
      <c r="K3115" s="4">
        <v>589.24</v>
      </c>
      <c r="L3115" s="5">
        <v>0.1</v>
      </c>
      <c r="M3115" s="3">
        <f t="shared" si="192"/>
        <v>4693.5</v>
      </c>
      <c r="N3115" s="3">
        <f t="shared" si="193"/>
        <v>4124.68</v>
      </c>
      <c r="O3115" s="3">
        <f t="shared" si="194"/>
        <v>568.81999999999971</v>
      </c>
      <c r="P3115" s="6">
        <f t="shared" si="195"/>
        <v>0.12119313944817295</v>
      </c>
    </row>
    <row r="3116" spans="1:16" x14ac:dyDescent="0.35">
      <c r="A3116" s="1" t="s">
        <v>3180</v>
      </c>
      <c r="B3116" s="2">
        <v>46117</v>
      </c>
      <c r="C3116" s="1" t="s">
        <v>41</v>
      </c>
      <c r="D3116" s="1" t="s">
        <v>103</v>
      </c>
      <c r="E3116" s="1" t="s">
        <v>18</v>
      </c>
      <c r="F3116" s="1" t="s">
        <v>68</v>
      </c>
      <c r="G3116" s="1" t="s">
        <v>43</v>
      </c>
      <c r="H3116" s="1" t="s">
        <v>34</v>
      </c>
      <c r="I3116" s="1">
        <v>4</v>
      </c>
      <c r="J3116" s="3">
        <v>444</v>
      </c>
      <c r="K3116" s="4">
        <v>350.41</v>
      </c>
      <c r="L3116" s="5">
        <v>0</v>
      </c>
      <c r="M3116" s="3">
        <f t="shared" si="192"/>
        <v>1776</v>
      </c>
      <c r="N3116" s="3">
        <f t="shared" si="193"/>
        <v>1401.64</v>
      </c>
      <c r="O3116" s="3">
        <f t="shared" si="194"/>
        <v>374.3599999999999</v>
      </c>
      <c r="P3116" s="6">
        <f t="shared" si="195"/>
        <v>0.21078828828828824</v>
      </c>
    </row>
    <row r="3117" spans="1:16" x14ac:dyDescent="0.35">
      <c r="A3117" s="1" t="s">
        <v>3181</v>
      </c>
      <c r="B3117" s="2">
        <v>46117</v>
      </c>
      <c r="C3117" s="1" t="s">
        <v>29</v>
      </c>
      <c r="D3117" s="1" t="s">
        <v>72</v>
      </c>
      <c r="E3117" s="1" t="s">
        <v>18</v>
      </c>
      <c r="F3117" s="1" t="s">
        <v>38</v>
      </c>
      <c r="G3117" s="1" t="s">
        <v>33</v>
      </c>
      <c r="H3117" s="1" t="s">
        <v>21</v>
      </c>
      <c r="I3117" s="1">
        <v>1</v>
      </c>
      <c r="J3117" s="3">
        <v>355</v>
      </c>
      <c r="K3117" s="4">
        <v>280.58999999999997</v>
      </c>
      <c r="L3117" s="5">
        <v>0.1</v>
      </c>
      <c r="M3117" s="3">
        <f t="shared" si="192"/>
        <v>319.5</v>
      </c>
      <c r="N3117" s="3">
        <f t="shared" si="193"/>
        <v>280.58999999999997</v>
      </c>
      <c r="O3117" s="3">
        <f t="shared" si="194"/>
        <v>38.910000000000025</v>
      </c>
      <c r="P3117" s="6">
        <f t="shared" si="195"/>
        <v>0.12178403755868553</v>
      </c>
    </row>
    <row r="3118" spans="1:16" x14ac:dyDescent="0.35">
      <c r="A3118" s="1" t="s">
        <v>3182</v>
      </c>
      <c r="B3118" s="2">
        <v>46117</v>
      </c>
      <c r="C3118" s="1" t="s">
        <v>29</v>
      </c>
      <c r="D3118" s="1" t="s">
        <v>66</v>
      </c>
      <c r="E3118" s="1" t="s">
        <v>31</v>
      </c>
      <c r="F3118" s="1" t="s">
        <v>85</v>
      </c>
      <c r="G3118" s="1" t="s">
        <v>58</v>
      </c>
      <c r="H3118" s="1" t="s">
        <v>21</v>
      </c>
      <c r="I3118" s="1">
        <v>2</v>
      </c>
      <c r="J3118" s="3">
        <v>1865</v>
      </c>
      <c r="K3118" s="4">
        <v>1361.94</v>
      </c>
      <c r="L3118" s="5">
        <v>0</v>
      </c>
      <c r="M3118" s="3">
        <f t="shared" si="192"/>
        <v>3730</v>
      </c>
      <c r="N3118" s="3">
        <f t="shared" si="193"/>
        <v>2723.88</v>
      </c>
      <c r="O3118" s="3">
        <f t="shared" si="194"/>
        <v>1006.1199999999999</v>
      </c>
      <c r="P3118" s="6">
        <f t="shared" si="195"/>
        <v>0.26973726541554954</v>
      </c>
    </row>
    <row r="3119" spans="1:16" x14ac:dyDescent="0.35">
      <c r="A3119" s="1" t="s">
        <v>3183</v>
      </c>
      <c r="B3119" s="2">
        <v>46117</v>
      </c>
      <c r="C3119" s="1" t="s">
        <v>16</v>
      </c>
      <c r="D3119" s="1" t="s">
        <v>23</v>
      </c>
      <c r="E3119" s="1" t="s">
        <v>31</v>
      </c>
      <c r="F3119" s="1" t="s">
        <v>85</v>
      </c>
      <c r="G3119" s="1" t="s">
        <v>26</v>
      </c>
      <c r="H3119" s="1" t="s">
        <v>27</v>
      </c>
      <c r="I3119" s="1">
        <v>3</v>
      </c>
      <c r="J3119" s="3">
        <v>1735</v>
      </c>
      <c r="K3119" s="4">
        <v>1319.6</v>
      </c>
      <c r="L3119" s="5">
        <v>0</v>
      </c>
      <c r="M3119" s="3">
        <f t="shared" si="192"/>
        <v>5205</v>
      </c>
      <c r="N3119" s="3">
        <f t="shared" si="193"/>
        <v>3958.7999999999997</v>
      </c>
      <c r="O3119" s="3">
        <f t="shared" si="194"/>
        <v>1246.2000000000003</v>
      </c>
      <c r="P3119" s="6">
        <f t="shared" si="195"/>
        <v>0.23942363112391937</v>
      </c>
    </row>
    <row r="3120" spans="1:16" x14ac:dyDescent="0.35">
      <c r="A3120" s="1" t="s">
        <v>3184</v>
      </c>
      <c r="B3120" s="2">
        <v>46117</v>
      </c>
      <c r="C3120" s="1" t="s">
        <v>16</v>
      </c>
      <c r="D3120" s="1" t="s">
        <v>23</v>
      </c>
      <c r="E3120" s="1" t="s">
        <v>18</v>
      </c>
      <c r="F3120" s="1" t="s">
        <v>38</v>
      </c>
      <c r="G3120" s="1" t="s">
        <v>20</v>
      </c>
      <c r="H3120" s="1" t="s">
        <v>21</v>
      </c>
      <c r="I3120" s="1">
        <v>2</v>
      </c>
      <c r="J3120" s="3">
        <v>356</v>
      </c>
      <c r="K3120" s="4">
        <v>295.99</v>
      </c>
      <c r="L3120" s="5">
        <v>0</v>
      </c>
      <c r="M3120" s="3">
        <f t="shared" si="192"/>
        <v>712</v>
      </c>
      <c r="N3120" s="3">
        <f t="shared" si="193"/>
        <v>591.98</v>
      </c>
      <c r="O3120" s="3">
        <f t="shared" si="194"/>
        <v>120.01999999999998</v>
      </c>
      <c r="P3120" s="6">
        <f t="shared" si="195"/>
        <v>0.16856741573033707</v>
      </c>
    </row>
    <row r="3121" spans="1:16" x14ac:dyDescent="0.35">
      <c r="A3121" s="1" t="s">
        <v>3185</v>
      </c>
      <c r="B3121" s="2">
        <v>46118</v>
      </c>
      <c r="C3121" s="1" t="s">
        <v>16</v>
      </c>
      <c r="D3121" s="1" t="s">
        <v>17</v>
      </c>
      <c r="E3121" s="1" t="s">
        <v>18</v>
      </c>
      <c r="F3121" s="1" t="s">
        <v>19</v>
      </c>
      <c r="G3121" s="1" t="s">
        <v>26</v>
      </c>
      <c r="H3121" s="1" t="s">
        <v>34</v>
      </c>
      <c r="I3121" s="1">
        <v>5</v>
      </c>
      <c r="J3121" s="3">
        <v>867</v>
      </c>
      <c r="K3121" s="4">
        <v>662.99</v>
      </c>
      <c r="L3121" s="5">
        <v>0</v>
      </c>
      <c r="M3121" s="3">
        <f t="shared" si="192"/>
        <v>4335</v>
      </c>
      <c r="N3121" s="3">
        <f t="shared" si="193"/>
        <v>3314.95</v>
      </c>
      <c r="O3121" s="3">
        <f t="shared" si="194"/>
        <v>1020.0500000000002</v>
      </c>
      <c r="P3121" s="6">
        <f t="shared" si="195"/>
        <v>0.23530565167243372</v>
      </c>
    </row>
    <row r="3122" spans="1:16" x14ac:dyDescent="0.35">
      <c r="A3122" s="1" t="s">
        <v>3186</v>
      </c>
      <c r="B3122" s="2">
        <v>46118</v>
      </c>
      <c r="C3122" s="1" t="s">
        <v>29</v>
      </c>
      <c r="D3122" s="1" t="s">
        <v>66</v>
      </c>
      <c r="E3122" s="1" t="s">
        <v>18</v>
      </c>
      <c r="F3122" s="1" t="s">
        <v>68</v>
      </c>
      <c r="G3122" s="1" t="s">
        <v>58</v>
      </c>
      <c r="H3122" s="1" t="s">
        <v>21</v>
      </c>
      <c r="I3122" s="1">
        <v>8</v>
      </c>
      <c r="J3122" s="3">
        <v>453</v>
      </c>
      <c r="K3122" s="4">
        <v>357.24</v>
      </c>
      <c r="L3122" s="5">
        <v>0.15</v>
      </c>
      <c r="M3122" s="3">
        <f t="shared" si="192"/>
        <v>3080.4</v>
      </c>
      <c r="N3122" s="3">
        <f t="shared" si="193"/>
        <v>2857.92</v>
      </c>
      <c r="O3122" s="3">
        <f t="shared" si="194"/>
        <v>222.48000000000002</v>
      </c>
      <c r="P3122" s="6">
        <f t="shared" si="195"/>
        <v>7.222438644331905E-2</v>
      </c>
    </row>
    <row r="3123" spans="1:16" x14ac:dyDescent="0.35">
      <c r="A3123" s="1" t="s">
        <v>3187</v>
      </c>
      <c r="B3123" s="2">
        <v>46118</v>
      </c>
      <c r="C3123" s="1" t="s">
        <v>29</v>
      </c>
      <c r="D3123" s="1" t="s">
        <v>57</v>
      </c>
      <c r="E3123" s="1" t="s">
        <v>24</v>
      </c>
      <c r="F3123" s="1" t="s">
        <v>131</v>
      </c>
      <c r="G3123" s="1" t="s">
        <v>58</v>
      </c>
      <c r="H3123" s="1" t="s">
        <v>27</v>
      </c>
      <c r="I3123" s="1">
        <v>2</v>
      </c>
      <c r="J3123" s="3">
        <v>2754</v>
      </c>
      <c r="K3123" s="4">
        <v>1442.75</v>
      </c>
      <c r="L3123" s="5">
        <v>0.1</v>
      </c>
      <c r="M3123" s="3">
        <f t="shared" si="192"/>
        <v>4957.2</v>
      </c>
      <c r="N3123" s="3">
        <f t="shared" si="193"/>
        <v>2885.5</v>
      </c>
      <c r="O3123" s="3">
        <f t="shared" si="194"/>
        <v>2071.6999999999998</v>
      </c>
      <c r="P3123" s="6">
        <f t="shared" si="195"/>
        <v>0.41791737271040102</v>
      </c>
    </row>
    <row r="3124" spans="1:16" x14ac:dyDescent="0.35">
      <c r="A3124" s="1" t="s">
        <v>3188</v>
      </c>
      <c r="B3124" s="2">
        <v>46118</v>
      </c>
      <c r="C3124" s="1" t="s">
        <v>41</v>
      </c>
      <c r="D3124" s="1" t="s">
        <v>55</v>
      </c>
      <c r="E3124" s="1" t="s">
        <v>24</v>
      </c>
      <c r="F3124" s="1" t="s">
        <v>25</v>
      </c>
      <c r="G3124" s="1" t="s">
        <v>43</v>
      </c>
      <c r="H3124" s="1" t="s">
        <v>34</v>
      </c>
      <c r="I3124" s="1">
        <v>2</v>
      </c>
      <c r="J3124" s="3">
        <v>614</v>
      </c>
      <c r="K3124" s="4">
        <v>306.66000000000003</v>
      </c>
      <c r="L3124" s="5">
        <v>0</v>
      </c>
      <c r="M3124" s="3">
        <f t="shared" si="192"/>
        <v>1228</v>
      </c>
      <c r="N3124" s="3">
        <f t="shared" si="193"/>
        <v>613.32000000000005</v>
      </c>
      <c r="O3124" s="3">
        <f t="shared" si="194"/>
        <v>614.67999999999995</v>
      </c>
      <c r="P3124" s="6">
        <f t="shared" si="195"/>
        <v>0.50055374592833868</v>
      </c>
    </row>
    <row r="3125" spans="1:16" x14ac:dyDescent="0.35">
      <c r="A3125" s="1" t="s">
        <v>3189</v>
      </c>
      <c r="B3125" s="2">
        <v>46118</v>
      </c>
      <c r="C3125" s="1" t="s">
        <v>41</v>
      </c>
      <c r="D3125" s="1" t="s">
        <v>55</v>
      </c>
      <c r="E3125" s="1" t="s">
        <v>31</v>
      </c>
      <c r="F3125" s="1" t="s">
        <v>85</v>
      </c>
      <c r="G3125" s="1" t="s">
        <v>46</v>
      </c>
      <c r="H3125" s="1" t="s">
        <v>34</v>
      </c>
      <c r="I3125" s="1">
        <v>4</v>
      </c>
      <c r="J3125" s="3">
        <v>1878</v>
      </c>
      <c r="K3125" s="4">
        <v>1375.43</v>
      </c>
      <c r="L3125" s="5">
        <v>0</v>
      </c>
      <c r="M3125" s="3">
        <f t="shared" si="192"/>
        <v>7512</v>
      </c>
      <c r="N3125" s="3">
        <f t="shared" si="193"/>
        <v>5501.72</v>
      </c>
      <c r="O3125" s="3">
        <f t="shared" si="194"/>
        <v>2010.2799999999997</v>
      </c>
      <c r="P3125" s="6">
        <f t="shared" si="195"/>
        <v>0.26760915867944618</v>
      </c>
    </row>
    <row r="3126" spans="1:16" x14ac:dyDescent="0.35">
      <c r="A3126" s="1" t="s">
        <v>3190</v>
      </c>
      <c r="B3126" s="2">
        <v>46118</v>
      </c>
      <c r="C3126" s="1" t="s">
        <v>16</v>
      </c>
      <c r="D3126" s="1" t="s">
        <v>17</v>
      </c>
      <c r="E3126" s="1" t="s">
        <v>18</v>
      </c>
      <c r="F3126" s="1" t="s">
        <v>19</v>
      </c>
      <c r="G3126" s="1" t="s">
        <v>26</v>
      </c>
      <c r="H3126" s="1" t="s">
        <v>34</v>
      </c>
      <c r="I3126" s="1">
        <v>5</v>
      </c>
      <c r="J3126" s="3">
        <v>898</v>
      </c>
      <c r="K3126" s="4">
        <v>689.83</v>
      </c>
      <c r="L3126" s="5">
        <v>0.05</v>
      </c>
      <c r="M3126" s="3">
        <f t="shared" si="192"/>
        <v>4265.5</v>
      </c>
      <c r="N3126" s="3">
        <f t="shared" si="193"/>
        <v>3449.15</v>
      </c>
      <c r="O3126" s="3">
        <f t="shared" si="194"/>
        <v>816.34999999999991</v>
      </c>
      <c r="P3126" s="6">
        <f t="shared" si="195"/>
        <v>0.19138436291173366</v>
      </c>
    </row>
    <row r="3127" spans="1:16" x14ac:dyDescent="0.35">
      <c r="A3127" s="1" t="s">
        <v>3191</v>
      </c>
      <c r="B3127" s="2">
        <v>46118</v>
      </c>
      <c r="C3127" s="1" t="s">
        <v>36</v>
      </c>
      <c r="D3127" s="1" t="s">
        <v>78</v>
      </c>
      <c r="E3127" s="1" t="s">
        <v>79</v>
      </c>
      <c r="F3127" s="1" t="s">
        <v>91</v>
      </c>
      <c r="G3127" s="1" t="s">
        <v>39</v>
      </c>
      <c r="H3127" s="1" t="s">
        <v>21</v>
      </c>
      <c r="I3127" s="1">
        <v>2</v>
      </c>
      <c r="J3127" s="3">
        <v>11804</v>
      </c>
      <c r="K3127" s="4">
        <v>7192.49</v>
      </c>
      <c r="L3127" s="5">
        <v>0</v>
      </c>
      <c r="M3127" s="3">
        <f t="shared" si="192"/>
        <v>23608</v>
      </c>
      <c r="N3127" s="3">
        <f t="shared" si="193"/>
        <v>14384.98</v>
      </c>
      <c r="O3127" s="3">
        <f t="shared" si="194"/>
        <v>9223.02</v>
      </c>
      <c r="P3127" s="6">
        <f t="shared" si="195"/>
        <v>0.3906735005083023</v>
      </c>
    </row>
    <row r="3128" spans="1:16" x14ac:dyDescent="0.35">
      <c r="A3128" s="1" t="s">
        <v>3192</v>
      </c>
      <c r="B3128" s="2">
        <v>46118</v>
      </c>
      <c r="C3128" s="1" t="s">
        <v>36</v>
      </c>
      <c r="D3128" s="1" t="s">
        <v>78</v>
      </c>
      <c r="E3128" s="1" t="s">
        <v>18</v>
      </c>
      <c r="F3128" s="1" t="s">
        <v>38</v>
      </c>
      <c r="G3128" s="1" t="s">
        <v>69</v>
      </c>
      <c r="H3128" s="1" t="s">
        <v>27</v>
      </c>
      <c r="I3128" s="1">
        <v>5</v>
      </c>
      <c r="J3128" s="3">
        <v>333</v>
      </c>
      <c r="K3128" s="4">
        <v>256.7</v>
      </c>
      <c r="L3128" s="5">
        <v>0</v>
      </c>
      <c r="M3128" s="3">
        <f t="shared" si="192"/>
        <v>1665</v>
      </c>
      <c r="N3128" s="3">
        <f t="shared" si="193"/>
        <v>1283.5</v>
      </c>
      <c r="O3128" s="3">
        <f t="shared" si="194"/>
        <v>381.5</v>
      </c>
      <c r="P3128" s="6">
        <f t="shared" si="195"/>
        <v>0.22912912912912914</v>
      </c>
    </row>
    <row r="3129" spans="1:16" x14ac:dyDescent="0.35">
      <c r="A3129" s="1" t="s">
        <v>3193</v>
      </c>
      <c r="B3129" s="2">
        <v>46118</v>
      </c>
      <c r="C3129" s="1" t="s">
        <v>29</v>
      </c>
      <c r="D3129" s="1" t="s">
        <v>66</v>
      </c>
      <c r="E3129" s="1" t="s">
        <v>24</v>
      </c>
      <c r="F3129" s="1" t="s">
        <v>25</v>
      </c>
      <c r="G3129" s="1" t="s">
        <v>58</v>
      </c>
      <c r="H3129" s="1" t="s">
        <v>27</v>
      </c>
      <c r="I3129" s="1">
        <v>8</v>
      </c>
      <c r="J3129" s="3">
        <v>618</v>
      </c>
      <c r="K3129" s="4">
        <v>330.36</v>
      </c>
      <c r="L3129" s="5">
        <v>0.15</v>
      </c>
      <c r="M3129" s="3">
        <f t="shared" si="192"/>
        <v>4202.3999999999996</v>
      </c>
      <c r="N3129" s="3">
        <f t="shared" si="193"/>
        <v>2642.88</v>
      </c>
      <c r="O3129" s="3">
        <f t="shared" si="194"/>
        <v>1559.5199999999995</v>
      </c>
      <c r="P3129" s="6">
        <f t="shared" si="195"/>
        <v>0.37110222729868636</v>
      </c>
    </row>
    <row r="3130" spans="1:16" x14ac:dyDescent="0.35">
      <c r="A3130" s="1" t="s">
        <v>3194</v>
      </c>
      <c r="B3130" s="2">
        <v>46118</v>
      </c>
      <c r="C3130" s="1" t="s">
        <v>16</v>
      </c>
      <c r="D3130" s="1" t="s">
        <v>17</v>
      </c>
      <c r="E3130" s="1" t="s">
        <v>18</v>
      </c>
      <c r="F3130" s="1" t="s">
        <v>19</v>
      </c>
      <c r="G3130" s="1" t="s">
        <v>26</v>
      </c>
      <c r="H3130" s="1" t="s">
        <v>21</v>
      </c>
      <c r="I3130" s="1">
        <v>8</v>
      </c>
      <c r="J3130" s="3">
        <v>874</v>
      </c>
      <c r="K3130" s="4">
        <v>678.94</v>
      </c>
      <c r="L3130" s="5">
        <v>0.15</v>
      </c>
      <c r="M3130" s="3">
        <f t="shared" si="192"/>
        <v>5943.2</v>
      </c>
      <c r="N3130" s="3">
        <f t="shared" si="193"/>
        <v>5431.52</v>
      </c>
      <c r="O3130" s="3">
        <f t="shared" si="194"/>
        <v>511.67999999999938</v>
      </c>
      <c r="P3130" s="6">
        <f t="shared" si="195"/>
        <v>8.6095032978866504E-2</v>
      </c>
    </row>
    <row r="3131" spans="1:16" x14ac:dyDescent="0.35">
      <c r="A3131" s="1" t="s">
        <v>3195</v>
      </c>
      <c r="B3131" s="2">
        <v>46119</v>
      </c>
      <c r="C3131" s="1" t="s">
        <v>41</v>
      </c>
      <c r="D3131" s="1" t="s">
        <v>103</v>
      </c>
      <c r="E3131" s="1" t="s">
        <v>18</v>
      </c>
      <c r="F3131" s="1" t="s">
        <v>19</v>
      </c>
      <c r="G3131" s="1" t="s">
        <v>46</v>
      </c>
      <c r="H3131" s="1" t="s">
        <v>21</v>
      </c>
      <c r="I3131" s="1">
        <v>6</v>
      </c>
      <c r="J3131" s="3">
        <v>919</v>
      </c>
      <c r="K3131" s="4">
        <v>736.67</v>
      </c>
      <c r="L3131" s="5">
        <v>0</v>
      </c>
      <c r="M3131" s="3">
        <f t="shared" si="192"/>
        <v>5514</v>
      </c>
      <c r="N3131" s="3">
        <f t="shared" si="193"/>
        <v>4420.0199999999995</v>
      </c>
      <c r="O3131" s="3">
        <f t="shared" si="194"/>
        <v>1093.9800000000005</v>
      </c>
      <c r="P3131" s="6">
        <f t="shared" si="195"/>
        <v>0.19840043525571283</v>
      </c>
    </row>
    <row r="3132" spans="1:16" x14ac:dyDescent="0.35">
      <c r="A3132" s="1" t="s">
        <v>3196</v>
      </c>
      <c r="B3132" s="2">
        <v>46119</v>
      </c>
      <c r="C3132" s="1" t="s">
        <v>36</v>
      </c>
      <c r="D3132" s="1" t="s">
        <v>76</v>
      </c>
      <c r="E3132" s="1" t="s">
        <v>31</v>
      </c>
      <c r="F3132" s="1" t="s">
        <v>85</v>
      </c>
      <c r="G3132" s="1" t="s">
        <v>39</v>
      </c>
      <c r="H3132" s="1" t="s">
        <v>21</v>
      </c>
      <c r="I3132" s="1">
        <v>5</v>
      </c>
      <c r="J3132" s="3">
        <v>1778</v>
      </c>
      <c r="K3132" s="4">
        <v>1332.04</v>
      </c>
      <c r="L3132" s="5">
        <v>0</v>
      </c>
      <c r="M3132" s="3">
        <f t="shared" si="192"/>
        <v>8890</v>
      </c>
      <c r="N3132" s="3">
        <f t="shared" si="193"/>
        <v>6660.2</v>
      </c>
      <c r="O3132" s="3">
        <f t="shared" si="194"/>
        <v>2229.8000000000002</v>
      </c>
      <c r="P3132" s="6">
        <f t="shared" si="195"/>
        <v>0.25082114735658045</v>
      </c>
    </row>
    <row r="3133" spans="1:16" x14ac:dyDescent="0.35">
      <c r="A3133" s="1" t="s">
        <v>3197</v>
      </c>
      <c r="B3133" s="2">
        <v>46119</v>
      </c>
      <c r="C3133" s="1" t="s">
        <v>16</v>
      </c>
      <c r="D3133" s="1" t="s">
        <v>84</v>
      </c>
      <c r="E3133" s="1" t="s">
        <v>18</v>
      </c>
      <c r="F3133" s="1" t="s">
        <v>68</v>
      </c>
      <c r="G3133" s="1" t="s">
        <v>20</v>
      </c>
      <c r="H3133" s="1" t="s">
        <v>21</v>
      </c>
      <c r="I3133" s="1">
        <v>6</v>
      </c>
      <c r="J3133" s="3">
        <v>471</v>
      </c>
      <c r="K3133" s="4">
        <v>392.87</v>
      </c>
      <c r="L3133" s="5">
        <v>0</v>
      </c>
      <c r="M3133" s="3">
        <f t="shared" si="192"/>
        <v>2826</v>
      </c>
      <c r="N3133" s="3">
        <f t="shared" si="193"/>
        <v>2357.2200000000003</v>
      </c>
      <c r="O3133" s="3">
        <f t="shared" si="194"/>
        <v>468.77999999999975</v>
      </c>
      <c r="P3133" s="6">
        <f t="shared" si="195"/>
        <v>0.16588110403397019</v>
      </c>
    </row>
    <row r="3134" spans="1:16" x14ac:dyDescent="0.35">
      <c r="A3134" s="1" t="s">
        <v>3198</v>
      </c>
      <c r="B3134" s="2">
        <v>46119</v>
      </c>
      <c r="C3134" s="1" t="s">
        <v>29</v>
      </c>
      <c r="D3134" s="1" t="s">
        <v>66</v>
      </c>
      <c r="E3134" s="1" t="s">
        <v>24</v>
      </c>
      <c r="F3134" s="1" t="s">
        <v>64</v>
      </c>
      <c r="G3134" s="1" t="s">
        <v>33</v>
      </c>
      <c r="H3134" s="1" t="s">
        <v>34</v>
      </c>
      <c r="I3134" s="1">
        <v>8</v>
      </c>
      <c r="J3134" s="3">
        <v>1570</v>
      </c>
      <c r="K3134" s="4">
        <v>766.93</v>
      </c>
      <c r="L3134" s="5">
        <v>0</v>
      </c>
      <c r="M3134" s="3">
        <f t="shared" si="192"/>
        <v>12560</v>
      </c>
      <c r="N3134" s="3">
        <f t="shared" si="193"/>
        <v>6135.44</v>
      </c>
      <c r="O3134" s="3">
        <f t="shared" si="194"/>
        <v>6424.56</v>
      </c>
      <c r="P3134" s="6">
        <f t="shared" si="195"/>
        <v>0.51150955414012744</v>
      </c>
    </row>
    <row r="3135" spans="1:16" x14ac:dyDescent="0.35">
      <c r="A3135" s="1" t="s">
        <v>3199</v>
      </c>
      <c r="B3135" s="2">
        <v>46119</v>
      </c>
      <c r="C3135" s="1" t="s">
        <v>41</v>
      </c>
      <c r="D3135" s="1" t="s">
        <v>103</v>
      </c>
      <c r="E3135" s="1" t="s">
        <v>31</v>
      </c>
      <c r="F3135" s="1" t="s">
        <v>45</v>
      </c>
      <c r="G3135" s="1" t="s">
        <v>43</v>
      </c>
      <c r="H3135" s="1" t="s">
        <v>21</v>
      </c>
      <c r="I3135" s="1">
        <v>2</v>
      </c>
      <c r="J3135" s="3">
        <v>3343</v>
      </c>
      <c r="K3135" s="4">
        <v>2540.06</v>
      </c>
      <c r="L3135" s="5">
        <v>0</v>
      </c>
      <c r="M3135" s="3">
        <f t="shared" si="192"/>
        <v>6686</v>
      </c>
      <c r="N3135" s="3">
        <f t="shared" si="193"/>
        <v>5080.12</v>
      </c>
      <c r="O3135" s="3">
        <f t="shared" si="194"/>
        <v>1605.88</v>
      </c>
      <c r="P3135" s="6">
        <f t="shared" si="195"/>
        <v>0.24018546215973677</v>
      </c>
    </row>
    <row r="3136" spans="1:16" x14ac:dyDescent="0.35">
      <c r="A3136" s="1" t="s">
        <v>3200</v>
      </c>
      <c r="B3136" s="2">
        <v>46119</v>
      </c>
      <c r="C3136" s="1" t="s">
        <v>41</v>
      </c>
      <c r="D3136" s="1" t="s">
        <v>42</v>
      </c>
      <c r="E3136" s="1" t="s">
        <v>24</v>
      </c>
      <c r="F3136" s="1" t="s">
        <v>25</v>
      </c>
      <c r="G3136" s="1" t="s">
        <v>43</v>
      </c>
      <c r="H3136" s="1" t="s">
        <v>21</v>
      </c>
      <c r="I3136" s="1">
        <v>3</v>
      </c>
      <c r="J3136" s="3">
        <v>623</v>
      </c>
      <c r="K3136" s="4">
        <v>300.29000000000002</v>
      </c>
      <c r="L3136" s="5">
        <v>0</v>
      </c>
      <c r="M3136" s="3">
        <f t="shared" si="192"/>
        <v>1869</v>
      </c>
      <c r="N3136" s="3">
        <f t="shared" si="193"/>
        <v>900.87000000000012</v>
      </c>
      <c r="O3136" s="3">
        <f t="shared" si="194"/>
        <v>968.12999999999988</v>
      </c>
      <c r="P3136" s="6">
        <f t="shared" si="195"/>
        <v>0.51799357945425351</v>
      </c>
    </row>
    <row r="3137" spans="1:16" x14ac:dyDescent="0.35">
      <c r="A3137" s="1" t="s">
        <v>3201</v>
      </c>
      <c r="B3137" s="2">
        <v>46119</v>
      </c>
      <c r="C3137" s="1" t="s">
        <v>16</v>
      </c>
      <c r="D3137" s="1" t="s">
        <v>48</v>
      </c>
      <c r="E3137" s="1" t="s">
        <v>18</v>
      </c>
      <c r="F3137" s="1" t="s">
        <v>38</v>
      </c>
      <c r="G3137" s="1" t="s">
        <v>26</v>
      </c>
      <c r="H3137" s="1" t="s">
        <v>27</v>
      </c>
      <c r="I3137" s="1">
        <v>1</v>
      </c>
      <c r="J3137" s="3">
        <v>354</v>
      </c>
      <c r="K3137" s="4">
        <v>292.52999999999997</v>
      </c>
      <c r="L3137" s="5">
        <v>0.15</v>
      </c>
      <c r="M3137" s="3">
        <f t="shared" si="192"/>
        <v>300.89999999999998</v>
      </c>
      <c r="N3137" s="3">
        <f t="shared" si="193"/>
        <v>292.52999999999997</v>
      </c>
      <c r="O3137" s="3">
        <f t="shared" si="194"/>
        <v>8.3700000000000045</v>
      </c>
      <c r="P3137" s="6">
        <f t="shared" si="195"/>
        <v>2.7816550348953157E-2</v>
      </c>
    </row>
    <row r="3138" spans="1:16" x14ac:dyDescent="0.35">
      <c r="A3138" s="1" t="s">
        <v>3202</v>
      </c>
      <c r="B3138" s="2">
        <v>46119</v>
      </c>
      <c r="C3138" s="1" t="s">
        <v>36</v>
      </c>
      <c r="D3138" s="1" t="s">
        <v>37</v>
      </c>
      <c r="E3138" s="1" t="s">
        <v>24</v>
      </c>
      <c r="F3138" s="1" t="s">
        <v>61</v>
      </c>
      <c r="G3138" s="1" t="s">
        <v>69</v>
      </c>
      <c r="H3138" s="1" t="s">
        <v>21</v>
      </c>
      <c r="I3138" s="1">
        <v>2</v>
      </c>
      <c r="J3138" s="3">
        <v>2123</v>
      </c>
      <c r="K3138" s="4">
        <v>981.25</v>
      </c>
      <c r="L3138" s="5">
        <v>0.15</v>
      </c>
      <c r="M3138" s="3">
        <f t="shared" ref="M3138:M3201" si="196">I3138*J3138*(1-L3138)</f>
        <v>3609.1</v>
      </c>
      <c r="N3138" s="3">
        <f t="shared" ref="N3138:N3201" si="197">I3138*K3138</f>
        <v>1962.5</v>
      </c>
      <c r="O3138" s="3">
        <f t="shared" ref="O3138:O3201" si="198">M3138-N3138</f>
        <v>1646.6</v>
      </c>
      <c r="P3138" s="6">
        <f t="shared" ref="P3138:P3201" si="199">O3138/M3138</f>
        <v>0.45623562661051231</v>
      </c>
    </row>
    <row r="3139" spans="1:16" x14ac:dyDescent="0.35">
      <c r="A3139" s="1" t="s">
        <v>3203</v>
      </c>
      <c r="B3139" s="2">
        <v>46120</v>
      </c>
      <c r="C3139" s="1" t="s">
        <v>29</v>
      </c>
      <c r="D3139" s="1" t="s">
        <v>30</v>
      </c>
      <c r="E3139" s="1" t="s">
        <v>79</v>
      </c>
      <c r="F3139" s="1" t="s">
        <v>80</v>
      </c>
      <c r="G3139" s="1" t="s">
        <v>33</v>
      </c>
      <c r="H3139" s="1" t="s">
        <v>21</v>
      </c>
      <c r="I3139" s="1">
        <v>4</v>
      </c>
      <c r="J3139" s="3">
        <v>8077</v>
      </c>
      <c r="K3139" s="4">
        <v>5100.26</v>
      </c>
      <c r="L3139" s="5">
        <v>0</v>
      </c>
      <c r="M3139" s="3">
        <f t="shared" si="196"/>
        <v>32308</v>
      </c>
      <c r="N3139" s="3">
        <f t="shared" si="197"/>
        <v>20401.04</v>
      </c>
      <c r="O3139" s="3">
        <f t="shared" si="198"/>
        <v>11906.96</v>
      </c>
      <c r="P3139" s="6">
        <f t="shared" si="199"/>
        <v>0.36854525194998139</v>
      </c>
    </row>
    <row r="3140" spans="1:16" x14ac:dyDescent="0.35">
      <c r="A3140" s="1" t="s">
        <v>3204</v>
      </c>
      <c r="B3140" s="2">
        <v>46120</v>
      </c>
      <c r="C3140" s="1" t="s">
        <v>41</v>
      </c>
      <c r="D3140" s="1" t="s">
        <v>103</v>
      </c>
      <c r="E3140" s="1" t="s">
        <v>31</v>
      </c>
      <c r="F3140" s="1" t="s">
        <v>45</v>
      </c>
      <c r="G3140" s="1" t="s">
        <v>43</v>
      </c>
      <c r="H3140" s="1" t="s">
        <v>21</v>
      </c>
      <c r="I3140" s="1">
        <v>8</v>
      </c>
      <c r="J3140" s="3">
        <v>3609</v>
      </c>
      <c r="K3140" s="4">
        <v>2824.24</v>
      </c>
      <c r="L3140" s="5">
        <v>0.1</v>
      </c>
      <c r="M3140" s="3">
        <f t="shared" si="196"/>
        <v>25984.799999999999</v>
      </c>
      <c r="N3140" s="3">
        <f t="shared" si="197"/>
        <v>22593.919999999998</v>
      </c>
      <c r="O3140" s="3">
        <f t="shared" si="198"/>
        <v>3390.880000000001</v>
      </c>
      <c r="P3140" s="6">
        <f t="shared" si="199"/>
        <v>0.1304947507773776</v>
      </c>
    </row>
    <row r="3141" spans="1:16" x14ac:dyDescent="0.35">
      <c r="A3141" s="1" t="s">
        <v>3205</v>
      </c>
      <c r="B3141" s="2">
        <v>46120</v>
      </c>
      <c r="C3141" s="1" t="s">
        <v>29</v>
      </c>
      <c r="D3141" s="1" t="s">
        <v>72</v>
      </c>
      <c r="E3141" s="1" t="s">
        <v>24</v>
      </c>
      <c r="F3141" s="1" t="s">
        <v>64</v>
      </c>
      <c r="G3141" s="1" t="s">
        <v>58</v>
      </c>
      <c r="H3141" s="1" t="s">
        <v>21</v>
      </c>
      <c r="I3141" s="1">
        <v>5</v>
      </c>
      <c r="J3141" s="3">
        <v>1455</v>
      </c>
      <c r="K3141" s="4">
        <v>692.19</v>
      </c>
      <c r="L3141" s="5">
        <v>0.1</v>
      </c>
      <c r="M3141" s="3">
        <f t="shared" si="196"/>
        <v>6547.5</v>
      </c>
      <c r="N3141" s="3">
        <f t="shared" si="197"/>
        <v>3460.9500000000003</v>
      </c>
      <c r="O3141" s="3">
        <f t="shared" si="198"/>
        <v>3086.5499999999997</v>
      </c>
      <c r="P3141" s="6">
        <f t="shared" si="199"/>
        <v>0.47140893470790374</v>
      </c>
    </row>
    <row r="3142" spans="1:16" x14ac:dyDescent="0.35">
      <c r="A3142" s="1" t="s">
        <v>3206</v>
      </c>
      <c r="B3142" s="2">
        <v>46120</v>
      </c>
      <c r="C3142" s="1" t="s">
        <v>36</v>
      </c>
      <c r="D3142" s="1" t="s">
        <v>76</v>
      </c>
      <c r="E3142" s="1" t="s">
        <v>24</v>
      </c>
      <c r="F3142" s="1" t="s">
        <v>64</v>
      </c>
      <c r="G3142" s="1" t="s">
        <v>69</v>
      </c>
      <c r="H3142" s="1" t="s">
        <v>21</v>
      </c>
      <c r="I3142" s="1">
        <v>1</v>
      </c>
      <c r="J3142" s="3">
        <v>1450</v>
      </c>
      <c r="K3142" s="4">
        <v>759.25</v>
      </c>
      <c r="L3142" s="5">
        <v>0</v>
      </c>
      <c r="M3142" s="3">
        <f t="shared" si="196"/>
        <v>1450</v>
      </c>
      <c r="N3142" s="3">
        <f t="shared" si="197"/>
        <v>759.25</v>
      </c>
      <c r="O3142" s="3">
        <f t="shared" si="198"/>
        <v>690.75</v>
      </c>
      <c r="P3142" s="6">
        <f t="shared" si="199"/>
        <v>0.47637931034482761</v>
      </c>
    </row>
    <row r="3143" spans="1:16" x14ac:dyDescent="0.35">
      <c r="A3143" s="1" t="s">
        <v>3207</v>
      </c>
      <c r="B3143" s="2">
        <v>46120</v>
      </c>
      <c r="C3143" s="1" t="s">
        <v>16</v>
      </c>
      <c r="D3143" s="1" t="s">
        <v>23</v>
      </c>
      <c r="E3143" s="1" t="s">
        <v>24</v>
      </c>
      <c r="F3143" s="1" t="s">
        <v>61</v>
      </c>
      <c r="G3143" s="1" t="s">
        <v>20</v>
      </c>
      <c r="H3143" s="1" t="s">
        <v>27</v>
      </c>
      <c r="I3143" s="1">
        <v>6</v>
      </c>
      <c r="J3143" s="3">
        <v>2199</v>
      </c>
      <c r="K3143" s="4">
        <v>1073.03</v>
      </c>
      <c r="L3143" s="5">
        <v>0.15</v>
      </c>
      <c r="M3143" s="3">
        <f t="shared" si="196"/>
        <v>11214.9</v>
      </c>
      <c r="N3143" s="3">
        <f t="shared" si="197"/>
        <v>6438.18</v>
      </c>
      <c r="O3143" s="3">
        <f t="shared" si="198"/>
        <v>4776.7199999999993</v>
      </c>
      <c r="P3143" s="6">
        <f t="shared" si="199"/>
        <v>0.42592622314955991</v>
      </c>
    </row>
    <row r="3144" spans="1:16" x14ac:dyDescent="0.35">
      <c r="A3144" s="1" t="s">
        <v>3208</v>
      </c>
      <c r="B3144" s="2">
        <v>46120</v>
      </c>
      <c r="C3144" s="1" t="s">
        <v>36</v>
      </c>
      <c r="D3144" s="1" t="s">
        <v>37</v>
      </c>
      <c r="E3144" s="1" t="s">
        <v>24</v>
      </c>
      <c r="F3144" s="1" t="s">
        <v>64</v>
      </c>
      <c r="G3144" s="1" t="s">
        <v>69</v>
      </c>
      <c r="H3144" s="1" t="s">
        <v>21</v>
      </c>
      <c r="I3144" s="1">
        <v>7</v>
      </c>
      <c r="J3144" s="3">
        <v>1471</v>
      </c>
      <c r="K3144" s="4">
        <v>681.73</v>
      </c>
      <c r="L3144" s="5">
        <v>0.1</v>
      </c>
      <c r="M3144" s="3">
        <f t="shared" si="196"/>
        <v>9267.3000000000011</v>
      </c>
      <c r="N3144" s="3">
        <f t="shared" si="197"/>
        <v>4772.1100000000006</v>
      </c>
      <c r="O3144" s="3">
        <f t="shared" si="198"/>
        <v>4495.1900000000005</v>
      </c>
      <c r="P3144" s="6">
        <f t="shared" si="199"/>
        <v>0.48505929450864871</v>
      </c>
    </row>
    <row r="3145" spans="1:16" x14ac:dyDescent="0.35">
      <c r="A3145" s="1" t="s">
        <v>3209</v>
      </c>
      <c r="B3145" s="2">
        <v>46120</v>
      </c>
      <c r="C3145" s="1" t="s">
        <v>16</v>
      </c>
      <c r="D3145" s="1" t="s">
        <v>17</v>
      </c>
      <c r="E3145" s="1" t="s">
        <v>24</v>
      </c>
      <c r="F3145" s="1" t="s">
        <v>61</v>
      </c>
      <c r="G3145" s="1" t="s">
        <v>26</v>
      </c>
      <c r="H3145" s="1" t="s">
        <v>34</v>
      </c>
      <c r="I3145" s="1">
        <v>2</v>
      </c>
      <c r="J3145" s="3">
        <v>2118</v>
      </c>
      <c r="K3145" s="4">
        <v>1004.44</v>
      </c>
      <c r="L3145" s="5">
        <v>0.05</v>
      </c>
      <c r="M3145" s="3">
        <f t="shared" si="196"/>
        <v>4024.2</v>
      </c>
      <c r="N3145" s="3">
        <f t="shared" si="197"/>
        <v>2008.88</v>
      </c>
      <c r="O3145" s="3">
        <f t="shared" si="198"/>
        <v>2015.3199999999997</v>
      </c>
      <c r="P3145" s="6">
        <f t="shared" si="199"/>
        <v>0.50080015903782116</v>
      </c>
    </row>
    <row r="3146" spans="1:16" x14ac:dyDescent="0.35">
      <c r="A3146" s="1" t="s">
        <v>3210</v>
      </c>
      <c r="B3146" s="2">
        <v>46120</v>
      </c>
      <c r="C3146" s="1" t="s">
        <v>29</v>
      </c>
      <c r="D3146" s="1" t="s">
        <v>57</v>
      </c>
      <c r="E3146" s="1" t="s">
        <v>18</v>
      </c>
      <c r="F3146" s="1" t="s">
        <v>19</v>
      </c>
      <c r="G3146" s="1" t="s">
        <v>58</v>
      </c>
      <c r="H3146" s="1" t="s">
        <v>21</v>
      </c>
      <c r="I3146" s="1">
        <v>5</v>
      </c>
      <c r="J3146" s="3">
        <v>859</v>
      </c>
      <c r="K3146" s="4">
        <v>707.35</v>
      </c>
      <c r="L3146" s="5">
        <v>0</v>
      </c>
      <c r="M3146" s="3">
        <f t="shared" si="196"/>
        <v>4295</v>
      </c>
      <c r="N3146" s="3">
        <f t="shared" si="197"/>
        <v>3536.75</v>
      </c>
      <c r="O3146" s="3">
        <f t="shared" si="198"/>
        <v>758.25</v>
      </c>
      <c r="P3146" s="6">
        <f t="shared" si="199"/>
        <v>0.17654249126891736</v>
      </c>
    </row>
    <row r="3147" spans="1:16" x14ac:dyDescent="0.35">
      <c r="A3147" s="1" t="s">
        <v>3211</v>
      </c>
      <c r="B3147" s="2">
        <v>46120</v>
      </c>
      <c r="C3147" s="1" t="s">
        <v>16</v>
      </c>
      <c r="D3147" s="1" t="s">
        <v>17</v>
      </c>
      <c r="E3147" s="1" t="s">
        <v>31</v>
      </c>
      <c r="F3147" s="1" t="s">
        <v>32</v>
      </c>
      <c r="G3147" s="1" t="s">
        <v>26</v>
      </c>
      <c r="H3147" s="1" t="s">
        <v>34</v>
      </c>
      <c r="I3147" s="1">
        <v>5</v>
      </c>
      <c r="J3147" s="3">
        <v>1245</v>
      </c>
      <c r="K3147" s="4">
        <v>909.92</v>
      </c>
      <c r="L3147" s="5">
        <v>0</v>
      </c>
      <c r="M3147" s="3">
        <f t="shared" si="196"/>
        <v>6225</v>
      </c>
      <c r="N3147" s="3">
        <f t="shared" si="197"/>
        <v>4549.5999999999995</v>
      </c>
      <c r="O3147" s="3">
        <f t="shared" si="198"/>
        <v>1675.4000000000005</v>
      </c>
      <c r="P3147" s="6">
        <f t="shared" si="199"/>
        <v>0.26914056224899607</v>
      </c>
    </row>
    <row r="3148" spans="1:16" x14ac:dyDescent="0.35">
      <c r="A3148" s="1" t="s">
        <v>3212</v>
      </c>
      <c r="B3148" s="2">
        <v>46121</v>
      </c>
      <c r="C3148" s="1" t="s">
        <v>36</v>
      </c>
      <c r="D3148" s="1" t="s">
        <v>37</v>
      </c>
      <c r="E3148" s="1" t="s">
        <v>24</v>
      </c>
      <c r="F3148" s="1" t="s">
        <v>61</v>
      </c>
      <c r="G3148" s="1" t="s">
        <v>39</v>
      </c>
      <c r="H3148" s="1" t="s">
        <v>34</v>
      </c>
      <c r="I3148" s="1">
        <v>6</v>
      </c>
      <c r="J3148" s="3">
        <v>2189</v>
      </c>
      <c r="K3148" s="4">
        <v>1176.57</v>
      </c>
      <c r="L3148" s="5">
        <v>0.05</v>
      </c>
      <c r="M3148" s="3">
        <f t="shared" si="196"/>
        <v>12477.3</v>
      </c>
      <c r="N3148" s="3">
        <f t="shared" si="197"/>
        <v>7059.42</v>
      </c>
      <c r="O3148" s="3">
        <f t="shared" si="198"/>
        <v>5417.8799999999992</v>
      </c>
      <c r="P3148" s="6">
        <f t="shared" si="199"/>
        <v>0.43421894159794183</v>
      </c>
    </row>
    <row r="3149" spans="1:16" x14ac:dyDescent="0.35">
      <c r="A3149" s="1" t="s">
        <v>3213</v>
      </c>
      <c r="B3149" s="2">
        <v>46121</v>
      </c>
      <c r="C3149" s="1" t="s">
        <v>16</v>
      </c>
      <c r="D3149" s="1" t="s">
        <v>23</v>
      </c>
      <c r="E3149" s="1" t="s">
        <v>79</v>
      </c>
      <c r="F3149" s="1" t="s">
        <v>96</v>
      </c>
      <c r="G3149" s="1" t="s">
        <v>20</v>
      </c>
      <c r="H3149" s="1" t="s">
        <v>34</v>
      </c>
      <c r="I3149" s="1">
        <v>3</v>
      </c>
      <c r="J3149" s="3">
        <v>6798</v>
      </c>
      <c r="K3149" s="4">
        <v>3989.63</v>
      </c>
      <c r="L3149" s="5">
        <v>0.05</v>
      </c>
      <c r="M3149" s="3">
        <f t="shared" si="196"/>
        <v>19374.3</v>
      </c>
      <c r="N3149" s="3">
        <f t="shared" si="197"/>
        <v>11968.89</v>
      </c>
      <c r="O3149" s="3">
        <f t="shared" si="198"/>
        <v>7405.41</v>
      </c>
      <c r="P3149" s="6">
        <f t="shared" si="199"/>
        <v>0.38222851922392037</v>
      </c>
    </row>
    <row r="3150" spans="1:16" x14ac:dyDescent="0.35">
      <c r="A3150" s="1" t="s">
        <v>3214</v>
      </c>
      <c r="B3150" s="2">
        <v>46121</v>
      </c>
      <c r="C3150" s="1" t="s">
        <v>16</v>
      </c>
      <c r="D3150" s="1" t="s">
        <v>23</v>
      </c>
      <c r="E3150" s="1" t="s">
        <v>79</v>
      </c>
      <c r="F3150" s="1" t="s">
        <v>96</v>
      </c>
      <c r="G3150" s="1" t="s">
        <v>20</v>
      </c>
      <c r="H3150" s="1" t="s">
        <v>21</v>
      </c>
      <c r="I3150" s="1">
        <v>8</v>
      </c>
      <c r="J3150" s="3">
        <v>6503</v>
      </c>
      <c r="K3150" s="4">
        <v>4096.79</v>
      </c>
      <c r="L3150" s="5">
        <v>0.15</v>
      </c>
      <c r="M3150" s="3">
        <f t="shared" si="196"/>
        <v>44220.4</v>
      </c>
      <c r="N3150" s="3">
        <f t="shared" si="197"/>
        <v>32774.32</v>
      </c>
      <c r="O3150" s="3">
        <f t="shared" si="198"/>
        <v>11446.080000000002</v>
      </c>
      <c r="P3150" s="6">
        <f t="shared" si="199"/>
        <v>0.25884162060949251</v>
      </c>
    </row>
    <row r="3151" spans="1:16" x14ac:dyDescent="0.35">
      <c r="A3151" s="1" t="s">
        <v>3215</v>
      </c>
      <c r="B3151" s="2">
        <v>46122</v>
      </c>
      <c r="C3151" s="1" t="s">
        <v>16</v>
      </c>
      <c r="D3151" s="1" t="s">
        <v>23</v>
      </c>
      <c r="E3151" s="1" t="s">
        <v>31</v>
      </c>
      <c r="F3151" s="1" t="s">
        <v>85</v>
      </c>
      <c r="G3151" s="1" t="s">
        <v>20</v>
      </c>
      <c r="H3151" s="1" t="s">
        <v>27</v>
      </c>
      <c r="I3151" s="1">
        <v>3</v>
      </c>
      <c r="J3151" s="3">
        <v>1760</v>
      </c>
      <c r="K3151" s="4">
        <v>1279.56</v>
      </c>
      <c r="L3151" s="5">
        <v>0</v>
      </c>
      <c r="M3151" s="3">
        <f t="shared" si="196"/>
        <v>5280</v>
      </c>
      <c r="N3151" s="3">
        <f t="shared" si="197"/>
        <v>3838.68</v>
      </c>
      <c r="O3151" s="3">
        <f t="shared" si="198"/>
        <v>1441.3200000000002</v>
      </c>
      <c r="P3151" s="6">
        <f t="shared" si="199"/>
        <v>0.27297727272727274</v>
      </c>
    </row>
    <row r="3152" spans="1:16" x14ac:dyDescent="0.35">
      <c r="A3152" s="1" t="s">
        <v>3216</v>
      </c>
      <c r="B3152" s="2">
        <v>46122</v>
      </c>
      <c r="C3152" s="1" t="s">
        <v>29</v>
      </c>
      <c r="D3152" s="1" t="s">
        <v>57</v>
      </c>
      <c r="E3152" s="1" t="s">
        <v>18</v>
      </c>
      <c r="F3152" s="1" t="s">
        <v>68</v>
      </c>
      <c r="G3152" s="1" t="s">
        <v>33</v>
      </c>
      <c r="H3152" s="1" t="s">
        <v>27</v>
      </c>
      <c r="I3152" s="1">
        <v>4</v>
      </c>
      <c r="J3152" s="3">
        <v>452</v>
      </c>
      <c r="K3152" s="4">
        <v>353.3</v>
      </c>
      <c r="L3152" s="5">
        <v>0</v>
      </c>
      <c r="M3152" s="3">
        <f t="shared" si="196"/>
        <v>1808</v>
      </c>
      <c r="N3152" s="3">
        <f t="shared" si="197"/>
        <v>1413.2</v>
      </c>
      <c r="O3152" s="3">
        <f t="shared" si="198"/>
        <v>394.79999999999995</v>
      </c>
      <c r="P3152" s="6">
        <f t="shared" si="199"/>
        <v>0.21836283185840705</v>
      </c>
    </row>
    <row r="3153" spans="1:16" x14ac:dyDescent="0.35">
      <c r="A3153" s="1" t="s">
        <v>3217</v>
      </c>
      <c r="B3153" s="2">
        <v>46122</v>
      </c>
      <c r="C3153" s="1" t="s">
        <v>16</v>
      </c>
      <c r="D3153" s="1" t="s">
        <v>23</v>
      </c>
      <c r="E3153" s="1" t="s">
        <v>79</v>
      </c>
      <c r="F3153" s="1" t="s">
        <v>91</v>
      </c>
      <c r="G3153" s="1" t="s">
        <v>26</v>
      </c>
      <c r="H3153" s="1" t="s">
        <v>21</v>
      </c>
      <c r="I3153" s="1">
        <v>4</v>
      </c>
      <c r="J3153" s="3">
        <v>11848</v>
      </c>
      <c r="K3153" s="4">
        <v>7617.19</v>
      </c>
      <c r="L3153" s="5">
        <v>0</v>
      </c>
      <c r="M3153" s="3">
        <f t="shared" si="196"/>
        <v>47392</v>
      </c>
      <c r="N3153" s="3">
        <f t="shared" si="197"/>
        <v>30468.76</v>
      </c>
      <c r="O3153" s="3">
        <f t="shared" si="198"/>
        <v>16923.240000000002</v>
      </c>
      <c r="P3153" s="6">
        <f t="shared" si="199"/>
        <v>0.35709064821066849</v>
      </c>
    </row>
    <row r="3154" spans="1:16" x14ac:dyDescent="0.35">
      <c r="A3154" s="1" t="s">
        <v>3218</v>
      </c>
      <c r="B3154" s="2">
        <v>46122</v>
      </c>
      <c r="C3154" s="1" t="s">
        <v>41</v>
      </c>
      <c r="D3154" s="1" t="s">
        <v>55</v>
      </c>
      <c r="E3154" s="1" t="s">
        <v>24</v>
      </c>
      <c r="F3154" s="1" t="s">
        <v>25</v>
      </c>
      <c r="G3154" s="1" t="s">
        <v>43</v>
      </c>
      <c r="H3154" s="1" t="s">
        <v>27</v>
      </c>
      <c r="I3154" s="1">
        <v>8</v>
      </c>
      <c r="J3154" s="3">
        <v>628</v>
      </c>
      <c r="K3154" s="4">
        <v>327.88</v>
      </c>
      <c r="L3154" s="5">
        <v>0</v>
      </c>
      <c r="M3154" s="3">
        <f t="shared" si="196"/>
        <v>5024</v>
      </c>
      <c r="N3154" s="3">
        <f t="shared" si="197"/>
        <v>2623.04</v>
      </c>
      <c r="O3154" s="3">
        <f t="shared" si="198"/>
        <v>2400.96</v>
      </c>
      <c r="P3154" s="6">
        <f t="shared" si="199"/>
        <v>0.47789808917197452</v>
      </c>
    </row>
    <row r="3155" spans="1:16" x14ac:dyDescent="0.35">
      <c r="A3155" s="1" t="s">
        <v>3219</v>
      </c>
      <c r="B3155" s="2">
        <v>46122</v>
      </c>
      <c r="C3155" s="1" t="s">
        <v>41</v>
      </c>
      <c r="D3155" s="1" t="s">
        <v>42</v>
      </c>
      <c r="E3155" s="1" t="s">
        <v>18</v>
      </c>
      <c r="F3155" s="1" t="s">
        <v>19</v>
      </c>
      <c r="G3155" s="1" t="s">
        <v>43</v>
      </c>
      <c r="H3155" s="1" t="s">
        <v>34</v>
      </c>
      <c r="I3155" s="1">
        <v>6</v>
      </c>
      <c r="J3155" s="3">
        <v>932</v>
      </c>
      <c r="K3155" s="4">
        <v>708.68</v>
      </c>
      <c r="L3155" s="5">
        <v>0.1</v>
      </c>
      <c r="M3155" s="3">
        <f t="shared" si="196"/>
        <v>5032.8</v>
      </c>
      <c r="N3155" s="3">
        <f t="shared" si="197"/>
        <v>4252.08</v>
      </c>
      <c r="O3155" s="3">
        <f t="shared" si="198"/>
        <v>780.72000000000025</v>
      </c>
      <c r="P3155" s="6">
        <f t="shared" si="199"/>
        <v>0.15512637100619939</v>
      </c>
    </row>
    <row r="3156" spans="1:16" x14ac:dyDescent="0.35">
      <c r="A3156" s="1" t="s">
        <v>3220</v>
      </c>
      <c r="B3156" s="2">
        <v>46122</v>
      </c>
      <c r="C3156" s="1" t="s">
        <v>36</v>
      </c>
      <c r="D3156" s="1" t="s">
        <v>37</v>
      </c>
      <c r="E3156" s="1" t="s">
        <v>24</v>
      </c>
      <c r="F3156" s="1" t="s">
        <v>25</v>
      </c>
      <c r="G3156" s="1" t="s">
        <v>69</v>
      </c>
      <c r="H3156" s="1" t="s">
        <v>21</v>
      </c>
      <c r="I3156" s="1">
        <v>1</v>
      </c>
      <c r="J3156" s="3">
        <v>612</v>
      </c>
      <c r="K3156" s="4">
        <v>290.41000000000003</v>
      </c>
      <c r="L3156" s="5">
        <v>0.05</v>
      </c>
      <c r="M3156" s="3">
        <f t="shared" si="196"/>
        <v>581.4</v>
      </c>
      <c r="N3156" s="3">
        <f t="shared" si="197"/>
        <v>290.41000000000003</v>
      </c>
      <c r="O3156" s="3">
        <f t="shared" si="198"/>
        <v>290.98999999999995</v>
      </c>
      <c r="P3156" s="6">
        <f t="shared" si="199"/>
        <v>0.50049879600963187</v>
      </c>
    </row>
    <row r="3157" spans="1:16" x14ac:dyDescent="0.35">
      <c r="A3157" s="1" t="s">
        <v>3221</v>
      </c>
      <c r="B3157" s="2">
        <v>46122</v>
      </c>
      <c r="C3157" s="1" t="s">
        <v>29</v>
      </c>
      <c r="D3157" s="1" t="s">
        <v>66</v>
      </c>
      <c r="E3157" s="1" t="s">
        <v>18</v>
      </c>
      <c r="F3157" s="1" t="s">
        <v>19</v>
      </c>
      <c r="G3157" s="1" t="s">
        <v>33</v>
      </c>
      <c r="H3157" s="1" t="s">
        <v>21</v>
      </c>
      <c r="I3157" s="1">
        <v>5</v>
      </c>
      <c r="J3157" s="3">
        <v>892</v>
      </c>
      <c r="K3157" s="4">
        <v>721.15</v>
      </c>
      <c r="L3157" s="5">
        <v>0.15</v>
      </c>
      <c r="M3157" s="3">
        <f t="shared" si="196"/>
        <v>3791</v>
      </c>
      <c r="N3157" s="3">
        <f t="shared" si="197"/>
        <v>3605.75</v>
      </c>
      <c r="O3157" s="3">
        <f t="shared" si="198"/>
        <v>185.25</v>
      </c>
      <c r="P3157" s="6">
        <f t="shared" si="199"/>
        <v>4.886573463466104E-2</v>
      </c>
    </row>
    <row r="3158" spans="1:16" x14ac:dyDescent="0.35">
      <c r="A3158" s="1" t="s">
        <v>3222</v>
      </c>
      <c r="B3158" s="2">
        <v>46122</v>
      </c>
      <c r="C3158" s="1" t="s">
        <v>36</v>
      </c>
      <c r="D3158" s="1" t="s">
        <v>78</v>
      </c>
      <c r="E3158" s="1" t="s">
        <v>18</v>
      </c>
      <c r="F3158" s="1" t="s">
        <v>19</v>
      </c>
      <c r="G3158" s="1" t="s">
        <v>69</v>
      </c>
      <c r="H3158" s="1" t="s">
        <v>34</v>
      </c>
      <c r="I3158" s="1">
        <v>6</v>
      </c>
      <c r="J3158" s="3">
        <v>929</v>
      </c>
      <c r="K3158" s="4">
        <v>736.19</v>
      </c>
      <c r="L3158" s="5">
        <v>0.15</v>
      </c>
      <c r="M3158" s="3">
        <f t="shared" si="196"/>
        <v>4737.8999999999996</v>
      </c>
      <c r="N3158" s="3">
        <f t="shared" si="197"/>
        <v>4417.1400000000003</v>
      </c>
      <c r="O3158" s="3">
        <f t="shared" si="198"/>
        <v>320.75999999999931</v>
      </c>
      <c r="P3158" s="6">
        <f t="shared" si="199"/>
        <v>6.7700880136769309E-2</v>
      </c>
    </row>
    <row r="3159" spans="1:16" x14ac:dyDescent="0.35">
      <c r="A3159" s="1" t="s">
        <v>3223</v>
      </c>
      <c r="B3159" s="2">
        <v>46122</v>
      </c>
      <c r="C3159" s="1" t="s">
        <v>16</v>
      </c>
      <c r="D3159" s="1" t="s">
        <v>23</v>
      </c>
      <c r="E3159" s="1" t="s">
        <v>18</v>
      </c>
      <c r="F3159" s="1" t="s">
        <v>38</v>
      </c>
      <c r="G3159" s="1" t="s">
        <v>26</v>
      </c>
      <c r="H3159" s="1" t="s">
        <v>34</v>
      </c>
      <c r="I3159" s="1">
        <v>8</v>
      </c>
      <c r="J3159" s="3">
        <v>354</v>
      </c>
      <c r="K3159" s="4">
        <v>288.29000000000002</v>
      </c>
      <c r="L3159" s="5">
        <v>0.05</v>
      </c>
      <c r="M3159" s="3">
        <f t="shared" si="196"/>
        <v>2690.4</v>
      </c>
      <c r="N3159" s="3">
        <f t="shared" si="197"/>
        <v>2306.3200000000002</v>
      </c>
      <c r="O3159" s="3">
        <f t="shared" si="198"/>
        <v>384.07999999999993</v>
      </c>
      <c r="P3159" s="6">
        <f t="shared" si="199"/>
        <v>0.14275944097531962</v>
      </c>
    </row>
    <row r="3160" spans="1:16" x14ac:dyDescent="0.35">
      <c r="A3160" s="1" t="s">
        <v>3224</v>
      </c>
      <c r="B3160" s="2">
        <v>46122</v>
      </c>
      <c r="C3160" s="1" t="s">
        <v>36</v>
      </c>
      <c r="D3160" s="1" t="s">
        <v>63</v>
      </c>
      <c r="E3160" s="1" t="s">
        <v>24</v>
      </c>
      <c r="F3160" s="1" t="s">
        <v>64</v>
      </c>
      <c r="G3160" s="1" t="s">
        <v>69</v>
      </c>
      <c r="H3160" s="1" t="s">
        <v>21</v>
      </c>
      <c r="I3160" s="1">
        <v>8</v>
      </c>
      <c r="J3160" s="3">
        <v>1500</v>
      </c>
      <c r="K3160" s="4">
        <v>802.64</v>
      </c>
      <c r="L3160" s="5">
        <v>0</v>
      </c>
      <c r="M3160" s="3">
        <f t="shared" si="196"/>
        <v>12000</v>
      </c>
      <c r="N3160" s="3">
        <f t="shared" si="197"/>
        <v>6421.12</v>
      </c>
      <c r="O3160" s="3">
        <f t="shared" si="198"/>
        <v>5578.88</v>
      </c>
      <c r="P3160" s="6">
        <f t="shared" si="199"/>
        <v>0.46490666666666669</v>
      </c>
    </row>
    <row r="3161" spans="1:16" x14ac:dyDescent="0.35">
      <c r="A3161" s="1" t="s">
        <v>3225</v>
      </c>
      <c r="B3161" s="2">
        <v>46122</v>
      </c>
      <c r="C3161" s="1" t="s">
        <v>36</v>
      </c>
      <c r="D3161" s="1" t="s">
        <v>37</v>
      </c>
      <c r="E3161" s="1" t="s">
        <v>18</v>
      </c>
      <c r="F3161" s="1" t="s">
        <v>38</v>
      </c>
      <c r="G3161" s="1" t="s">
        <v>39</v>
      </c>
      <c r="H3161" s="1" t="s">
        <v>27</v>
      </c>
      <c r="I3161" s="1">
        <v>4</v>
      </c>
      <c r="J3161" s="3">
        <v>358</v>
      </c>
      <c r="K3161" s="4">
        <v>274.35000000000002</v>
      </c>
      <c r="L3161" s="5">
        <v>0.15</v>
      </c>
      <c r="M3161" s="3">
        <f t="shared" si="196"/>
        <v>1217.2</v>
      </c>
      <c r="N3161" s="3">
        <f t="shared" si="197"/>
        <v>1097.4000000000001</v>
      </c>
      <c r="O3161" s="3">
        <f t="shared" si="198"/>
        <v>119.79999999999995</v>
      </c>
      <c r="P3161" s="6">
        <f t="shared" si="199"/>
        <v>9.8422609267170516E-2</v>
      </c>
    </row>
    <row r="3162" spans="1:16" x14ac:dyDescent="0.35">
      <c r="A3162" s="1" t="s">
        <v>3226</v>
      </c>
      <c r="B3162" s="2">
        <v>46123</v>
      </c>
      <c r="C3162" s="1" t="s">
        <v>16</v>
      </c>
      <c r="D3162" s="1" t="s">
        <v>84</v>
      </c>
      <c r="E3162" s="1" t="s">
        <v>24</v>
      </c>
      <c r="F3162" s="1" t="s">
        <v>64</v>
      </c>
      <c r="G3162" s="1" t="s">
        <v>20</v>
      </c>
      <c r="H3162" s="1" t="s">
        <v>27</v>
      </c>
      <c r="I3162" s="1">
        <v>3</v>
      </c>
      <c r="J3162" s="3">
        <v>1524</v>
      </c>
      <c r="K3162" s="4">
        <v>778.69</v>
      </c>
      <c r="L3162" s="5">
        <v>0.05</v>
      </c>
      <c r="M3162" s="3">
        <f t="shared" si="196"/>
        <v>4343.3999999999996</v>
      </c>
      <c r="N3162" s="3">
        <f t="shared" si="197"/>
        <v>2336.0700000000002</v>
      </c>
      <c r="O3162" s="3">
        <f t="shared" si="198"/>
        <v>2007.3299999999995</v>
      </c>
      <c r="P3162" s="6">
        <f t="shared" si="199"/>
        <v>0.46215637518994329</v>
      </c>
    </row>
    <row r="3163" spans="1:16" x14ac:dyDescent="0.35">
      <c r="A3163" s="1" t="s">
        <v>3227</v>
      </c>
      <c r="B3163" s="2">
        <v>46123</v>
      </c>
      <c r="C3163" s="1" t="s">
        <v>36</v>
      </c>
      <c r="D3163" s="1" t="s">
        <v>63</v>
      </c>
      <c r="E3163" s="1" t="s">
        <v>18</v>
      </c>
      <c r="F3163" s="1" t="s">
        <v>68</v>
      </c>
      <c r="G3163" s="1" t="s">
        <v>39</v>
      </c>
      <c r="H3163" s="1" t="s">
        <v>27</v>
      </c>
      <c r="I3163" s="1">
        <v>7</v>
      </c>
      <c r="J3163" s="3">
        <v>459</v>
      </c>
      <c r="K3163" s="4">
        <v>378.22</v>
      </c>
      <c r="L3163" s="5">
        <v>0</v>
      </c>
      <c r="M3163" s="3">
        <f t="shared" si="196"/>
        <v>3213</v>
      </c>
      <c r="N3163" s="3">
        <f t="shared" si="197"/>
        <v>2647.54</v>
      </c>
      <c r="O3163" s="3">
        <f t="shared" si="198"/>
        <v>565.46</v>
      </c>
      <c r="P3163" s="6">
        <f t="shared" si="199"/>
        <v>0.17599128540305012</v>
      </c>
    </row>
    <row r="3164" spans="1:16" x14ac:dyDescent="0.35">
      <c r="A3164" s="1" t="s">
        <v>3228</v>
      </c>
      <c r="B3164" s="2">
        <v>46123</v>
      </c>
      <c r="C3164" s="1" t="s">
        <v>16</v>
      </c>
      <c r="D3164" s="1" t="s">
        <v>17</v>
      </c>
      <c r="E3164" s="1" t="s">
        <v>31</v>
      </c>
      <c r="F3164" s="1" t="s">
        <v>85</v>
      </c>
      <c r="G3164" s="1" t="s">
        <v>26</v>
      </c>
      <c r="H3164" s="1" t="s">
        <v>27</v>
      </c>
      <c r="I3164" s="1">
        <v>3</v>
      </c>
      <c r="J3164" s="3">
        <v>1762</v>
      </c>
      <c r="K3164" s="4">
        <v>1327.03</v>
      </c>
      <c r="L3164" s="5">
        <v>0.05</v>
      </c>
      <c r="M3164" s="3">
        <f t="shared" si="196"/>
        <v>5021.7</v>
      </c>
      <c r="N3164" s="3">
        <f t="shared" si="197"/>
        <v>3981.09</v>
      </c>
      <c r="O3164" s="3">
        <f t="shared" si="198"/>
        <v>1040.6099999999997</v>
      </c>
      <c r="P3164" s="6">
        <f t="shared" si="199"/>
        <v>0.20722265368301565</v>
      </c>
    </row>
    <row r="3165" spans="1:16" x14ac:dyDescent="0.35">
      <c r="A3165" s="1" t="s">
        <v>3229</v>
      </c>
      <c r="B3165" s="2">
        <v>46123</v>
      </c>
      <c r="C3165" s="1" t="s">
        <v>16</v>
      </c>
      <c r="D3165" s="1" t="s">
        <v>23</v>
      </c>
      <c r="E3165" s="1" t="s">
        <v>24</v>
      </c>
      <c r="F3165" s="1" t="s">
        <v>25</v>
      </c>
      <c r="G3165" s="1" t="s">
        <v>26</v>
      </c>
      <c r="H3165" s="1" t="s">
        <v>27</v>
      </c>
      <c r="I3165" s="1">
        <v>4</v>
      </c>
      <c r="J3165" s="3">
        <v>608</v>
      </c>
      <c r="K3165" s="4">
        <v>291.87</v>
      </c>
      <c r="L3165" s="5">
        <v>0.15</v>
      </c>
      <c r="M3165" s="3">
        <f t="shared" si="196"/>
        <v>2067.1999999999998</v>
      </c>
      <c r="N3165" s="3">
        <f t="shared" si="197"/>
        <v>1167.48</v>
      </c>
      <c r="O3165" s="3">
        <f t="shared" si="198"/>
        <v>899.7199999999998</v>
      </c>
      <c r="P3165" s="6">
        <f t="shared" si="199"/>
        <v>0.43523606811145504</v>
      </c>
    </row>
    <row r="3166" spans="1:16" x14ac:dyDescent="0.35">
      <c r="A3166" s="1" t="s">
        <v>3230</v>
      </c>
      <c r="B3166" s="2">
        <v>46123</v>
      </c>
      <c r="C3166" s="1" t="s">
        <v>29</v>
      </c>
      <c r="D3166" s="1" t="s">
        <v>66</v>
      </c>
      <c r="E3166" s="1" t="s">
        <v>18</v>
      </c>
      <c r="F3166" s="1" t="s">
        <v>19</v>
      </c>
      <c r="G3166" s="1" t="s">
        <v>33</v>
      </c>
      <c r="H3166" s="1" t="s">
        <v>21</v>
      </c>
      <c r="I3166" s="1">
        <v>6</v>
      </c>
      <c r="J3166" s="3">
        <v>862</v>
      </c>
      <c r="K3166" s="4">
        <v>666.22</v>
      </c>
      <c r="L3166" s="5">
        <v>0</v>
      </c>
      <c r="M3166" s="3">
        <f t="shared" si="196"/>
        <v>5172</v>
      </c>
      <c r="N3166" s="3">
        <f t="shared" si="197"/>
        <v>3997.32</v>
      </c>
      <c r="O3166" s="3">
        <f t="shared" si="198"/>
        <v>1174.6799999999998</v>
      </c>
      <c r="P3166" s="6">
        <f t="shared" si="199"/>
        <v>0.22712296983758698</v>
      </c>
    </row>
    <row r="3167" spans="1:16" x14ac:dyDescent="0.35">
      <c r="A3167" s="1" t="s">
        <v>3231</v>
      </c>
      <c r="B3167" s="2">
        <v>46123</v>
      </c>
      <c r="C3167" s="1" t="s">
        <v>36</v>
      </c>
      <c r="D3167" s="1" t="s">
        <v>76</v>
      </c>
      <c r="E3167" s="1" t="s">
        <v>31</v>
      </c>
      <c r="F3167" s="1" t="s">
        <v>53</v>
      </c>
      <c r="G3167" s="1" t="s">
        <v>39</v>
      </c>
      <c r="H3167" s="1" t="s">
        <v>34</v>
      </c>
      <c r="I3167" s="1">
        <v>5</v>
      </c>
      <c r="J3167" s="3">
        <v>14567</v>
      </c>
      <c r="K3167" s="4">
        <v>11472.78</v>
      </c>
      <c r="L3167" s="5">
        <v>0.15</v>
      </c>
      <c r="M3167" s="3">
        <f t="shared" si="196"/>
        <v>61909.75</v>
      </c>
      <c r="N3167" s="3">
        <f t="shared" si="197"/>
        <v>57363.9</v>
      </c>
      <c r="O3167" s="3">
        <f t="shared" si="198"/>
        <v>4545.8499999999985</v>
      </c>
      <c r="P3167" s="6">
        <f t="shared" si="199"/>
        <v>7.3427045013103723E-2</v>
      </c>
    </row>
    <row r="3168" spans="1:16" x14ac:dyDescent="0.35">
      <c r="A3168" s="1" t="s">
        <v>3232</v>
      </c>
      <c r="B3168" s="2">
        <v>46123</v>
      </c>
      <c r="C3168" s="1" t="s">
        <v>29</v>
      </c>
      <c r="D3168" s="1" t="s">
        <v>72</v>
      </c>
      <c r="E3168" s="1" t="s">
        <v>18</v>
      </c>
      <c r="F3168" s="1" t="s">
        <v>38</v>
      </c>
      <c r="G3168" s="1" t="s">
        <v>58</v>
      </c>
      <c r="H3168" s="1" t="s">
        <v>34</v>
      </c>
      <c r="I3168" s="1">
        <v>5</v>
      </c>
      <c r="J3168" s="3">
        <v>347</v>
      </c>
      <c r="K3168" s="4">
        <v>289.36</v>
      </c>
      <c r="L3168" s="5">
        <v>0.05</v>
      </c>
      <c r="M3168" s="3">
        <f t="shared" si="196"/>
        <v>1648.25</v>
      </c>
      <c r="N3168" s="3">
        <f t="shared" si="197"/>
        <v>1446.8000000000002</v>
      </c>
      <c r="O3168" s="3">
        <f t="shared" si="198"/>
        <v>201.44999999999982</v>
      </c>
      <c r="P3168" s="6">
        <f t="shared" si="199"/>
        <v>0.12222053693311076</v>
      </c>
    </row>
    <row r="3169" spans="1:16" x14ac:dyDescent="0.35">
      <c r="A3169" s="1" t="s">
        <v>3233</v>
      </c>
      <c r="B3169" s="2">
        <v>46123</v>
      </c>
      <c r="C3169" s="1" t="s">
        <v>36</v>
      </c>
      <c r="D3169" s="1" t="s">
        <v>63</v>
      </c>
      <c r="E3169" s="1" t="s">
        <v>18</v>
      </c>
      <c r="F3169" s="1" t="s">
        <v>68</v>
      </c>
      <c r="G3169" s="1" t="s">
        <v>39</v>
      </c>
      <c r="H3169" s="1" t="s">
        <v>27</v>
      </c>
      <c r="I3169" s="1">
        <v>4</v>
      </c>
      <c r="J3169" s="3">
        <v>457</v>
      </c>
      <c r="K3169" s="4">
        <v>361.21</v>
      </c>
      <c r="L3169" s="5">
        <v>0</v>
      </c>
      <c r="M3169" s="3">
        <f t="shared" si="196"/>
        <v>1828</v>
      </c>
      <c r="N3169" s="3">
        <f t="shared" si="197"/>
        <v>1444.84</v>
      </c>
      <c r="O3169" s="3">
        <f t="shared" si="198"/>
        <v>383.16000000000008</v>
      </c>
      <c r="P3169" s="6">
        <f t="shared" si="199"/>
        <v>0.20960612691466088</v>
      </c>
    </row>
    <row r="3170" spans="1:16" x14ac:dyDescent="0.35">
      <c r="A3170" s="1" t="s">
        <v>3234</v>
      </c>
      <c r="B3170" s="2">
        <v>46124</v>
      </c>
      <c r="C3170" s="1" t="s">
        <v>36</v>
      </c>
      <c r="D3170" s="1" t="s">
        <v>37</v>
      </c>
      <c r="E3170" s="1" t="s">
        <v>18</v>
      </c>
      <c r="F3170" s="1" t="s">
        <v>68</v>
      </c>
      <c r="G3170" s="1" t="s">
        <v>39</v>
      </c>
      <c r="H3170" s="1" t="s">
        <v>27</v>
      </c>
      <c r="I3170" s="1">
        <v>8</v>
      </c>
      <c r="J3170" s="3">
        <v>458</v>
      </c>
      <c r="K3170" s="4">
        <v>375.14</v>
      </c>
      <c r="L3170" s="5">
        <v>0</v>
      </c>
      <c r="M3170" s="3">
        <f t="shared" si="196"/>
        <v>3664</v>
      </c>
      <c r="N3170" s="3">
        <f t="shared" si="197"/>
        <v>3001.12</v>
      </c>
      <c r="O3170" s="3">
        <f t="shared" si="198"/>
        <v>662.88000000000011</v>
      </c>
      <c r="P3170" s="6">
        <f t="shared" si="199"/>
        <v>0.18091703056768563</v>
      </c>
    </row>
    <row r="3171" spans="1:16" x14ac:dyDescent="0.35">
      <c r="A3171" s="1" t="s">
        <v>3235</v>
      </c>
      <c r="B3171" s="2">
        <v>46124</v>
      </c>
      <c r="C3171" s="1" t="s">
        <v>16</v>
      </c>
      <c r="D3171" s="1" t="s">
        <v>23</v>
      </c>
      <c r="E3171" s="1" t="s">
        <v>18</v>
      </c>
      <c r="F3171" s="1" t="s">
        <v>68</v>
      </c>
      <c r="G3171" s="1" t="s">
        <v>20</v>
      </c>
      <c r="H3171" s="1" t="s">
        <v>21</v>
      </c>
      <c r="I3171" s="1">
        <v>6</v>
      </c>
      <c r="J3171" s="3">
        <v>460</v>
      </c>
      <c r="K3171" s="4">
        <v>363.76</v>
      </c>
      <c r="L3171" s="5">
        <v>0</v>
      </c>
      <c r="M3171" s="3">
        <f t="shared" si="196"/>
        <v>2760</v>
      </c>
      <c r="N3171" s="3">
        <f t="shared" si="197"/>
        <v>2182.56</v>
      </c>
      <c r="O3171" s="3">
        <f t="shared" si="198"/>
        <v>577.44000000000005</v>
      </c>
      <c r="P3171" s="6">
        <f t="shared" si="199"/>
        <v>0.20921739130434786</v>
      </c>
    </row>
    <row r="3172" spans="1:16" x14ac:dyDescent="0.35">
      <c r="A3172" s="1" t="s">
        <v>3236</v>
      </c>
      <c r="B3172" s="2">
        <v>46124</v>
      </c>
      <c r="C3172" s="1" t="s">
        <v>41</v>
      </c>
      <c r="D3172" s="1" t="s">
        <v>42</v>
      </c>
      <c r="E3172" s="1" t="s">
        <v>31</v>
      </c>
      <c r="F3172" s="1" t="s">
        <v>45</v>
      </c>
      <c r="G3172" s="1" t="s">
        <v>43</v>
      </c>
      <c r="H3172" s="1" t="s">
        <v>27</v>
      </c>
      <c r="I3172" s="1">
        <v>3</v>
      </c>
      <c r="J3172" s="3">
        <v>3622</v>
      </c>
      <c r="K3172" s="4">
        <v>2612.09</v>
      </c>
      <c r="L3172" s="5">
        <v>0.05</v>
      </c>
      <c r="M3172" s="3">
        <f t="shared" si="196"/>
        <v>10322.699999999999</v>
      </c>
      <c r="N3172" s="3">
        <f t="shared" si="197"/>
        <v>7836.27</v>
      </c>
      <c r="O3172" s="3">
        <f t="shared" si="198"/>
        <v>2486.4299999999985</v>
      </c>
      <c r="P3172" s="6">
        <f t="shared" si="199"/>
        <v>0.24087012118922363</v>
      </c>
    </row>
    <row r="3173" spans="1:16" x14ac:dyDescent="0.35">
      <c r="A3173" s="1" t="s">
        <v>3237</v>
      </c>
      <c r="B3173" s="2">
        <v>46124</v>
      </c>
      <c r="C3173" s="1" t="s">
        <v>36</v>
      </c>
      <c r="D3173" s="1" t="s">
        <v>37</v>
      </c>
      <c r="E3173" s="1" t="s">
        <v>24</v>
      </c>
      <c r="F3173" s="1" t="s">
        <v>64</v>
      </c>
      <c r="G3173" s="1" t="s">
        <v>69</v>
      </c>
      <c r="H3173" s="1" t="s">
        <v>34</v>
      </c>
      <c r="I3173" s="1">
        <v>8</v>
      </c>
      <c r="J3173" s="3">
        <v>1468</v>
      </c>
      <c r="K3173" s="4">
        <v>748.47</v>
      </c>
      <c r="L3173" s="5">
        <v>0.1</v>
      </c>
      <c r="M3173" s="3">
        <f t="shared" si="196"/>
        <v>10569.6</v>
      </c>
      <c r="N3173" s="3">
        <f t="shared" si="197"/>
        <v>5987.76</v>
      </c>
      <c r="O3173" s="3">
        <f t="shared" si="198"/>
        <v>4581.84</v>
      </c>
      <c r="P3173" s="6">
        <f t="shared" si="199"/>
        <v>0.43349227974568572</v>
      </c>
    </row>
    <row r="3174" spans="1:16" x14ac:dyDescent="0.35">
      <c r="A3174" s="1" t="s">
        <v>3238</v>
      </c>
      <c r="B3174" s="2">
        <v>46124</v>
      </c>
      <c r="C3174" s="1" t="s">
        <v>41</v>
      </c>
      <c r="D3174" s="1" t="s">
        <v>103</v>
      </c>
      <c r="E3174" s="1" t="s">
        <v>24</v>
      </c>
      <c r="F3174" s="1" t="s">
        <v>131</v>
      </c>
      <c r="G3174" s="1" t="s">
        <v>46</v>
      </c>
      <c r="H3174" s="1" t="s">
        <v>34</v>
      </c>
      <c r="I3174" s="1">
        <v>6</v>
      </c>
      <c r="J3174" s="3">
        <v>2867</v>
      </c>
      <c r="K3174" s="4">
        <v>1351.33</v>
      </c>
      <c r="L3174" s="5">
        <v>0</v>
      </c>
      <c r="M3174" s="3">
        <f t="shared" si="196"/>
        <v>17202</v>
      </c>
      <c r="N3174" s="3">
        <f t="shared" si="197"/>
        <v>8107.98</v>
      </c>
      <c r="O3174" s="3">
        <f t="shared" si="198"/>
        <v>9094.02</v>
      </c>
      <c r="P3174" s="6">
        <f t="shared" si="199"/>
        <v>0.52866062085803978</v>
      </c>
    </row>
    <row r="3175" spans="1:16" x14ac:dyDescent="0.35">
      <c r="A3175" s="1" t="s">
        <v>3239</v>
      </c>
      <c r="B3175" s="2">
        <v>46124</v>
      </c>
      <c r="C3175" s="1" t="s">
        <v>36</v>
      </c>
      <c r="D3175" s="1" t="s">
        <v>78</v>
      </c>
      <c r="E3175" s="1" t="s">
        <v>24</v>
      </c>
      <c r="F3175" s="1" t="s">
        <v>25</v>
      </c>
      <c r="G3175" s="1" t="s">
        <v>39</v>
      </c>
      <c r="H3175" s="1" t="s">
        <v>34</v>
      </c>
      <c r="I3175" s="1">
        <v>5</v>
      </c>
      <c r="J3175" s="3">
        <v>606</v>
      </c>
      <c r="K3175" s="4">
        <v>304.76</v>
      </c>
      <c r="L3175" s="5">
        <v>0.15</v>
      </c>
      <c r="M3175" s="3">
        <f t="shared" si="196"/>
        <v>2575.5</v>
      </c>
      <c r="N3175" s="3">
        <f t="shared" si="197"/>
        <v>1523.8</v>
      </c>
      <c r="O3175" s="3">
        <f t="shared" si="198"/>
        <v>1051.7</v>
      </c>
      <c r="P3175" s="6">
        <f t="shared" si="199"/>
        <v>0.4083478936128907</v>
      </c>
    </row>
    <row r="3176" spans="1:16" x14ac:dyDescent="0.35">
      <c r="A3176" s="1" t="s">
        <v>3240</v>
      </c>
      <c r="B3176" s="2">
        <v>46125</v>
      </c>
      <c r="C3176" s="1" t="s">
        <v>36</v>
      </c>
      <c r="D3176" s="1" t="s">
        <v>78</v>
      </c>
      <c r="E3176" s="1" t="s">
        <v>31</v>
      </c>
      <c r="F3176" s="1" t="s">
        <v>32</v>
      </c>
      <c r="G3176" s="1" t="s">
        <v>69</v>
      </c>
      <c r="H3176" s="1" t="s">
        <v>21</v>
      </c>
      <c r="I3176" s="1">
        <v>3</v>
      </c>
      <c r="J3176" s="3">
        <v>1157</v>
      </c>
      <c r="K3176" s="4">
        <v>859.87</v>
      </c>
      <c r="L3176" s="5">
        <v>0.05</v>
      </c>
      <c r="M3176" s="3">
        <f t="shared" si="196"/>
        <v>3297.45</v>
      </c>
      <c r="N3176" s="3">
        <f t="shared" si="197"/>
        <v>2579.61</v>
      </c>
      <c r="O3176" s="3">
        <f t="shared" si="198"/>
        <v>717.83999999999969</v>
      </c>
      <c r="P3176" s="6">
        <f t="shared" si="199"/>
        <v>0.21769549197106847</v>
      </c>
    </row>
    <row r="3177" spans="1:16" x14ac:dyDescent="0.35">
      <c r="A3177" s="1" t="s">
        <v>3241</v>
      </c>
      <c r="B3177" s="2">
        <v>46125</v>
      </c>
      <c r="C3177" s="1" t="s">
        <v>36</v>
      </c>
      <c r="D3177" s="1" t="s">
        <v>78</v>
      </c>
      <c r="E3177" s="1" t="s">
        <v>79</v>
      </c>
      <c r="F3177" s="1" t="s">
        <v>96</v>
      </c>
      <c r="G3177" s="1" t="s">
        <v>69</v>
      </c>
      <c r="H3177" s="1" t="s">
        <v>21</v>
      </c>
      <c r="I3177" s="1">
        <v>2</v>
      </c>
      <c r="J3177" s="3">
        <v>6301</v>
      </c>
      <c r="K3177" s="4">
        <v>3928.79</v>
      </c>
      <c r="L3177" s="5">
        <v>0</v>
      </c>
      <c r="M3177" s="3">
        <f t="shared" si="196"/>
        <v>12602</v>
      </c>
      <c r="N3177" s="3">
        <f t="shared" si="197"/>
        <v>7857.58</v>
      </c>
      <c r="O3177" s="3">
        <f t="shared" si="198"/>
        <v>4744.42</v>
      </c>
      <c r="P3177" s="6">
        <f t="shared" si="199"/>
        <v>0.37648151087129028</v>
      </c>
    </row>
    <row r="3178" spans="1:16" x14ac:dyDescent="0.35">
      <c r="A3178" s="1" t="s">
        <v>3242</v>
      </c>
      <c r="B3178" s="2">
        <v>46125</v>
      </c>
      <c r="C3178" s="1" t="s">
        <v>36</v>
      </c>
      <c r="D3178" s="1" t="s">
        <v>63</v>
      </c>
      <c r="E3178" s="1" t="s">
        <v>18</v>
      </c>
      <c r="F3178" s="1" t="s">
        <v>38</v>
      </c>
      <c r="G3178" s="1" t="s">
        <v>39</v>
      </c>
      <c r="H3178" s="1" t="s">
        <v>34</v>
      </c>
      <c r="I3178" s="1">
        <v>8</v>
      </c>
      <c r="J3178" s="3">
        <v>356</v>
      </c>
      <c r="K3178" s="4">
        <v>281.97000000000003</v>
      </c>
      <c r="L3178" s="5">
        <v>0</v>
      </c>
      <c r="M3178" s="3">
        <f t="shared" si="196"/>
        <v>2848</v>
      </c>
      <c r="N3178" s="3">
        <f t="shared" si="197"/>
        <v>2255.7600000000002</v>
      </c>
      <c r="O3178" s="3">
        <f t="shared" si="198"/>
        <v>592.23999999999978</v>
      </c>
      <c r="P3178" s="6">
        <f t="shared" si="199"/>
        <v>0.20794943820224712</v>
      </c>
    </row>
    <row r="3179" spans="1:16" x14ac:dyDescent="0.35">
      <c r="A3179" s="1" t="s">
        <v>3243</v>
      </c>
      <c r="B3179" s="2">
        <v>46125</v>
      </c>
      <c r="C3179" s="1" t="s">
        <v>29</v>
      </c>
      <c r="D3179" s="1" t="s">
        <v>57</v>
      </c>
      <c r="E3179" s="1" t="s">
        <v>24</v>
      </c>
      <c r="F3179" s="1" t="s">
        <v>131</v>
      </c>
      <c r="G3179" s="1" t="s">
        <v>33</v>
      </c>
      <c r="H3179" s="1" t="s">
        <v>27</v>
      </c>
      <c r="I3179" s="1">
        <v>4</v>
      </c>
      <c r="J3179" s="3">
        <v>2760</v>
      </c>
      <c r="K3179" s="4">
        <v>1395.35</v>
      </c>
      <c r="L3179" s="5">
        <v>0</v>
      </c>
      <c r="M3179" s="3">
        <f t="shared" si="196"/>
        <v>11040</v>
      </c>
      <c r="N3179" s="3">
        <f t="shared" si="197"/>
        <v>5581.4</v>
      </c>
      <c r="O3179" s="3">
        <f t="shared" si="198"/>
        <v>5458.6</v>
      </c>
      <c r="P3179" s="6">
        <f t="shared" si="199"/>
        <v>0.49443840579710147</v>
      </c>
    </row>
    <row r="3180" spans="1:16" x14ac:dyDescent="0.35">
      <c r="A3180" s="1" t="s">
        <v>3244</v>
      </c>
      <c r="B3180" s="2">
        <v>46125</v>
      </c>
      <c r="C3180" s="1" t="s">
        <v>16</v>
      </c>
      <c r="D3180" s="1" t="s">
        <v>84</v>
      </c>
      <c r="E3180" s="1" t="s">
        <v>24</v>
      </c>
      <c r="F3180" s="1" t="s">
        <v>131</v>
      </c>
      <c r="G3180" s="1" t="s">
        <v>20</v>
      </c>
      <c r="H3180" s="1" t="s">
        <v>21</v>
      </c>
      <c r="I3180" s="1">
        <v>8</v>
      </c>
      <c r="J3180" s="3">
        <v>2757</v>
      </c>
      <c r="K3180" s="4">
        <v>1424.27</v>
      </c>
      <c r="L3180" s="5">
        <v>0.1</v>
      </c>
      <c r="M3180" s="3">
        <f t="shared" si="196"/>
        <v>19850.400000000001</v>
      </c>
      <c r="N3180" s="3">
        <f t="shared" si="197"/>
        <v>11394.16</v>
      </c>
      <c r="O3180" s="3">
        <f t="shared" si="198"/>
        <v>8456.2400000000016</v>
      </c>
      <c r="P3180" s="6">
        <f t="shared" si="199"/>
        <v>0.42599846854471451</v>
      </c>
    </row>
    <row r="3181" spans="1:16" x14ac:dyDescent="0.35">
      <c r="A3181" s="1" t="s">
        <v>3245</v>
      </c>
      <c r="B3181" s="2">
        <v>46125</v>
      </c>
      <c r="C3181" s="1" t="s">
        <v>41</v>
      </c>
      <c r="D3181" s="1" t="s">
        <v>42</v>
      </c>
      <c r="E3181" s="1" t="s">
        <v>18</v>
      </c>
      <c r="F3181" s="1" t="s">
        <v>68</v>
      </c>
      <c r="G3181" s="1" t="s">
        <v>43</v>
      </c>
      <c r="H3181" s="1" t="s">
        <v>27</v>
      </c>
      <c r="I3181" s="1">
        <v>7</v>
      </c>
      <c r="J3181" s="3">
        <v>460</v>
      </c>
      <c r="K3181" s="4">
        <v>352.87</v>
      </c>
      <c r="L3181" s="5">
        <v>0</v>
      </c>
      <c r="M3181" s="3">
        <f t="shared" si="196"/>
        <v>3220</v>
      </c>
      <c r="N3181" s="3">
        <f t="shared" si="197"/>
        <v>2470.09</v>
      </c>
      <c r="O3181" s="3">
        <f t="shared" si="198"/>
        <v>749.90999999999985</v>
      </c>
      <c r="P3181" s="6">
        <f t="shared" si="199"/>
        <v>0.23289130434782604</v>
      </c>
    </row>
    <row r="3182" spans="1:16" x14ac:dyDescent="0.35">
      <c r="A3182" s="1" t="s">
        <v>3246</v>
      </c>
      <c r="B3182" s="2">
        <v>46125</v>
      </c>
      <c r="C3182" s="1" t="s">
        <v>16</v>
      </c>
      <c r="D3182" s="1" t="s">
        <v>17</v>
      </c>
      <c r="E3182" s="1" t="s">
        <v>18</v>
      </c>
      <c r="F3182" s="1" t="s">
        <v>19</v>
      </c>
      <c r="G3182" s="1" t="s">
        <v>20</v>
      </c>
      <c r="H3182" s="1" t="s">
        <v>34</v>
      </c>
      <c r="I3182" s="1">
        <v>5</v>
      </c>
      <c r="J3182" s="3">
        <v>914</v>
      </c>
      <c r="K3182" s="4">
        <v>709.51</v>
      </c>
      <c r="L3182" s="5">
        <v>0.1</v>
      </c>
      <c r="M3182" s="3">
        <f t="shared" si="196"/>
        <v>4113</v>
      </c>
      <c r="N3182" s="3">
        <f t="shared" si="197"/>
        <v>3547.55</v>
      </c>
      <c r="O3182" s="3">
        <f t="shared" si="198"/>
        <v>565.44999999999982</v>
      </c>
      <c r="P3182" s="6">
        <f t="shared" si="199"/>
        <v>0.13747872599076097</v>
      </c>
    </row>
    <row r="3183" spans="1:16" x14ac:dyDescent="0.35">
      <c r="A3183" s="1" t="s">
        <v>3247</v>
      </c>
      <c r="B3183" s="2">
        <v>46125</v>
      </c>
      <c r="C3183" s="1" t="s">
        <v>36</v>
      </c>
      <c r="D3183" s="1" t="s">
        <v>76</v>
      </c>
      <c r="E3183" s="1" t="s">
        <v>24</v>
      </c>
      <c r="F3183" s="1" t="s">
        <v>25</v>
      </c>
      <c r="G3183" s="1" t="s">
        <v>69</v>
      </c>
      <c r="H3183" s="1" t="s">
        <v>34</v>
      </c>
      <c r="I3183" s="1">
        <v>7</v>
      </c>
      <c r="J3183" s="3">
        <v>590</v>
      </c>
      <c r="K3183" s="4">
        <v>303.61</v>
      </c>
      <c r="L3183" s="5">
        <v>0</v>
      </c>
      <c r="M3183" s="3">
        <f t="shared" si="196"/>
        <v>4130</v>
      </c>
      <c r="N3183" s="3">
        <f t="shared" si="197"/>
        <v>2125.27</v>
      </c>
      <c r="O3183" s="3">
        <f t="shared" si="198"/>
        <v>2004.73</v>
      </c>
      <c r="P3183" s="6">
        <f t="shared" si="199"/>
        <v>0.48540677966101697</v>
      </c>
    </row>
    <row r="3184" spans="1:16" x14ac:dyDescent="0.35">
      <c r="A3184" s="1" t="s">
        <v>3248</v>
      </c>
      <c r="B3184" s="2">
        <v>46125</v>
      </c>
      <c r="C3184" s="1" t="s">
        <v>41</v>
      </c>
      <c r="D3184" s="1" t="s">
        <v>103</v>
      </c>
      <c r="E3184" s="1" t="s">
        <v>79</v>
      </c>
      <c r="F3184" s="1" t="s">
        <v>91</v>
      </c>
      <c r="G3184" s="1" t="s">
        <v>46</v>
      </c>
      <c r="H3184" s="1" t="s">
        <v>34</v>
      </c>
      <c r="I3184" s="1">
        <v>4</v>
      </c>
      <c r="J3184" s="3">
        <v>12521</v>
      </c>
      <c r="K3184" s="4">
        <v>7569.21</v>
      </c>
      <c r="L3184" s="5">
        <v>0.05</v>
      </c>
      <c r="M3184" s="3">
        <f t="shared" si="196"/>
        <v>47579.799999999996</v>
      </c>
      <c r="N3184" s="3">
        <f t="shared" si="197"/>
        <v>30276.84</v>
      </c>
      <c r="O3184" s="3">
        <f t="shared" si="198"/>
        <v>17302.959999999995</v>
      </c>
      <c r="P3184" s="6">
        <f t="shared" si="199"/>
        <v>0.36366189012984496</v>
      </c>
    </row>
    <row r="3185" spans="1:16" x14ac:dyDescent="0.35">
      <c r="A3185" s="1" t="s">
        <v>3249</v>
      </c>
      <c r="B3185" s="2">
        <v>46125</v>
      </c>
      <c r="C3185" s="1" t="s">
        <v>16</v>
      </c>
      <c r="D3185" s="1" t="s">
        <v>48</v>
      </c>
      <c r="E3185" s="1" t="s">
        <v>18</v>
      </c>
      <c r="F3185" s="1" t="s">
        <v>38</v>
      </c>
      <c r="G3185" s="1" t="s">
        <v>20</v>
      </c>
      <c r="H3185" s="1" t="s">
        <v>34</v>
      </c>
      <c r="I3185" s="1">
        <v>8</v>
      </c>
      <c r="J3185" s="3">
        <v>337</v>
      </c>
      <c r="K3185" s="4">
        <v>270.27999999999997</v>
      </c>
      <c r="L3185" s="5">
        <v>0</v>
      </c>
      <c r="M3185" s="3">
        <f t="shared" si="196"/>
        <v>2696</v>
      </c>
      <c r="N3185" s="3">
        <f t="shared" si="197"/>
        <v>2162.2399999999998</v>
      </c>
      <c r="O3185" s="3">
        <f t="shared" si="198"/>
        <v>533.76000000000022</v>
      </c>
      <c r="P3185" s="6">
        <f t="shared" si="199"/>
        <v>0.1979821958456974</v>
      </c>
    </row>
    <row r="3186" spans="1:16" x14ac:dyDescent="0.35">
      <c r="A3186" s="1" t="s">
        <v>3250</v>
      </c>
      <c r="B3186" s="2">
        <v>46125</v>
      </c>
      <c r="C3186" s="1" t="s">
        <v>41</v>
      </c>
      <c r="D3186" s="1" t="s">
        <v>103</v>
      </c>
      <c r="E3186" s="1" t="s">
        <v>24</v>
      </c>
      <c r="F3186" s="1" t="s">
        <v>64</v>
      </c>
      <c r="G3186" s="1" t="s">
        <v>46</v>
      </c>
      <c r="H3186" s="1" t="s">
        <v>34</v>
      </c>
      <c r="I3186" s="1">
        <v>1</v>
      </c>
      <c r="J3186" s="3">
        <v>1439</v>
      </c>
      <c r="K3186" s="4">
        <v>762.98</v>
      </c>
      <c r="L3186" s="5">
        <v>0</v>
      </c>
      <c r="M3186" s="3">
        <f t="shared" si="196"/>
        <v>1439</v>
      </c>
      <c r="N3186" s="3">
        <f t="shared" si="197"/>
        <v>762.98</v>
      </c>
      <c r="O3186" s="3">
        <f t="shared" si="198"/>
        <v>676.02</v>
      </c>
      <c r="P3186" s="6">
        <f t="shared" si="199"/>
        <v>0.46978457261987489</v>
      </c>
    </row>
    <row r="3187" spans="1:16" x14ac:dyDescent="0.35">
      <c r="A3187" s="1" t="s">
        <v>3251</v>
      </c>
      <c r="B3187" s="2">
        <v>46126</v>
      </c>
      <c r="C3187" s="1" t="s">
        <v>29</v>
      </c>
      <c r="D3187" s="1" t="s">
        <v>30</v>
      </c>
      <c r="E3187" s="1" t="s">
        <v>18</v>
      </c>
      <c r="F3187" s="1" t="s">
        <v>19</v>
      </c>
      <c r="G3187" s="1" t="s">
        <v>33</v>
      </c>
      <c r="H3187" s="1" t="s">
        <v>21</v>
      </c>
      <c r="I3187" s="1">
        <v>3</v>
      </c>
      <c r="J3187" s="3">
        <v>930</v>
      </c>
      <c r="K3187" s="4">
        <v>720.78</v>
      </c>
      <c r="L3187" s="5">
        <v>0.15</v>
      </c>
      <c r="M3187" s="3">
        <f t="shared" si="196"/>
        <v>2371.5</v>
      </c>
      <c r="N3187" s="3">
        <f t="shared" si="197"/>
        <v>2162.34</v>
      </c>
      <c r="O3187" s="3">
        <f t="shared" si="198"/>
        <v>209.15999999999985</v>
      </c>
      <c r="P3187" s="6">
        <f t="shared" si="199"/>
        <v>8.819734345351038E-2</v>
      </c>
    </row>
    <row r="3188" spans="1:16" x14ac:dyDescent="0.35">
      <c r="A3188" s="1" t="s">
        <v>3252</v>
      </c>
      <c r="B3188" s="2">
        <v>46126</v>
      </c>
      <c r="C3188" s="1" t="s">
        <v>36</v>
      </c>
      <c r="D3188" s="1" t="s">
        <v>63</v>
      </c>
      <c r="E3188" s="1" t="s">
        <v>18</v>
      </c>
      <c r="F3188" s="1" t="s">
        <v>38</v>
      </c>
      <c r="G3188" s="1" t="s">
        <v>39</v>
      </c>
      <c r="H3188" s="1" t="s">
        <v>34</v>
      </c>
      <c r="I3188" s="1">
        <v>7</v>
      </c>
      <c r="J3188" s="3">
        <v>355</v>
      </c>
      <c r="K3188" s="4">
        <v>286.05</v>
      </c>
      <c r="L3188" s="5">
        <v>0.15</v>
      </c>
      <c r="M3188" s="3">
        <f t="shared" si="196"/>
        <v>2112.25</v>
      </c>
      <c r="N3188" s="3">
        <f t="shared" si="197"/>
        <v>2002.3500000000001</v>
      </c>
      <c r="O3188" s="3">
        <f t="shared" si="198"/>
        <v>109.89999999999986</v>
      </c>
      <c r="P3188" s="6">
        <f t="shared" si="199"/>
        <v>5.202982601491294E-2</v>
      </c>
    </row>
    <row r="3189" spans="1:16" x14ac:dyDescent="0.35">
      <c r="A3189" s="1" t="s">
        <v>3253</v>
      </c>
      <c r="B3189" s="2">
        <v>46126</v>
      </c>
      <c r="C3189" s="1" t="s">
        <v>41</v>
      </c>
      <c r="D3189" s="1" t="s">
        <v>50</v>
      </c>
      <c r="E3189" s="1" t="s">
        <v>18</v>
      </c>
      <c r="F3189" s="1" t="s">
        <v>38</v>
      </c>
      <c r="G3189" s="1" t="s">
        <v>43</v>
      </c>
      <c r="H3189" s="1" t="s">
        <v>27</v>
      </c>
      <c r="I3189" s="1">
        <v>7</v>
      </c>
      <c r="J3189" s="3">
        <v>347</v>
      </c>
      <c r="K3189" s="4">
        <v>268.8</v>
      </c>
      <c r="L3189" s="5">
        <v>0</v>
      </c>
      <c r="M3189" s="3">
        <f t="shared" si="196"/>
        <v>2429</v>
      </c>
      <c r="N3189" s="3">
        <f t="shared" si="197"/>
        <v>1881.6000000000001</v>
      </c>
      <c r="O3189" s="3">
        <f t="shared" si="198"/>
        <v>547.39999999999986</v>
      </c>
      <c r="P3189" s="6">
        <f t="shared" si="199"/>
        <v>0.22536023054755039</v>
      </c>
    </row>
    <row r="3190" spans="1:16" x14ac:dyDescent="0.35">
      <c r="A3190" s="1" t="s">
        <v>3254</v>
      </c>
      <c r="B3190" s="2">
        <v>46126</v>
      </c>
      <c r="C3190" s="1" t="s">
        <v>16</v>
      </c>
      <c r="D3190" s="1" t="s">
        <v>48</v>
      </c>
      <c r="E3190" s="1" t="s">
        <v>79</v>
      </c>
      <c r="F3190" s="1" t="s">
        <v>80</v>
      </c>
      <c r="G3190" s="1" t="s">
        <v>26</v>
      </c>
      <c r="H3190" s="1" t="s">
        <v>27</v>
      </c>
      <c r="I3190" s="1">
        <v>4</v>
      </c>
      <c r="J3190" s="3">
        <v>8081</v>
      </c>
      <c r="K3190" s="4">
        <v>5324.03</v>
      </c>
      <c r="L3190" s="5">
        <v>0</v>
      </c>
      <c r="M3190" s="3">
        <f t="shared" si="196"/>
        <v>32324</v>
      </c>
      <c r="N3190" s="3">
        <f t="shared" si="197"/>
        <v>21296.12</v>
      </c>
      <c r="O3190" s="3">
        <f t="shared" si="198"/>
        <v>11027.880000000001</v>
      </c>
      <c r="P3190" s="6">
        <f t="shared" si="199"/>
        <v>0.34116693478529886</v>
      </c>
    </row>
    <row r="3191" spans="1:16" x14ac:dyDescent="0.35">
      <c r="A3191" s="1" t="s">
        <v>3255</v>
      </c>
      <c r="B3191" s="2">
        <v>46126</v>
      </c>
      <c r="C3191" s="1" t="s">
        <v>41</v>
      </c>
      <c r="D3191" s="1" t="s">
        <v>50</v>
      </c>
      <c r="E3191" s="1" t="s">
        <v>24</v>
      </c>
      <c r="F3191" s="1" t="s">
        <v>131</v>
      </c>
      <c r="G3191" s="1" t="s">
        <v>46</v>
      </c>
      <c r="H3191" s="1" t="s">
        <v>21</v>
      </c>
      <c r="I3191" s="1">
        <v>8</v>
      </c>
      <c r="J3191" s="3">
        <v>2727</v>
      </c>
      <c r="K3191" s="4">
        <v>1371.89</v>
      </c>
      <c r="L3191" s="5">
        <v>0</v>
      </c>
      <c r="M3191" s="3">
        <f t="shared" si="196"/>
        <v>21816</v>
      </c>
      <c r="N3191" s="3">
        <f t="shared" si="197"/>
        <v>10975.12</v>
      </c>
      <c r="O3191" s="3">
        <f t="shared" si="198"/>
        <v>10840.88</v>
      </c>
      <c r="P3191" s="6">
        <f t="shared" si="199"/>
        <v>0.4969233590025669</v>
      </c>
    </row>
    <row r="3192" spans="1:16" x14ac:dyDescent="0.35">
      <c r="A3192" s="1" t="s">
        <v>3256</v>
      </c>
      <c r="B3192" s="2">
        <v>46126</v>
      </c>
      <c r="C3192" s="1" t="s">
        <v>29</v>
      </c>
      <c r="D3192" s="1" t="s">
        <v>72</v>
      </c>
      <c r="E3192" s="1" t="s">
        <v>79</v>
      </c>
      <c r="F3192" s="1" t="s">
        <v>109</v>
      </c>
      <c r="G3192" s="1" t="s">
        <v>33</v>
      </c>
      <c r="H3192" s="1" t="s">
        <v>27</v>
      </c>
      <c r="I3192" s="1">
        <v>5</v>
      </c>
      <c r="J3192" s="3">
        <v>4304</v>
      </c>
      <c r="K3192" s="4">
        <v>2590.54</v>
      </c>
      <c r="L3192" s="5">
        <v>0</v>
      </c>
      <c r="M3192" s="3">
        <f t="shared" si="196"/>
        <v>21520</v>
      </c>
      <c r="N3192" s="3">
        <f t="shared" si="197"/>
        <v>12952.7</v>
      </c>
      <c r="O3192" s="3">
        <f t="shared" si="198"/>
        <v>8567.2999999999993</v>
      </c>
      <c r="P3192" s="6">
        <f t="shared" si="199"/>
        <v>0.3981087360594795</v>
      </c>
    </row>
    <row r="3193" spans="1:16" x14ac:dyDescent="0.35">
      <c r="A3193" s="1" t="s">
        <v>3257</v>
      </c>
      <c r="B3193" s="2">
        <v>46126</v>
      </c>
      <c r="C3193" s="1" t="s">
        <v>41</v>
      </c>
      <c r="D3193" s="1" t="s">
        <v>55</v>
      </c>
      <c r="E3193" s="1" t="s">
        <v>18</v>
      </c>
      <c r="F3193" s="1" t="s">
        <v>38</v>
      </c>
      <c r="G3193" s="1" t="s">
        <v>46</v>
      </c>
      <c r="H3193" s="1" t="s">
        <v>21</v>
      </c>
      <c r="I3193" s="1">
        <v>1</v>
      </c>
      <c r="J3193" s="3">
        <v>334</v>
      </c>
      <c r="K3193" s="4">
        <v>261.32</v>
      </c>
      <c r="L3193" s="5">
        <v>0</v>
      </c>
      <c r="M3193" s="3">
        <f t="shared" si="196"/>
        <v>334</v>
      </c>
      <c r="N3193" s="3">
        <f t="shared" si="197"/>
        <v>261.32</v>
      </c>
      <c r="O3193" s="3">
        <f t="shared" si="198"/>
        <v>72.680000000000007</v>
      </c>
      <c r="P3193" s="6">
        <f t="shared" si="199"/>
        <v>0.2176047904191617</v>
      </c>
    </row>
    <row r="3194" spans="1:16" x14ac:dyDescent="0.35">
      <c r="A3194" s="1" t="s">
        <v>3258</v>
      </c>
      <c r="B3194" s="2">
        <v>46126</v>
      </c>
      <c r="C3194" s="1" t="s">
        <v>16</v>
      </c>
      <c r="D3194" s="1" t="s">
        <v>48</v>
      </c>
      <c r="E3194" s="1" t="s">
        <v>31</v>
      </c>
      <c r="F3194" s="1" t="s">
        <v>45</v>
      </c>
      <c r="G3194" s="1" t="s">
        <v>26</v>
      </c>
      <c r="H3194" s="1" t="s">
        <v>34</v>
      </c>
      <c r="I3194" s="1">
        <v>1</v>
      </c>
      <c r="J3194" s="3">
        <v>3419</v>
      </c>
      <c r="K3194" s="4">
        <v>2510.17</v>
      </c>
      <c r="L3194" s="5">
        <v>0</v>
      </c>
      <c r="M3194" s="3">
        <f t="shared" si="196"/>
        <v>3419</v>
      </c>
      <c r="N3194" s="3">
        <f t="shared" si="197"/>
        <v>2510.17</v>
      </c>
      <c r="O3194" s="3">
        <f t="shared" si="198"/>
        <v>908.82999999999993</v>
      </c>
      <c r="P3194" s="6">
        <f t="shared" si="199"/>
        <v>0.26581749049429654</v>
      </c>
    </row>
    <row r="3195" spans="1:16" x14ac:dyDescent="0.35">
      <c r="A3195" s="1" t="s">
        <v>3259</v>
      </c>
      <c r="B3195" s="2">
        <v>46126</v>
      </c>
      <c r="C3195" s="1" t="s">
        <v>16</v>
      </c>
      <c r="D3195" s="1" t="s">
        <v>84</v>
      </c>
      <c r="E3195" s="1" t="s">
        <v>24</v>
      </c>
      <c r="F3195" s="1" t="s">
        <v>25</v>
      </c>
      <c r="G3195" s="1" t="s">
        <v>26</v>
      </c>
      <c r="H3195" s="1" t="s">
        <v>27</v>
      </c>
      <c r="I3195" s="1">
        <v>8</v>
      </c>
      <c r="J3195" s="3">
        <v>584</v>
      </c>
      <c r="K3195" s="4">
        <v>283.99</v>
      </c>
      <c r="L3195" s="5">
        <v>0.15</v>
      </c>
      <c r="M3195" s="3">
        <f t="shared" si="196"/>
        <v>3971.2</v>
      </c>
      <c r="N3195" s="3">
        <f t="shared" si="197"/>
        <v>2271.92</v>
      </c>
      <c r="O3195" s="3">
        <f t="shared" si="198"/>
        <v>1699.2799999999997</v>
      </c>
      <c r="P3195" s="6">
        <f t="shared" si="199"/>
        <v>0.42790088638195001</v>
      </c>
    </row>
    <row r="3196" spans="1:16" x14ac:dyDescent="0.35">
      <c r="A3196" s="1" t="s">
        <v>3260</v>
      </c>
      <c r="B3196" s="2">
        <v>46127</v>
      </c>
      <c r="C3196" s="1" t="s">
        <v>41</v>
      </c>
      <c r="D3196" s="1" t="s">
        <v>103</v>
      </c>
      <c r="E3196" s="1" t="s">
        <v>24</v>
      </c>
      <c r="F3196" s="1" t="s">
        <v>131</v>
      </c>
      <c r="G3196" s="1" t="s">
        <v>46</v>
      </c>
      <c r="H3196" s="1" t="s">
        <v>27</v>
      </c>
      <c r="I3196" s="1">
        <v>6</v>
      </c>
      <c r="J3196" s="3">
        <v>2756</v>
      </c>
      <c r="K3196" s="4">
        <v>1364.96</v>
      </c>
      <c r="L3196" s="5">
        <v>0</v>
      </c>
      <c r="M3196" s="3">
        <f t="shared" si="196"/>
        <v>16536</v>
      </c>
      <c r="N3196" s="3">
        <f t="shared" si="197"/>
        <v>8189.76</v>
      </c>
      <c r="O3196" s="3">
        <f t="shared" si="198"/>
        <v>8346.24</v>
      </c>
      <c r="P3196" s="6">
        <f t="shared" si="199"/>
        <v>0.50473149492017411</v>
      </c>
    </row>
    <row r="3197" spans="1:16" x14ac:dyDescent="0.35">
      <c r="A3197" s="1" t="s">
        <v>3261</v>
      </c>
      <c r="B3197" s="2">
        <v>46127</v>
      </c>
      <c r="C3197" s="1" t="s">
        <v>16</v>
      </c>
      <c r="D3197" s="1" t="s">
        <v>17</v>
      </c>
      <c r="E3197" s="1" t="s">
        <v>18</v>
      </c>
      <c r="F3197" s="1" t="s">
        <v>38</v>
      </c>
      <c r="G3197" s="1" t="s">
        <v>20</v>
      </c>
      <c r="H3197" s="1" t="s">
        <v>21</v>
      </c>
      <c r="I3197" s="1">
        <v>3</v>
      </c>
      <c r="J3197" s="3">
        <v>344</v>
      </c>
      <c r="K3197" s="4">
        <v>276.77999999999997</v>
      </c>
      <c r="L3197" s="5">
        <v>0</v>
      </c>
      <c r="M3197" s="3">
        <f t="shared" si="196"/>
        <v>1032</v>
      </c>
      <c r="N3197" s="3">
        <f t="shared" si="197"/>
        <v>830.33999999999992</v>
      </c>
      <c r="O3197" s="3">
        <f t="shared" si="198"/>
        <v>201.66000000000008</v>
      </c>
      <c r="P3197" s="6">
        <f t="shared" si="199"/>
        <v>0.19540697674418614</v>
      </c>
    </row>
    <row r="3198" spans="1:16" x14ac:dyDescent="0.35">
      <c r="A3198" s="1" t="s">
        <v>3262</v>
      </c>
      <c r="B3198" s="2">
        <v>46127</v>
      </c>
      <c r="C3198" s="1" t="s">
        <v>16</v>
      </c>
      <c r="D3198" s="1" t="s">
        <v>84</v>
      </c>
      <c r="E3198" s="1" t="s">
        <v>24</v>
      </c>
      <c r="F3198" s="1" t="s">
        <v>64</v>
      </c>
      <c r="G3198" s="1" t="s">
        <v>26</v>
      </c>
      <c r="H3198" s="1" t="s">
        <v>34</v>
      </c>
      <c r="I3198" s="1">
        <v>5</v>
      </c>
      <c r="J3198" s="3">
        <v>1476</v>
      </c>
      <c r="K3198" s="4">
        <v>759.65</v>
      </c>
      <c r="L3198" s="5">
        <v>0.1</v>
      </c>
      <c r="M3198" s="3">
        <f t="shared" si="196"/>
        <v>6642</v>
      </c>
      <c r="N3198" s="3">
        <f t="shared" si="197"/>
        <v>3798.25</v>
      </c>
      <c r="O3198" s="3">
        <f t="shared" si="198"/>
        <v>2843.75</v>
      </c>
      <c r="P3198" s="6">
        <f t="shared" si="199"/>
        <v>0.42814664257753687</v>
      </c>
    </row>
    <row r="3199" spans="1:16" x14ac:dyDescent="0.35">
      <c r="A3199" s="1" t="s">
        <v>3263</v>
      </c>
      <c r="B3199" s="2">
        <v>46127</v>
      </c>
      <c r="C3199" s="1" t="s">
        <v>41</v>
      </c>
      <c r="D3199" s="1" t="s">
        <v>50</v>
      </c>
      <c r="E3199" s="1" t="s">
        <v>24</v>
      </c>
      <c r="F3199" s="1" t="s">
        <v>64</v>
      </c>
      <c r="G3199" s="1" t="s">
        <v>46</v>
      </c>
      <c r="H3199" s="1" t="s">
        <v>21</v>
      </c>
      <c r="I3199" s="1">
        <v>5</v>
      </c>
      <c r="J3199" s="3">
        <v>1550</v>
      </c>
      <c r="K3199" s="4">
        <v>832.25</v>
      </c>
      <c r="L3199" s="5">
        <v>0</v>
      </c>
      <c r="M3199" s="3">
        <f t="shared" si="196"/>
        <v>7750</v>
      </c>
      <c r="N3199" s="3">
        <f t="shared" si="197"/>
        <v>4161.25</v>
      </c>
      <c r="O3199" s="3">
        <f t="shared" si="198"/>
        <v>3588.75</v>
      </c>
      <c r="P3199" s="6">
        <f t="shared" si="199"/>
        <v>0.46306451612903227</v>
      </c>
    </row>
    <row r="3200" spans="1:16" x14ac:dyDescent="0.35">
      <c r="A3200" s="1" t="s">
        <v>3264</v>
      </c>
      <c r="B3200" s="2">
        <v>46127</v>
      </c>
      <c r="C3200" s="1" t="s">
        <v>41</v>
      </c>
      <c r="D3200" s="1" t="s">
        <v>42</v>
      </c>
      <c r="E3200" s="1" t="s">
        <v>24</v>
      </c>
      <c r="F3200" s="1" t="s">
        <v>64</v>
      </c>
      <c r="G3200" s="1" t="s">
        <v>46</v>
      </c>
      <c r="H3200" s="1" t="s">
        <v>27</v>
      </c>
      <c r="I3200" s="1">
        <v>8</v>
      </c>
      <c r="J3200" s="3">
        <v>1490</v>
      </c>
      <c r="K3200" s="4">
        <v>741.73</v>
      </c>
      <c r="L3200" s="5">
        <v>0.15</v>
      </c>
      <c r="M3200" s="3">
        <f t="shared" si="196"/>
        <v>10132</v>
      </c>
      <c r="N3200" s="3">
        <f t="shared" si="197"/>
        <v>5933.84</v>
      </c>
      <c r="O3200" s="3">
        <f t="shared" si="198"/>
        <v>4198.16</v>
      </c>
      <c r="P3200" s="6">
        <f t="shared" si="199"/>
        <v>0.41434662455586257</v>
      </c>
    </row>
    <row r="3201" spans="1:16" x14ac:dyDescent="0.35">
      <c r="A3201" s="1" t="s">
        <v>3265</v>
      </c>
      <c r="B3201" s="2">
        <v>46127</v>
      </c>
      <c r="C3201" s="1" t="s">
        <v>16</v>
      </c>
      <c r="D3201" s="1" t="s">
        <v>48</v>
      </c>
      <c r="E3201" s="1" t="s">
        <v>31</v>
      </c>
      <c r="F3201" s="1" t="s">
        <v>53</v>
      </c>
      <c r="G3201" s="1" t="s">
        <v>26</v>
      </c>
      <c r="H3201" s="1" t="s">
        <v>27</v>
      </c>
      <c r="I3201" s="1">
        <v>2</v>
      </c>
      <c r="J3201" s="3">
        <v>15497</v>
      </c>
      <c r="K3201" s="4">
        <v>11750.47</v>
      </c>
      <c r="L3201" s="5">
        <v>0.1</v>
      </c>
      <c r="M3201" s="3">
        <f t="shared" si="196"/>
        <v>27894.600000000002</v>
      </c>
      <c r="N3201" s="3">
        <f t="shared" si="197"/>
        <v>23500.94</v>
      </c>
      <c r="O3201" s="3">
        <f t="shared" si="198"/>
        <v>4393.6600000000035</v>
      </c>
      <c r="P3201" s="6">
        <f t="shared" si="199"/>
        <v>0.15750933872505801</v>
      </c>
    </row>
    <row r="3202" spans="1:16" x14ac:dyDescent="0.35">
      <c r="A3202" s="1" t="s">
        <v>3266</v>
      </c>
      <c r="B3202" s="2">
        <v>46127</v>
      </c>
      <c r="C3202" s="1" t="s">
        <v>36</v>
      </c>
      <c r="D3202" s="1" t="s">
        <v>63</v>
      </c>
      <c r="E3202" s="1" t="s">
        <v>31</v>
      </c>
      <c r="F3202" s="1" t="s">
        <v>32</v>
      </c>
      <c r="G3202" s="1" t="s">
        <v>39</v>
      </c>
      <c r="H3202" s="1" t="s">
        <v>27</v>
      </c>
      <c r="I3202" s="1">
        <v>2</v>
      </c>
      <c r="J3202" s="3">
        <v>1182</v>
      </c>
      <c r="K3202" s="4">
        <v>862.14</v>
      </c>
      <c r="L3202" s="5">
        <v>0.15</v>
      </c>
      <c r="M3202" s="3">
        <f t="shared" ref="M3202:M3265" si="200">I3202*J3202*(1-L3202)</f>
        <v>2009.3999999999999</v>
      </c>
      <c r="N3202" s="3">
        <f t="shared" ref="N3202:N3265" si="201">I3202*K3202</f>
        <v>1724.28</v>
      </c>
      <c r="O3202" s="3">
        <f t="shared" ref="O3202:O3265" si="202">M3202-N3202</f>
        <v>285.11999999999989</v>
      </c>
      <c r="P3202" s="6">
        <f t="shared" ref="P3202:P3265" si="203">O3202/M3202</f>
        <v>0.14189310241863237</v>
      </c>
    </row>
    <row r="3203" spans="1:16" x14ac:dyDescent="0.35">
      <c r="A3203" s="1" t="s">
        <v>3267</v>
      </c>
      <c r="B3203" s="2">
        <v>46128</v>
      </c>
      <c r="C3203" s="1" t="s">
        <v>29</v>
      </c>
      <c r="D3203" s="1" t="s">
        <v>66</v>
      </c>
      <c r="E3203" s="1" t="s">
        <v>18</v>
      </c>
      <c r="F3203" s="1" t="s">
        <v>51</v>
      </c>
      <c r="G3203" s="1" t="s">
        <v>33</v>
      </c>
      <c r="H3203" s="1" t="s">
        <v>21</v>
      </c>
      <c r="I3203" s="1">
        <v>7</v>
      </c>
      <c r="J3203" s="3">
        <v>772</v>
      </c>
      <c r="K3203" s="4">
        <v>592.25</v>
      </c>
      <c r="L3203" s="5">
        <v>0.15</v>
      </c>
      <c r="M3203" s="3">
        <f t="shared" si="200"/>
        <v>4593.3999999999996</v>
      </c>
      <c r="N3203" s="3">
        <f t="shared" si="201"/>
        <v>4145.75</v>
      </c>
      <c r="O3203" s="3">
        <f t="shared" si="202"/>
        <v>447.64999999999964</v>
      </c>
      <c r="P3203" s="6">
        <f t="shared" si="203"/>
        <v>9.7455044193843265E-2</v>
      </c>
    </row>
    <row r="3204" spans="1:16" x14ac:dyDescent="0.35">
      <c r="A3204" s="1" t="s">
        <v>3268</v>
      </c>
      <c r="B3204" s="2">
        <v>46128</v>
      </c>
      <c r="C3204" s="1" t="s">
        <v>29</v>
      </c>
      <c r="D3204" s="1" t="s">
        <v>66</v>
      </c>
      <c r="E3204" s="1" t="s">
        <v>24</v>
      </c>
      <c r="F3204" s="1" t="s">
        <v>64</v>
      </c>
      <c r="G3204" s="1" t="s">
        <v>58</v>
      </c>
      <c r="H3204" s="1" t="s">
        <v>27</v>
      </c>
      <c r="I3204" s="1">
        <v>4</v>
      </c>
      <c r="J3204" s="3">
        <v>1426</v>
      </c>
      <c r="K3204" s="4">
        <v>687.46</v>
      </c>
      <c r="L3204" s="5">
        <v>0</v>
      </c>
      <c r="M3204" s="3">
        <f t="shared" si="200"/>
        <v>5704</v>
      </c>
      <c r="N3204" s="3">
        <f t="shared" si="201"/>
        <v>2749.84</v>
      </c>
      <c r="O3204" s="3">
        <f t="shared" si="202"/>
        <v>2954.16</v>
      </c>
      <c r="P3204" s="6">
        <f t="shared" si="203"/>
        <v>0.5179102384291725</v>
      </c>
    </row>
    <row r="3205" spans="1:16" x14ac:dyDescent="0.35">
      <c r="A3205" s="1" t="s">
        <v>3269</v>
      </c>
      <c r="B3205" s="2">
        <v>46128</v>
      </c>
      <c r="C3205" s="1" t="s">
        <v>16</v>
      </c>
      <c r="D3205" s="1" t="s">
        <v>23</v>
      </c>
      <c r="E3205" s="1" t="s">
        <v>79</v>
      </c>
      <c r="F3205" s="1" t="s">
        <v>109</v>
      </c>
      <c r="G3205" s="1" t="s">
        <v>26</v>
      </c>
      <c r="H3205" s="1" t="s">
        <v>27</v>
      </c>
      <c r="I3205" s="1">
        <v>3</v>
      </c>
      <c r="J3205" s="3">
        <v>4370</v>
      </c>
      <c r="K3205" s="4">
        <v>2590.66</v>
      </c>
      <c r="L3205" s="5">
        <v>0.1</v>
      </c>
      <c r="M3205" s="3">
        <f t="shared" si="200"/>
        <v>11799</v>
      </c>
      <c r="N3205" s="3">
        <f t="shared" si="201"/>
        <v>7771.98</v>
      </c>
      <c r="O3205" s="3">
        <f t="shared" si="202"/>
        <v>4027.0200000000004</v>
      </c>
      <c r="P3205" s="6">
        <f t="shared" si="203"/>
        <v>0.34130180523773207</v>
      </c>
    </row>
    <row r="3206" spans="1:16" x14ac:dyDescent="0.35">
      <c r="A3206" s="1" t="s">
        <v>3270</v>
      </c>
      <c r="B3206" s="2">
        <v>46128</v>
      </c>
      <c r="C3206" s="1" t="s">
        <v>41</v>
      </c>
      <c r="D3206" s="1" t="s">
        <v>55</v>
      </c>
      <c r="E3206" s="1" t="s">
        <v>18</v>
      </c>
      <c r="F3206" s="1" t="s">
        <v>51</v>
      </c>
      <c r="G3206" s="1" t="s">
        <v>43</v>
      </c>
      <c r="H3206" s="1" t="s">
        <v>27</v>
      </c>
      <c r="I3206" s="1">
        <v>4</v>
      </c>
      <c r="J3206" s="3">
        <v>760</v>
      </c>
      <c r="K3206" s="4">
        <v>605.77</v>
      </c>
      <c r="L3206" s="5">
        <v>0</v>
      </c>
      <c r="M3206" s="3">
        <f t="shared" si="200"/>
        <v>3040</v>
      </c>
      <c r="N3206" s="3">
        <f t="shared" si="201"/>
        <v>2423.08</v>
      </c>
      <c r="O3206" s="3">
        <f t="shared" si="202"/>
        <v>616.92000000000007</v>
      </c>
      <c r="P3206" s="6">
        <f t="shared" si="203"/>
        <v>0.2029342105263158</v>
      </c>
    </row>
    <row r="3207" spans="1:16" x14ac:dyDescent="0.35">
      <c r="A3207" s="1" t="s">
        <v>3271</v>
      </c>
      <c r="B3207" s="2">
        <v>46128</v>
      </c>
      <c r="C3207" s="1" t="s">
        <v>29</v>
      </c>
      <c r="D3207" s="1" t="s">
        <v>57</v>
      </c>
      <c r="E3207" s="1" t="s">
        <v>31</v>
      </c>
      <c r="F3207" s="1" t="s">
        <v>53</v>
      </c>
      <c r="G3207" s="1" t="s">
        <v>58</v>
      </c>
      <c r="H3207" s="1" t="s">
        <v>21</v>
      </c>
      <c r="I3207" s="1">
        <v>1</v>
      </c>
      <c r="J3207" s="3">
        <v>15521</v>
      </c>
      <c r="K3207" s="4">
        <v>11649.78</v>
      </c>
      <c r="L3207" s="5">
        <v>0.05</v>
      </c>
      <c r="M3207" s="3">
        <f t="shared" si="200"/>
        <v>14744.949999999999</v>
      </c>
      <c r="N3207" s="3">
        <f t="shared" si="201"/>
        <v>11649.78</v>
      </c>
      <c r="O3207" s="3">
        <f t="shared" si="202"/>
        <v>3095.1699999999983</v>
      </c>
      <c r="P3207" s="6">
        <f t="shared" si="203"/>
        <v>0.20991390272601795</v>
      </c>
    </row>
    <row r="3208" spans="1:16" x14ac:dyDescent="0.35">
      <c r="A3208" s="1" t="s">
        <v>3272</v>
      </c>
      <c r="B3208" s="2">
        <v>46128</v>
      </c>
      <c r="C3208" s="1" t="s">
        <v>41</v>
      </c>
      <c r="D3208" s="1" t="s">
        <v>50</v>
      </c>
      <c r="E3208" s="1" t="s">
        <v>31</v>
      </c>
      <c r="F3208" s="1" t="s">
        <v>45</v>
      </c>
      <c r="G3208" s="1" t="s">
        <v>46</v>
      </c>
      <c r="H3208" s="1" t="s">
        <v>34</v>
      </c>
      <c r="I3208" s="1">
        <v>7</v>
      </c>
      <c r="J3208" s="3">
        <v>3401</v>
      </c>
      <c r="K3208" s="4">
        <v>2418.59</v>
      </c>
      <c r="L3208" s="5">
        <v>0.1</v>
      </c>
      <c r="M3208" s="3">
        <f t="shared" si="200"/>
        <v>21426.3</v>
      </c>
      <c r="N3208" s="3">
        <f t="shared" si="201"/>
        <v>16930.13</v>
      </c>
      <c r="O3208" s="3">
        <f t="shared" si="202"/>
        <v>4496.1699999999983</v>
      </c>
      <c r="P3208" s="6">
        <f t="shared" si="203"/>
        <v>0.20984351007873495</v>
      </c>
    </row>
    <row r="3209" spans="1:16" x14ac:dyDescent="0.35">
      <c r="A3209" s="1" t="s">
        <v>3273</v>
      </c>
      <c r="B3209" s="2">
        <v>46128</v>
      </c>
      <c r="C3209" s="1" t="s">
        <v>41</v>
      </c>
      <c r="D3209" s="1" t="s">
        <v>103</v>
      </c>
      <c r="E3209" s="1" t="s">
        <v>24</v>
      </c>
      <c r="F3209" s="1" t="s">
        <v>25</v>
      </c>
      <c r="G3209" s="1" t="s">
        <v>43</v>
      </c>
      <c r="H3209" s="1" t="s">
        <v>27</v>
      </c>
      <c r="I3209" s="1">
        <v>5</v>
      </c>
      <c r="J3209" s="3">
        <v>591</v>
      </c>
      <c r="K3209" s="4">
        <v>306.42</v>
      </c>
      <c r="L3209" s="5">
        <v>0.05</v>
      </c>
      <c r="M3209" s="3">
        <f t="shared" si="200"/>
        <v>2807.25</v>
      </c>
      <c r="N3209" s="3">
        <f t="shared" si="201"/>
        <v>1532.1000000000001</v>
      </c>
      <c r="O3209" s="3">
        <f t="shared" si="202"/>
        <v>1275.1499999999999</v>
      </c>
      <c r="P3209" s="6">
        <f t="shared" si="203"/>
        <v>0.4542345711995725</v>
      </c>
    </row>
    <row r="3210" spans="1:16" x14ac:dyDescent="0.35">
      <c r="A3210" s="1" t="s">
        <v>3274</v>
      </c>
      <c r="B3210" s="2">
        <v>46128</v>
      </c>
      <c r="C3210" s="1" t="s">
        <v>16</v>
      </c>
      <c r="D3210" s="1" t="s">
        <v>17</v>
      </c>
      <c r="E3210" s="1" t="s">
        <v>24</v>
      </c>
      <c r="F3210" s="1" t="s">
        <v>61</v>
      </c>
      <c r="G3210" s="1" t="s">
        <v>20</v>
      </c>
      <c r="H3210" s="1" t="s">
        <v>34</v>
      </c>
      <c r="I3210" s="1">
        <v>1</v>
      </c>
      <c r="J3210" s="3">
        <v>2117</v>
      </c>
      <c r="K3210" s="4">
        <v>1001.88</v>
      </c>
      <c r="L3210" s="5">
        <v>0.15</v>
      </c>
      <c r="M3210" s="3">
        <f t="shared" si="200"/>
        <v>1799.45</v>
      </c>
      <c r="N3210" s="3">
        <f t="shared" si="201"/>
        <v>1001.88</v>
      </c>
      <c r="O3210" s="3">
        <f t="shared" si="202"/>
        <v>797.57</v>
      </c>
      <c r="P3210" s="6">
        <f t="shared" si="203"/>
        <v>0.44322987579538192</v>
      </c>
    </row>
    <row r="3211" spans="1:16" x14ac:dyDescent="0.35">
      <c r="A3211" s="1" t="s">
        <v>3275</v>
      </c>
      <c r="B3211" s="2">
        <v>46129</v>
      </c>
      <c r="C3211" s="1" t="s">
        <v>41</v>
      </c>
      <c r="D3211" s="1" t="s">
        <v>42</v>
      </c>
      <c r="E3211" s="1" t="s">
        <v>79</v>
      </c>
      <c r="F3211" s="1" t="s">
        <v>91</v>
      </c>
      <c r="G3211" s="1" t="s">
        <v>43</v>
      </c>
      <c r="H3211" s="1" t="s">
        <v>27</v>
      </c>
      <c r="I3211" s="1">
        <v>7</v>
      </c>
      <c r="J3211" s="3">
        <v>12165</v>
      </c>
      <c r="K3211" s="4">
        <v>7270.02</v>
      </c>
      <c r="L3211" s="5">
        <v>0.15</v>
      </c>
      <c r="M3211" s="3">
        <f t="shared" si="200"/>
        <v>72381.75</v>
      </c>
      <c r="N3211" s="3">
        <f t="shared" si="201"/>
        <v>50890.14</v>
      </c>
      <c r="O3211" s="3">
        <f t="shared" si="202"/>
        <v>21491.61</v>
      </c>
      <c r="P3211" s="6">
        <f t="shared" si="203"/>
        <v>0.29692028722709801</v>
      </c>
    </row>
    <row r="3212" spans="1:16" x14ac:dyDescent="0.35">
      <c r="A3212" s="1" t="s">
        <v>3276</v>
      </c>
      <c r="B3212" s="2">
        <v>46129</v>
      </c>
      <c r="C3212" s="1" t="s">
        <v>29</v>
      </c>
      <c r="D3212" s="1" t="s">
        <v>66</v>
      </c>
      <c r="E3212" s="1" t="s">
        <v>18</v>
      </c>
      <c r="F3212" s="1" t="s">
        <v>51</v>
      </c>
      <c r="G3212" s="1" t="s">
        <v>58</v>
      </c>
      <c r="H3212" s="1" t="s">
        <v>21</v>
      </c>
      <c r="I3212" s="1">
        <v>8</v>
      </c>
      <c r="J3212" s="3">
        <v>738</v>
      </c>
      <c r="K3212" s="4">
        <v>605.08000000000004</v>
      </c>
      <c r="L3212" s="5">
        <v>0.15</v>
      </c>
      <c r="M3212" s="3">
        <f t="shared" si="200"/>
        <v>5018.3999999999996</v>
      </c>
      <c r="N3212" s="3">
        <f t="shared" si="201"/>
        <v>4840.6400000000003</v>
      </c>
      <c r="O3212" s="3">
        <f t="shared" si="202"/>
        <v>177.75999999999931</v>
      </c>
      <c r="P3212" s="6">
        <f t="shared" si="203"/>
        <v>3.5421648334130265E-2</v>
      </c>
    </row>
    <row r="3213" spans="1:16" x14ac:dyDescent="0.35">
      <c r="A3213" s="1" t="s">
        <v>3277</v>
      </c>
      <c r="B3213" s="2">
        <v>46129</v>
      </c>
      <c r="C3213" s="1" t="s">
        <v>29</v>
      </c>
      <c r="D3213" s="1" t="s">
        <v>57</v>
      </c>
      <c r="E3213" s="1" t="s">
        <v>24</v>
      </c>
      <c r="F3213" s="1" t="s">
        <v>131</v>
      </c>
      <c r="G3213" s="1" t="s">
        <v>33</v>
      </c>
      <c r="H3213" s="1" t="s">
        <v>34</v>
      </c>
      <c r="I3213" s="1">
        <v>8</v>
      </c>
      <c r="J3213" s="3">
        <v>2932</v>
      </c>
      <c r="K3213" s="4">
        <v>1526.12</v>
      </c>
      <c r="L3213" s="5">
        <v>0.1</v>
      </c>
      <c r="M3213" s="3">
        <f t="shared" si="200"/>
        <v>21110.400000000001</v>
      </c>
      <c r="N3213" s="3">
        <f t="shared" si="201"/>
        <v>12208.96</v>
      </c>
      <c r="O3213" s="3">
        <f t="shared" si="202"/>
        <v>8901.4400000000023</v>
      </c>
      <c r="P3213" s="6">
        <f t="shared" si="203"/>
        <v>0.42166136122479925</v>
      </c>
    </row>
    <row r="3214" spans="1:16" x14ac:dyDescent="0.35">
      <c r="A3214" s="1" t="s">
        <v>3278</v>
      </c>
      <c r="B3214" s="2">
        <v>46129</v>
      </c>
      <c r="C3214" s="1" t="s">
        <v>16</v>
      </c>
      <c r="D3214" s="1" t="s">
        <v>23</v>
      </c>
      <c r="E3214" s="1" t="s">
        <v>24</v>
      </c>
      <c r="F3214" s="1" t="s">
        <v>61</v>
      </c>
      <c r="G3214" s="1" t="s">
        <v>20</v>
      </c>
      <c r="H3214" s="1" t="s">
        <v>27</v>
      </c>
      <c r="I3214" s="1">
        <v>1</v>
      </c>
      <c r="J3214" s="3">
        <v>2169</v>
      </c>
      <c r="K3214" s="4">
        <v>1139.51</v>
      </c>
      <c r="L3214" s="5">
        <v>0</v>
      </c>
      <c r="M3214" s="3">
        <f t="shared" si="200"/>
        <v>2169</v>
      </c>
      <c r="N3214" s="3">
        <f t="shared" si="201"/>
        <v>1139.51</v>
      </c>
      <c r="O3214" s="3">
        <f t="shared" si="202"/>
        <v>1029.49</v>
      </c>
      <c r="P3214" s="6">
        <f t="shared" si="203"/>
        <v>0.47463808206546798</v>
      </c>
    </row>
    <row r="3215" spans="1:16" x14ac:dyDescent="0.35">
      <c r="A3215" s="1" t="s">
        <v>3279</v>
      </c>
      <c r="B3215" s="2">
        <v>46130</v>
      </c>
      <c r="C3215" s="1" t="s">
        <v>36</v>
      </c>
      <c r="D3215" s="1" t="s">
        <v>78</v>
      </c>
      <c r="E3215" s="1" t="s">
        <v>18</v>
      </c>
      <c r="F3215" s="1" t="s">
        <v>19</v>
      </c>
      <c r="G3215" s="1" t="s">
        <v>69</v>
      </c>
      <c r="H3215" s="1" t="s">
        <v>34</v>
      </c>
      <c r="I3215" s="1">
        <v>7</v>
      </c>
      <c r="J3215" s="3">
        <v>918</v>
      </c>
      <c r="K3215" s="4">
        <v>730.56</v>
      </c>
      <c r="L3215" s="5">
        <v>0</v>
      </c>
      <c r="M3215" s="3">
        <f t="shared" si="200"/>
        <v>6426</v>
      </c>
      <c r="N3215" s="3">
        <f t="shared" si="201"/>
        <v>5113.92</v>
      </c>
      <c r="O3215" s="3">
        <f t="shared" si="202"/>
        <v>1312.08</v>
      </c>
      <c r="P3215" s="6">
        <f t="shared" si="203"/>
        <v>0.2041830065359477</v>
      </c>
    </row>
    <row r="3216" spans="1:16" x14ac:dyDescent="0.35">
      <c r="A3216" s="1" t="s">
        <v>3280</v>
      </c>
      <c r="B3216" s="2">
        <v>46130</v>
      </c>
      <c r="C3216" s="1" t="s">
        <v>29</v>
      </c>
      <c r="D3216" s="1" t="s">
        <v>66</v>
      </c>
      <c r="E3216" s="1" t="s">
        <v>24</v>
      </c>
      <c r="F3216" s="1" t="s">
        <v>25</v>
      </c>
      <c r="G3216" s="1" t="s">
        <v>58</v>
      </c>
      <c r="H3216" s="1" t="s">
        <v>21</v>
      </c>
      <c r="I3216" s="1">
        <v>5</v>
      </c>
      <c r="J3216" s="3">
        <v>575</v>
      </c>
      <c r="K3216" s="4">
        <v>290.44</v>
      </c>
      <c r="L3216" s="5">
        <v>0</v>
      </c>
      <c r="M3216" s="3">
        <f t="shared" si="200"/>
        <v>2875</v>
      </c>
      <c r="N3216" s="3">
        <f t="shared" si="201"/>
        <v>1452.2</v>
      </c>
      <c r="O3216" s="3">
        <f t="shared" si="202"/>
        <v>1422.8</v>
      </c>
      <c r="P3216" s="6">
        <f t="shared" si="203"/>
        <v>0.49488695652173914</v>
      </c>
    </row>
    <row r="3217" spans="1:16" x14ac:dyDescent="0.35">
      <c r="A3217" s="1" t="s">
        <v>3281</v>
      </c>
      <c r="B3217" s="2">
        <v>46130</v>
      </c>
      <c r="C3217" s="1" t="s">
        <v>29</v>
      </c>
      <c r="D3217" s="1" t="s">
        <v>66</v>
      </c>
      <c r="E3217" s="1" t="s">
        <v>79</v>
      </c>
      <c r="F3217" s="1" t="s">
        <v>109</v>
      </c>
      <c r="G3217" s="1" t="s">
        <v>33</v>
      </c>
      <c r="H3217" s="1" t="s">
        <v>27</v>
      </c>
      <c r="I3217" s="1">
        <v>7</v>
      </c>
      <c r="J3217" s="3">
        <v>4653</v>
      </c>
      <c r="K3217" s="4">
        <v>2772.43</v>
      </c>
      <c r="L3217" s="5">
        <v>0.15</v>
      </c>
      <c r="M3217" s="3">
        <f t="shared" si="200"/>
        <v>27685.35</v>
      </c>
      <c r="N3217" s="3">
        <f t="shared" si="201"/>
        <v>19407.009999999998</v>
      </c>
      <c r="O3217" s="3">
        <f t="shared" si="202"/>
        <v>8278.34</v>
      </c>
      <c r="P3217" s="6">
        <f t="shared" si="203"/>
        <v>0.29901518312031455</v>
      </c>
    </row>
    <row r="3218" spans="1:16" x14ac:dyDescent="0.35">
      <c r="A3218" s="1" t="s">
        <v>3282</v>
      </c>
      <c r="B3218" s="2">
        <v>46130</v>
      </c>
      <c r="C3218" s="1" t="s">
        <v>16</v>
      </c>
      <c r="D3218" s="1" t="s">
        <v>84</v>
      </c>
      <c r="E3218" s="1" t="s">
        <v>31</v>
      </c>
      <c r="F3218" s="1" t="s">
        <v>53</v>
      </c>
      <c r="G3218" s="1" t="s">
        <v>26</v>
      </c>
      <c r="H3218" s="1" t="s">
        <v>21</v>
      </c>
      <c r="I3218" s="1">
        <v>8</v>
      </c>
      <c r="J3218" s="3">
        <v>14677</v>
      </c>
      <c r="K3218" s="4">
        <v>11519.35</v>
      </c>
      <c r="L3218" s="5">
        <v>0</v>
      </c>
      <c r="M3218" s="3">
        <f t="shared" si="200"/>
        <v>117416</v>
      </c>
      <c r="N3218" s="3">
        <f t="shared" si="201"/>
        <v>92154.8</v>
      </c>
      <c r="O3218" s="3">
        <f t="shared" si="202"/>
        <v>25261.199999999997</v>
      </c>
      <c r="P3218" s="6">
        <f t="shared" si="203"/>
        <v>0.21514274034203174</v>
      </c>
    </row>
    <row r="3219" spans="1:16" x14ac:dyDescent="0.35">
      <c r="A3219" s="1" t="s">
        <v>3283</v>
      </c>
      <c r="B3219" s="2">
        <v>46130</v>
      </c>
      <c r="C3219" s="1" t="s">
        <v>36</v>
      </c>
      <c r="D3219" s="1" t="s">
        <v>78</v>
      </c>
      <c r="E3219" s="1" t="s">
        <v>24</v>
      </c>
      <c r="F3219" s="1" t="s">
        <v>25</v>
      </c>
      <c r="G3219" s="1" t="s">
        <v>69</v>
      </c>
      <c r="H3219" s="1" t="s">
        <v>21</v>
      </c>
      <c r="I3219" s="1">
        <v>4</v>
      </c>
      <c r="J3219" s="3">
        <v>617</v>
      </c>
      <c r="K3219" s="4">
        <v>291.48</v>
      </c>
      <c r="L3219" s="5">
        <v>0.1</v>
      </c>
      <c r="M3219" s="3">
        <f t="shared" si="200"/>
        <v>2221.2000000000003</v>
      </c>
      <c r="N3219" s="3">
        <f t="shared" si="201"/>
        <v>1165.92</v>
      </c>
      <c r="O3219" s="3">
        <f t="shared" si="202"/>
        <v>1055.2800000000002</v>
      </c>
      <c r="P3219" s="6">
        <f t="shared" si="203"/>
        <v>0.47509454349000546</v>
      </c>
    </row>
    <row r="3220" spans="1:16" x14ac:dyDescent="0.35">
      <c r="A3220" s="1" t="s">
        <v>3284</v>
      </c>
      <c r="B3220" s="2">
        <v>46130</v>
      </c>
      <c r="C3220" s="1" t="s">
        <v>29</v>
      </c>
      <c r="D3220" s="1" t="s">
        <v>66</v>
      </c>
      <c r="E3220" s="1" t="s">
        <v>24</v>
      </c>
      <c r="F3220" s="1" t="s">
        <v>25</v>
      </c>
      <c r="G3220" s="1" t="s">
        <v>33</v>
      </c>
      <c r="H3220" s="1" t="s">
        <v>34</v>
      </c>
      <c r="I3220" s="1">
        <v>6</v>
      </c>
      <c r="J3220" s="3">
        <v>589</v>
      </c>
      <c r="K3220" s="4">
        <v>317.07</v>
      </c>
      <c r="L3220" s="5">
        <v>0</v>
      </c>
      <c r="M3220" s="3">
        <f t="shared" si="200"/>
        <v>3534</v>
      </c>
      <c r="N3220" s="3">
        <f t="shared" si="201"/>
        <v>1902.42</v>
      </c>
      <c r="O3220" s="3">
        <f t="shared" si="202"/>
        <v>1631.58</v>
      </c>
      <c r="P3220" s="6">
        <f t="shared" si="203"/>
        <v>0.46168081494057722</v>
      </c>
    </row>
    <row r="3221" spans="1:16" x14ac:dyDescent="0.35">
      <c r="A3221" s="1" t="s">
        <v>3285</v>
      </c>
      <c r="B3221" s="2">
        <v>46130</v>
      </c>
      <c r="C3221" s="1" t="s">
        <v>36</v>
      </c>
      <c r="D3221" s="1" t="s">
        <v>63</v>
      </c>
      <c r="E3221" s="1" t="s">
        <v>31</v>
      </c>
      <c r="F3221" s="1" t="s">
        <v>45</v>
      </c>
      <c r="G3221" s="1" t="s">
        <v>69</v>
      </c>
      <c r="H3221" s="1" t="s">
        <v>27</v>
      </c>
      <c r="I3221" s="1">
        <v>7</v>
      </c>
      <c r="J3221" s="3">
        <v>3524</v>
      </c>
      <c r="K3221" s="4">
        <v>2755.14</v>
      </c>
      <c r="L3221" s="5">
        <v>0.1</v>
      </c>
      <c r="M3221" s="3">
        <f t="shared" si="200"/>
        <v>22201.200000000001</v>
      </c>
      <c r="N3221" s="3">
        <f t="shared" si="201"/>
        <v>19285.98</v>
      </c>
      <c r="O3221" s="3">
        <f t="shared" si="202"/>
        <v>2915.2200000000012</v>
      </c>
      <c r="P3221" s="6">
        <f t="shared" si="203"/>
        <v>0.13130911842603107</v>
      </c>
    </row>
    <row r="3222" spans="1:16" x14ac:dyDescent="0.35">
      <c r="A3222" s="1" t="s">
        <v>3286</v>
      </c>
      <c r="B3222" s="2">
        <v>46131</v>
      </c>
      <c r="C3222" s="1" t="s">
        <v>29</v>
      </c>
      <c r="D3222" s="1" t="s">
        <v>57</v>
      </c>
      <c r="E3222" s="1" t="s">
        <v>31</v>
      </c>
      <c r="F3222" s="1" t="s">
        <v>53</v>
      </c>
      <c r="G3222" s="1" t="s">
        <v>58</v>
      </c>
      <c r="H3222" s="1" t="s">
        <v>27</v>
      </c>
      <c r="I3222" s="1">
        <v>8</v>
      </c>
      <c r="J3222" s="3">
        <v>15632</v>
      </c>
      <c r="K3222" s="4">
        <v>11683.78</v>
      </c>
      <c r="L3222" s="5">
        <v>0</v>
      </c>
      <c r="M3222" s="3">
        <f t="shared" si="200"/>
        <v>125056</v>
      </c>
      <c r="N3222" s="3">
        <f t="shared" si="201"/>
        <v>93470.24</v>
      </c>
      <c r="O3222" s="3">
        <f t="shared" si="202"/>
        <v>31585.759999999995</v>
      </c>
      <c r="P3222" s="6">
        <f t="shared" si="203"/>
        <v>0.25257292732855674</v>
      </c>
    </row>
    <row r="3223" spans="1:16" x14ac:dyDescent="0.35">
      <c r="A3223" s="1" t="s">
        <v>3287</v>
      </c>
      <c r="B3223" s="2">
        <v>46131</v>
      </c>
      <c r="C3223" s="1" t="s">
        <v>36</v>
      </c>
      <c r="D3223" s="1" t="s">
        <v>37</v>
      </c>
      <c r="E3223" s="1" t="s">
        <v>31</v>
      </c>
      <c r="F3223" s="1" t="s">
        <v>32</v>
      </c>
      <c r="G3223" s="1" t="s">
        <v>39</v>
      </c>
      <c r="H3223" s="1" t="s">
        <v>27</v>
      </c>
      <c r="I3223" s="1">
        <v>5</v>
      </c>
      <c r="J3223" s="3">
        <v>1201</v>
      </c>
      <c r="K3223" s="4">
        <v>882.56</v>
      </c>
      <c r="L3223" s="5">
        <v>0.05</v>
      </c>
      <c r="M3223" s="3">
        <f t="shared" si="200"/>
        <v>5704.75</v>
      </c>
      <c r="N3223" s="3">
        <f t="shared" si="201"/>
        <v>4412.7999999999993</v>
      </c>
      <c r="O3223" s="3">
        <f t="shared" si="202"/>
        <v>1291.9500000000007</v>
      </c>
      <c r="P3223" s="6">
        <f t="shared" si="203"/>
        <v>0.22646917042815209</v>
      </c>
    </row>
    <row r="3224" spans="1:16" x14ac:dyDescent="0.35">
      <c r="A3224" s="1" t="s">
        <v>3288</v>
      </c>
      <c r="B3224" s="2">
        <v>46131</v>
      </c>
      <c r="C3224" s="1" t="s">
        <v>41</v>
      </c>
      <c r="D3224" s="1" t="s">
        <v>55</v>
      </c>
      <c r="E3224" s="1" t="s">
        <v>24</v>
      </c>
      <c r="F3224" s="1" t="s">
        <v>64</v>
      </c>
      <c r="G3224" s="1" t="s">
        <v>43</v>
      </c>
      <c r="H3224" s="1" t="s">
        <v>34</v>
      </c>
      <c r="I3224" s="1">
        <v>3</v>
      </c>
      <c r="J3224" s="3">
        <v>1527</v>
      </c>
      <c r="K3224" s="4">
        <v>771.45</v>
      </c>
      <c r="L3224" s="5">
        <v>0</v>
      </c>
      <c r="M3224" s="3">
        <f t="shared" si="200"/>
        <v>4581</v>
      </c>
      <c r="N3224" s="3">
        <f t="shared" si="201"/>
        <v>2314.3500000000004</v>
      </c>
      <c r="O3224" s="3">
        <f t="shared" si="202"/>
        <v>2266.6499999999996</v>
      </c>
      <c r="P3224" s="6">
        <f t="shared" si="203"/>
        <v>0.49479371316306475</v>
      </c>
    </row>
    <row r="3225" spans="1:16" x14ac:dyDescent="0.35">
      <c r="A3225" s="1" t="s">
        <v>3289</v>
      </c>
      <c r="B3225" s="2">
        <v>46131</v>
      </c>
      <c r="C3225" s="1" t="s">
        <v>29</v>
      </c>
      <c r="D3225" s="1" t="s">
        <v>57</v>
      </c>
      <c r="E3225" s="1" t="s">
        <v>18</v>
      </c>
      <c r="F3225" s="1" t="s">
        <v>51</v>
      </c>
      <c r="G3225" s="1" t="s">
        <v>58</v>
      </c>
      <c r="H3225" s="1" t="s">
        <v>21</v>
      </c>
      <c r="I3225" s="1">
        <v>8</v>
      </c>
      <c r="J3225" s="3">
        <v>752</v>
      </c>
      <c r="K3225" s="4">
        <v>591.70000000000005</v>
      </c>
      <c r="L3225" s="5">
        <v>0</v>
      </c>
      <c r="M3225" s="3">
        <f t="shared" si="200"/>
        <v>6016</v>
      </c>
      <c r="N3225" s="3">
        <f t="shared" si="201"/>
        <v>4733.6000000000004</v>
      </c>
      <c r="O3225" s="3">
        <f t="shared" si="202"/>
        <v>1282.3999999999996</v>
      </c>
      <c r="P3225" s="6">
        <f t="shared" si="203"/>
        <v>0.21316489361702121</v>
      </c>
    </row>
    <row r="3226" spans="1:16" x14ac:dyDescent="0.35">
      <c r="A3226" s="1" t="s">
        <v>3290</v>
      </c>
      <c r="B3226" s="2">
        <v>46131</v>
      </c>
      <c r="C3226" s="1" t="s">
        <v>41</v>
      </c>
      <c r="D3226" s="1" t="s">
        <v>42</v>
      </c>
      <c r="E3226" s="1" t="s">
        <v>24</v>
      </c>
      <c r="F3226" s="1" t="s">
        <v>25</v>
      </c>
      <c r="G3226" s="1" t="s">
        <v>43</v>
      </c>
      <c r="H3226" s="1" t="s">
        <v>34</v>
      </c>
      <c r="I3226" s="1">
        <v>3</v>
      </c>
      <c r="J3226" s="3">
        <v>583</v>
      </c>
      <c r="K3226" s="4">
        <v>310.77</v>
      </c>
      <c r="L3226" s="5">
        <v>0</v>
      </c>
      <c r="M3226" s="3">
        <f t="shared" si="200"/>
        <v>1749</v>
      </c>
      <c r="N3226" s="3">
        <f t="shared" si="201"/>
        <v>932.31</v>
      </c>
      <c r="O3226" s="3">
        <f t="shared" si="202"/>
        <v>816.69</v>
      </c>
      <c r="P3226" s="6">
        <f t="shared" si="203"/>
        <v>0.46694682675814753</v>
      </c>
    </row>
    <row r="3227" spans="1:16" x14ac:dyDescent="0.35">
      <c r="A3227" s="1" t="s">
        <v>3291</v>
      </c>
      <c r="B3227" s="2">
        <v>46131</v>
      </c>
      <c r="C3227" s="1" t="s">
        <v>16</v>
      </c>
      <c r="D3227" s="1" t="s">
        <v>84</v>
      </c>
      <c r="E3227" s="1" t="s">
        <v>79</v>
      </c>
      <c r="F3227" s="1" t="s">
        <v>109</v>
      </c>
      <c r="G3227" s="1" t="s">
        <v>20</v>
      </c>
      <c r="H3227" s="1" t="s">
        <v>21</v>
      </c>
      <c r="I3227" s="1">
        <v>5</v>
      </c>
      <c r="J3227" s="3">
        <v>4598</v>
      </c>
      <c r="K3227" s="4">
        <v>2991.26</v>
      </c>
      <c r="L3227" s="5">
        <v>0.1</v>
      </c>
      <c r="M3227" s="3">
        <f t="shared" si="200"/>
        <v>20691</v>
      </c>
      <c r="N3227" s="3">
        <f t="shared" si="201"/>
        <v>14956.300000000001</v>
      </c>
      <c r="O3227" s="3">
        <f t="shared" si="202"/>
        <v>5734.6999999999989</v>
      </c>
      <c r="P3227" s="6">
        <f t="shared" si="203"/>
        <v>0.27715915132183072</v>
      </c>
    </row>
    <row r="3228" spans="1:16" x14ac:dyDescent="0.35">
      <c r="A3228" s="1" t="s">
        <v>3292</v>
      </c>
      <c r="B3228" s="2">
        <v>46131</v>
      </c>
      <c r="C3228" s="1" t="s">
        <v>16</v>
      </c>
      <c r="D3228" s="1" t="s">
        <v>23</v>
      </c>
      <c r="E3228" s="1" t="s">
        <v>31</v>
      </c>
      <c r="F3228" s="1" t="s">
        <v>85</v>
      </c>
      <c r="G3228" s="1" t="s">
        <v>20</v>
      </c>
      <c r="H3228" s="1" t="s">
        <v>21</v>
      </c>
      <c r="I3228" s="1">
        <v>1</v>
      </c>
      <c r="J3228" s="3">
        <v>1756</v>
      </c>
      <c r="K3228" s="4">
        <v>1282.08</v>
      </c>
      <c r="L3228" s="5">
        <v>0.05</v>
      </c>
      <c r="M3228" s="3">
        <f t="shared" si="200"/>
        <v>1668.1999999999998</v>
      </c>
      <c r="N3228" s="3">
        <f t="shared" si="201"/>
        <v>1282.08</v>
      </c>
      <c r="O3228" s="3">
        <f t="shared" si="202"/>
        <v>386.11999999999989</v>
      </c>
      <c r="P3228" s="6">
        <f t="shared" si="203"/>
        <v>0.23145905766694638</v>
      </c>
    </row>
    <row r="3229" spans="1:16" x14ac:dyDescent="0.35">
      <c r="A3229" s="1" t="s">
        <v>3293</v>
      </c>
      <c r="B3229" s="2">
        <v>46132</v>
      </c>
      <c r="C3229" s="1" t="s">
        <v>29</v>
      </c>
      <c r="D3229" s="1" t="s">
        <v>72</v>
      </c>
      <c r="E3229" s="1" t="s">
        <v>31</v>
      </c>
      <c r="F3229" s="1" t="s">
        <v>45</v>
      </c>
      <c r="G3229" s="1" t="s">
        <v>58</v>
      </c>
      <c r="H3229" s="1" t="s">
        <v>34</v>
      </c>
      <c r="I3229" s="1">
        <v>7</v>
      </c>
      <c r="J3229" s="3">
        <v>3535</v>
      </c>
      <c r="K3229" s="4">
        <v>2720.15</v>
      </c>
      <c r="L3229" s="5">
        <v>0</v>
      </c>
      <c r="M3229" s="3">
        <f t="shared" si="200"/>
        <v>24745</v>
      </c>
      <c r="N3229" s="3">
        <f t="shared" si="201"/>
        <v>19041.05</v>
      </c>
      <c r="O3229" s="3">
        <f t="shared" si="202"/>
        <v>5703.9500000000007</v>
      </c>
      <c r="P3229" s="6">
        <f t="shared" si="203"/>
        <v>0.23050919377652054</v>
      </c>
    </row>
    <row r="3230" spans="1:16" x14ac:dyDescent="0.35">
      <c r="A3230" s="1" t="s">
        <v>3294</v>
      </c>
      <c r="B3230" s="2">
        <v>46132</v>
      </c>
      <c r="C3230" s="1" t="s">
        <v>41</v>
      </c>
      <c r="D3230" s="1" t="s">
        <v>103</v>
      </c>
      <c r="E3230" s="1" t="s">
        <v>24</v>
      </c>
      <c r="F3230" s="1" t="s">
        <v>61</v>
      </c>
      <c r="G3230" s="1" t="s">
        <v>46</v>
      </c>
      <c r="H3230" s="1" t="s">
        <v>27</v>
      </c>
      <c r="I3230" s="1">
        <v>5</v>
      </c>
      <c r="J3230" s="3">
        <v>2257</v>
      </c>
      <c r="K3230" s="4">
        <v>1172.96</v>
      </c>
      <c r="L3230" s="5">
        <v>0.15</v>
      </c>
      <c r="M3230" s="3">
        <f t="shared" si="200"/>
        <v>9592.25</v>
      </c>
      <c r="N3230" s="3">
        <f t="shared" si="201"/>
        <v>5864.8</v>
      </c>
      <c r="O3230" s="3">
        <f t="shared" si="202"/>
        <v>3727.45</v>
      </c>
      <c r="P3230" s="6">
        <f t="shared" si="203"/>
        <v>0.38858974693111625</v>
      </c>
    </row>
    <row r="3231" spans="1:16" x14ac:dyDescent="0.35">
      <c r="A3231" s="1" t="s">
        <v>3295</v>
      </c>
      <c r="B3231" s="2">
        <v>46132</v>
      </c>
      <c r="C3231" s="1" t="s">
        <v>29</v>
      </c>
      <c r="D3231" s="1" t="s">
        <v>57</v>
      </c>
      <c r="E3231" s="1" t="s">
        <v>18</v>
      </c>
      <c r="F3231" s="1" t="s">
        <v>19</v>
      </c>
      <c r="G3231" s="1" t="s">
        <v>33</v>
      </c>
      <c r="H3231" s="1" t="s">
        <v>34</v>
      </c>
      <c r="I3231" s="1">
        <v>7</v>
      </c>
      <c r="J3231" s="3">
        <v>916</v>
      </c>
      <c r="K3231" s="4">
        <v>754.51</v>
      </c>
      <c r="L3231" s="5">
        <v>0.15</v>
      </c>
      <c r="M3231" s="3">
        <f t="shared" si="200"/>
        <v>5450.2</v>
      </c>
      <c r="N3231" s="3">
        <f t="shared" si="201"/>
        <v>5281.57</v>
      </c>
      <c r="O3231" s="3">
        <f t="shared" si="202"/>
        <v>168.63000000000011</v>
      </c>
      <c r="P3231" s="6">
        <f t="shared" si="203"/>
        <v>3.0940148985358358E-2</v>
      </c>
    </row>
    <row r="3232" spans="1:16" x14ac:dyDescent="0.35">
      <c r="A3232" s="1" t="s">
        <v>3296</v>
      </c>
      <c r="B3232" s="2">
        <v>46132</v>
      </c>
      <c r="C3232" s="1" t="s">
        <v>29</v>
      </c>
      <c r="D3232" s="1" t="s">
        <v>66</v>
      </c>
      <c r="E3232" s="1" t="s">
        <v>24</v>
      </c>
      <c r="F3232" s="1" t="s">
        <v>64</v>
      </c>
      <c r="G3232" s="1" t="s">
        <v>33</v>
      </c>
      <c r="H3232" s="1" t="s">
        <v>21</v>
      </c>
      <c r="I3232" s="1">
        <v>4</v>
      </c>
      <c r="J3232" s="3">
        <v>1459</v>
      </c>
      <c r="K3232" s="4">
        <v>706.12</v>
      </c>
      <c r="L3232" s="5">
        <v>0</v>
      </c>
      <c r="M3232" s="3">
        <f t="shared" si="200"/>
        <v>5836</v>
      </c>
      <c r="N3232" s="3">
        <f t="shared" si="201"/>
        <v>2824.48</v>
      </c>
      <c r="O3232" s="3">
        <f t="shared" si="202"/>
        <v>3011.52</v>
      </c>
      <c r="P3232" s="6">
        <f t="shared" si="203"/>
        <v>0.51602467443454425</v>
      </c>
    </row>
    <row r="3233" spans="1:16" x14ac:dyDescent="0.35">
      <c r="A3233" s="1" t="s">
        <v>3297</v>
      </c>
      <c r="B3233" s="2">
        <v>46132</v>
      </c>
      <c r="C3233" s="1" t="s">
        <v>36</v>
      </c>
      <c r="D3233" s="1" t="s">
        <v>78</v>
      </c>
      <c r="E3233" s="1" t="s">
        <v>31</v>
      </c>
      <c r="F3233" s="1" t="s">
        <v>85</v>
      </c>
      <c r="G3233" s="1" t="s">
        <v>69</v>
      </c>
      <c r="H3233" s="1" t="s">
        <v>27</v>
      </c>
      <c r="I3233" s="1">
        <v>8</v>
      </c>
      <c r="J3233" s="3">
        <v>1758</v>
      </c>
      <c r="K3233" s="4">
        <v>1307.3699999999999</v>
      </c>
      <c r="L3233" s="5">
        <v>0</v>
      </c>
      <c r="M3233" s="3">
        <f t="shared" si="200"/>
        <v>14064</v>
      </c>
      <c r="N3233" s="3">
        <f t="shared" si="201"/>
        <v>10458.959999999999</v>
      </c>
      <c r="O3233" s="3">
        <f t="shared" si="202"/>
        <v>3605.0400000000009</v>
      </c>
      <c r="P3233" s="6">
        <f t="shared" si="203"/>
        <v>0.2563310580204779</v>
      </c>
    </row>
    <row r="3234" spans="1:16" x14ac:dyDescent="0.35">
      <c r="A3234" s="1" t="s">
        <v>3298</v>
      </c>
      <c r="B3234" s="2">
        <v>46133</v>
      </c>
      <c r="C3234" s="1" t="s">
        <v>41</v>
      </c>
      <c r="D3234" s="1" t="s">
        <v>55</v>
      </c>
      <c r="E3234" s="1" t="s">
        <v>24</v>
      </c>
      <c r="F3234" s="1" t="s">
        <v>64</v>
      </c>
      <c r="G3234" s="1" t="s">
        <v>46</v>
      </c>
      <c r="H3234" s="1" t="s">
        <v>21</v>
      </c>
      <c r="I3234" s="1">
        <v>7</v>
      </c>
      <c r="J3234" s="3">
        <v>1439</v>
      </c>
      <c r="K3234" s="4">
        <v>739.47</v>
      </c>
      <c r="L3234" s="5">
        <v>0</v>
      </c>
      <c r="M3234" s="3">
        <f t="shared" si="200"/>
        <v>10073</v>
      </c>
      <c r="N3234" s="3">
        <f t="shared" si="201"/>
        <v>5176.29</v>
      </c>
      <c r="O3234" s="3">
        <f t="shared" si="202"/>
        <v>4896.71</v>
      </c>
      <c r="P3234" s="6">
        <f t="shared" si="203"/>
        <v>0.48612230715774846</v>
      </c>
    </row>
    <row r="3235" spans="1:16" x14ac:dyDescent="0.35">
      <c r="A3235" s="1" t="s">
        <v>3299</v>
      </c>
      <c r="B3235" s="2">
        <v>46133</v>
      </c>
      <c r="C3235" s="1" t="s">
        <v>41</v>
      </c>
      <c r="D3235" s="1" t="s">
        <v>55</v>
      </c>
      <c r="E3235" s="1" t="s">
        <v>31</v>
      </c>
      <c r="F3235" s="1" t="s">
        <v>45</v>
      </c>
      <c r="G3235" s="1" t="s">
        <v>46</v>
      </c>
      <c r="H3235" s="1" t="s">
        <v>27</v>
      </c>
      <c r="I3235" s="1">
        <v>3</v>
      </c>
      <c r="J3235" s="3">
        <v>3388</v>
      </c>
      <c r="K3235" s="4">
        <v>2407.08</v>
      </c>
      <c r="L3235" s="5">
        <v>0</v>
      </c>
      <c r="M3235" s="3">
        <f t="shared" si="200"/>
        <v>10164</v>
      </c>
      <c r="N3235" s="3">
        <f t="shared" si="201"/>
        <v>7221.24</v>
      </c>
      <c r="O3235" s="3">
        <f t="shared" si="202"/>
        <v>2942.76</v>
      </c>
      <c r="P3235" s="6">
        <f t="shared" si="203"/>
        <v>0.28952774498229045</v>
      </c>
    </row>
    <row r="3236" spans="1:16" x14ac:dyDescent="0.35">
      <c r="A3236" s="1" t="s">
        <v>3300</v>
      </c>
      <c r="B3236" s="2">
        <v>46133</v>
      </c>
      <c r="C3236" s="1" t="s">
        <v>41</v>
      </c>
      <c r="D3236" s="1" t="s">
        <v>55</v>
      </c>
      <c r="E3236" s="1" t="s">
        <v>31</v>
      </c>
      <c r="F3236" s="1" t="s">
        <v>85</v>
      </c>
      <c r="G3236" s="1" t="s">
        <v>46</v>
      </c>
      <c r="H3236" s="1" t="s">
        <v>27</v>
      </c>
      <c r="I3236" s="1">
        <v>1</v>
      </c>
      <c r="J3236" s="3">
        <v>1754</v>
      </c>
      <c r="K3236" s="4">
        <v>1361.24</v>
      </c>
      <c r="L3236" s="5">
        <v>0.15</v>
      </c>
      <c r="M3236" s="3">
        <f t="shared" si="200"/>
        <v>1490.8999999999999</v>
      </c>
      <c r="N3236" s="3">
        <f t="shared" si="201"/>
        <v>1361.24</v>
      </c>
      <c r="O3236" s="3">
        <f t="shared" si="202"/>
        <v>129.65999999999985</v>
      </c>
      <c r="P3236" s="6">
        <f t="shared" si="203"/>
        <v>8.696760346099662E-2</v>
      </c>
    </row>
    <row r="3237" spans="1:16" x14ac:dyDescent="0.35">
      <c r="A3237" s="1" t="s">
        <v>3301</v>
      </c>
      <c r="B3237" s="2">
        <v>46133</v>
      </c>
      <c r="C3237" s="1" t="s">
        <v>41</v>
      </c>
      <c r="D3237" s="1" t="s">
        <v>103</v>
      </c>
      <c r="E3237" s="1" t="s">
        <v>31</v>
      </c>
      <c r="F3237" s="1" t="s">
        <v>32</v>
      </c>
      <c r="G3237" s="1" t="s">
        <v>43</v>
      </c>
      <c r="H3237" s="1" t="s">
        <v>21</v>
      </c>
      <c r="I3237" s="1">
        <v>1</v>
      </c>
      <c r="J3237" s="3">
        <v>1145</v>
      </c>
      <c r="K3237" s="4">
        <v>835.34</v>
      </c>
      <c r="L3237" s="5">
        <v>0.1</v>
      </c>
      <c r="M3237" s="3">
        <f t="shared" si="200"/>
        <v>1030.5</v>
      </c>
      <c r="N3237" s="3">
        <f t="shared" si="201"/>
        <v>835.34</v>
      </c>
      <c r="O3237" s="3">
        <f t="shared" si="202"/>
        <v>195.15999999999997</v>
      </c>
      <c r="P3237" s="6">
        <f t="shared" si="203"/>
        <v>0.18938379427462393</v>
      </c>
    </row>
    <row r="3238" spans="1:16" x14ac:dyDescent="0.35">
      <c r="A3238" s="1" t="s">
        <v>3302</v>
      </c>
      <c r="B3238" s="2">
        <v>46133</v>
      </c>
      <c r="C3238" s="1" t="s">
        <v>36</v>
      </c>
      <c r="D3238" s="1" t="s">
        <v>76</v>
      </c>
      <c r="E3238" s="1" t="s">
        <v>31</v>
      </c>
      <c r="F3238" s="1" t="s">
        <v>45</v>
      </c>
      <c r="G3238" s="1" t="s">
        <v>39</v>
      </c>
      <c r="H3238" s="1" t="s">
        <v>27</v>
      </c>
      <c r="I3238" s="1">
        <v>6</v>
      </c>
      <c r="J3238" s="3">
        <v>3537</v>
      </c>
      <c r="K3238" s="4">
        <v>2765.25</v>
      </c>
      <c r="L3238" s="5">
        <v>0</v>
      </c>
      <c r="M3238" s="3">
        <f t="shared" si="200"/>
        <v>21222</v>
      </c>
      <c r="N3238" s="3">
        <f t="shared" si="201"/>
        <v>16591.5</v>
      </c>
      <c r="O3238" s="3">
        <f t="shared" si="202"/>
        <v>4630.5</v>
      </c>
      <c r="P3238" s="6">
        <f t="shared" si="203"/>
        <v>0.21819338422391857</v>
      </c>
    </row>
    <row r="3239" spans="1:16" x14ac:dyDescent="0.35">
      <c r="A3239" s="1" t="s">
        <v>3303</v>
      </c>
      <c r="B3239" s="2">
        <v>46133</v>
      </c>
      <c r="C3239" s="1" t="s">
        <v>16</v>
      </c>
      <c r="D3239" s="1" t="s">
        <v>48</v>
      </c>
      <c r="E3239" s="1" t="s">
        <v>18</v>
      </c>
      <c r="F3239" s="1" t="s">
        <v>51</v>
      </c>
      <c r="G3239" s="1" t="s">
        <v>20</v>
      </c>
      <c r="H3239" s="1" t="s">
        <v>27</v>
      </c>
      <c r="I3239" s="1">
        <v>6</v>
      </c>
      <c r="J3239" s="3">
        <v>713</v>
      </c>
      <c r="K3239" s="4">
        <v>542.21</v>
      </c>
      <c r="L3239" s="5">
        <v>0</v>
      </c>
      <c r="M3239" s="3">
        <f t="shared" si="200"/>
        <v>4278</v>
      </c>
      <c r="N3239" s="3">
        <f t="shared" si="201"/>
        <v>3253.26</v>
      </c>
      <c r="O3239" s="3">
        <f t="shared" si="202"/>
        <v>1024.7399999999998</v>
      </c>
      <c r="P3239" s="6">
        <f t="shared" si="203"/>
        <v>0.23953716690042071</v>
      </c>
    </row>
    <row r="3240" spans="1:16" x14ac:dyDescent="0.35">
      <c r="A3240" s="1" t="s">
        <v>3304</v>
      </c>
      <c r="B3240" s="2">
        <v>46133</v>
      </c>
      <c r="C3240" s="1" t="s">
        <v>41</v>
      </c>
      <c r="D3240" s="1" t="s">
        <v>55</v>
      </c>
      <c r="E3240" s="1" t="s">
        <v>18</v>
      </c>
      <c r="F3240" s="1" t="s">
        <v>19</v>
      </c>
      <c r="G3240" s="1" t="s">
        <v>43</v>
      </c>
      <c r="H3240" s="1" t="s">
        <v>21</v>
      </c>
      <c r="I3240" s="1">
        <v>8</v>
      </c>
      <c r="J3240" s="3">
        <v>940</v>
      </c>
      <c r="K3240" s="4">
        <v>778.32</v>
      </c>
      <c r="L3240" s="5">
        <v>0.1</v>
      </c>
      <c r="M3240" s="3">
        <f t="shared" si="200"/>
        <v>6768</v>
      </c>
      <c r="N3240" s="3">
        <f t="shared" si="201"/>
        <v>6226.56</v>
      </c>
      <c r="O3240" s="3">
        <f t="shared" si="202"/>
        <v>541.4399999999996</v>
      </c>
      <c r="P3240" s="6">
        <f t="shared" si="203"/>
        <v>7.9999999999999946E-2</v>
      </c>
    </row>
    <row r="3241" spans="1:16" x14ac:dyDescent="0.35">
      <c r="A3241" s="1" t="s">
        <v>3305</v>
      </c>
      <c r="B3241" s="2">
        <v>46133</v>
      </c>
      <c r="C3241" s="1" t="s">
        <v>36</v>
      </c>
      <c r="D3241" s="1" t="s">
        <v>37</v>
      </c>
      <c r="E3241" s="1" t="s">
        <v>24</v>
      </c>
      <c r="F3241" s="1" t="s">
        <v>64</v>
      </c>
      <c r="G3241" s="1" t="s">
        <v>69</v>
      </c>
      <c r="H3241" s="1" t="s">
        <v>21</v>
      </c>
      <c r="I3241" s="1">
        <v>8</v>
      </c>
      <c r="J3241" s="3">
        <v>1472</v>
      </c>
      <c r="K3241" s="4">
        <v>761.76</v>
      </c>
      <c r="L3241" s="5">
        <v>0</v>
      </c>
      <c r="M3241" s="3">
        <f t="shared" si="200"/>
        <v>11776</v>
      </c>
      <c r="N3241" s="3">
        <f t="shared" si="201"/>
        <v>6094.08</v>
      </c>
      <c r="O3241" s="3">
        <f t="shared" si="202"/>
        <v>5681.92</v>
      </c>
      <c r="P3241" s="6">
        <f t="shared" si="203"/>
        <v>0.48249999999999998</v>
      </c>
    </row>
    <row r="3242" spans="1:16" x14ac:dyDescent="0.35">
      <c r="A3242" s="1" t="s">
        <v>3306</v>
      </c>
      <c r="B3242" s="2">
        <v>46133</v>
      </c>
      <c r="C3242" s="1" t="s">
        <v>36</v>
      </c>
      <c r="D3242" s="1" t="s">
        <v>78</v>
      </c>
      <c r="E3242" s="1" t="s">
        <v>18</v>
      </c>
      <c r="F3242" s="1" t="s">
        <v>68</v>
      </c>
      <c r="G3242" s="1" t="s">
        <v>69</v>
      </c>
      <c r="H3242" s="1" t="s">
        <v>27</v>
      </c>
      <c r="I3242" s="1">
        <v>1</v>
      </c>
      <c r="J3242" s="3">
        <v>428</v>
      </c>
      <c r="K3242" s="4">
        <v>341.81</v>
      </c>
      <c r="L3242" s="5">
        <v>0.1</v>
      </c>
      <c r="M3242" s="3">
        <f t="shared" si="200"/>
        <v>385.2</v>
      </c>
      <c r="N3242" s="3">
        <f t="shared" si="201"/>
        <v>341.81</v>
      </c>
      <c r="O3242" s="3">
        <f t="shared" si="202"/>
        <v>43.389999999999986</v>
      </c>
      <c r="P3242" s="6">
        <f t="shared" si="203"/>
        <v>0.11264278296988574</v>
      </c>
    </row>
    <row r="3243" spans="1:16" x14ac:dyDescent="0.35">
      <c r="A3243" s="1" t="s">
        <v>3307</v>
      </c>
      <c r="B3243" s="2">
        <v>46133</v>
      </c>
      <c r="C3243" s="1" t="s">
        <v>36</v>
      </c>
      <c r="D3243" s="1" t="s">
        <v>78</v>
      </c>
      <c r="E3243" s="1" t="s">
        <v>24</v>
      </c>
      <c r="F3243" s="1" t="s">
        <v>64</v>
      </c>
      <c r="G3243" s="1" t="s">
        <v>39</v>
      </c>
      <c r="H3243" s="1" t="s">
        <v>34</v>
      </c>
      <c r="I3243" s="1">
        <v>2</v>
      </c>
      <c r="J3243" s="3">
        <v>1554</v>
      </c>
      <c r="K3243" s="4">
        <v>782.63</v>
      </c>
      <c r="L3243" s="5">
        <v>0.15</v>
      </c>
      <c r="M3243" s="3">
        <f t="shared" si="200"/>
        <v>2641.7999999999997</v>
      </c>
      <c r="N3243" s="3">
        <f t="shared" si="201"/>
        <v>1565.26</v>
      </c>
      <c r="O3243" s="3">
        <f t="shared" si="202"/>
        <v>1076.5399999999997</v>
      </c>
      <c r="P3243" s="6">
        <f t="shared" si="203"/>
        <v>0.40750246044363686</v>
      </c>
    </row>
    <row r="3244" spans="1:16" x14ac:dyDescent="0.35">
      <c r="A3244" s="1" t="s">
        <v>3308</v>
      </c>
      <c r="B3244" s="2">
        <v>46134</v>
      </c>
      <c r="C3244" s="1" t="s">
        <v>41</v>
      </c>
      <c r="D3244" s="1" t="s">
        <v>50</v>
      </c>
      <c r="E3244" s="1" t="s">
        <v>18</v>
      </c>
      <c r="F3244" s="1" t="s">
        <v>19</v>
      </c>
      <c r="G3244" s="1" t="s">
        <v>43</v>
      </c>
      <c r="H3244" s="1" t="s">
        <v>34</v>
      </c>
      <c r="I3244" s="1">
        <v>4</v>
      </c>
      <c r="J3244" s="3">
        <v>865</v>
      </c>
      <c r="K3244" s="4">
        <v>703.49</v>
      </c>
      <c r="L3244" s="5">
        <v>0</v>
      </c>
      <c r="M3244" s="3">
        <f t="shared" si="200"/>
        <v>3460</v>
      </c>
      <c r="N3244" s="3">
        <f t="shared" si="201"/>
        <v>2813.96</v>
      </c>
      <c r="O3244" s="3">
        <f t="shared" si="202"/>
        <v>646.04</v>
      </c>
      <c r="P3244" s="6">
        <f t="shared" si="203"/>
        <v>0.18671676300578033</v>
      </c>
    </row>
    <row r="3245" spans="1:16" x14ac:dyDescent="0.35">
      <c r="A3245" s="1" t="s">
        <v>3309</v>
      </c>
      <c r="B3245" s="2">
        <v>46134</v>
      </c>
      <c r="C3245" s="1" t="s">
        <v>41</v>
      </c>
      <c r="D3245" s="1" t="s">
        <v>42</v>
      </c>
      <c r="E3245" s="1" t="s">
        <v>79</v>
      </c>
      <c r="F3245" s="1" t="s">
        <v>96</v>
      </c>
      <c r="G3245" s="1" t="s">
        <v>46</v>
      </c>
      <c r="H3245" s="1" t="s">
        <v>34</v>
      </c>
      <c r="I3245" s="1">
        <v>8</v>
      </c>
      <c r="J3245" s="3">
        <v>6530</v>
      </c>
      <c r="K3245" s="4">
        <v>3859.93</v>
      </c>
      <c r="L3245" s="5">
        <v>0.15</v>
      </c>
      <c r="M3245" s="3">
        <f t="shared" si="200"/>
        <v>44404</v>
      </c>
      <c r="N3245" s="3">
        <f t="shared" si="201"/>
        <v>30879.439999999999</v>
      </c>
      <c r="O3245" s="3">
        <f t="shared" si="202"/>
        <v>13524.560000000001</v>
      </c>
      <c r="P3245" s="6">
        <f t="shared" si="203"/>
        <v>0.30457976758850558</v>
      </c>
    </row>
    <row r="3246" spans="1:16" x14ac:dyDescent="0.35">
      <c r="A3246" s="1" t="s">
        <v>3310</v>
      </c>
      <c r="B3246" s="2">
        <v>46134</v>
      </c>
      <c r="C3246" s="1" t="s">
        <v>16</v>
      </c>
      <c r="D3246" s="1" t="s">
        <v>48</v>
      </c>
      <c r="E3246" s="1" t="s">
        <v>31</v>
      </c>
      <c r="F3246" s="1" t="s">
        <v>85</v>
      </c>
      <c r="G3246" s="1" t="s">
        <v>26</v>
      </c>
      <c r="H3246" s="1" t="s">
        <v>21</v>
      </c>
      <c r="I3246" s="1">
        <v>2</v>
      </c>
      <c r="J3246" s="3">
        <v>1828</v>
      </c>
      <c r="K3246" s="4">
        <v>1304.1600000000001</v>
      </c>
      <c r="L3246" s="5">
        <v>0</v>
      </c>
      <c r="M3246" s="3">
        <f t="shared" si="200"/>
        <v>3656</v>
      </c>
      <c r="N3246" s="3">
        <f t="shared" si="201"/>
        <v>2608.3200000000002</v>
      </c>
      <c r="O3246" s="3">
        <f t="shared" si="202"/>
        <v>1047.6799999999998</v>
      </c>
      <c r="P3246" s="6">
        <f t="shared" si="203"/>
        <v>0.2865645514223194</v>
      </c>
    </row>
    <row r="3247" spans="1:16" x14ac:dyDescent="0.35">
      <c r="A3247" s="1" t="s">
        <v>3311</v>
      </c>
      <c r="B3247" s="2">
        <v>46134</v>
      </c>
      <c r="C3247" s="1" t="s">
        <v>16</v>
      </c>
      <c r="D3247" s="1" t="s">
        <v>84</v>
      </c>
      <c r="E3247" s="1" t="s">
        <v>24</v>
      </c>
      <c r="F3247" s="1" t="s">
        <v>131</v>
      </c>
      <c r="G3247" s="1" t="s">
        <v>26</v>
      </c>
      <c r="H3247" s="1" t="s">
        <v>27</v>
      </c>
      <c r="I3247" s="1">
        <v>8</v>
      </c>
      <c r="J3247" s="3">
        <v>2863</v>
      </c>
      <c r="K3247" s="4">
        <v>1354.91</v>
      </c>
      <c r="L3247" s="5">
        <v>0.15</v>
      </c>
      <c r="M3247" s="3">
        <f t="shared" si="200"/>
        <v>19468.399999999998</v>
      </c>
      <c r="N3247" s="3">
        <f t="shared" si="201"/>
        <v>10839.28</v>
      </c>
      <c r="O3247" s="3">
        <f t="shared" si="202"/>
        <v>8629.1199999999972</v>
      </c>
      <c r="P3247" s="6">
        <f t="shared" si="203"/>
        <v>0.44323724599864384</v>
      </c>
    </row>
    <row r="3248" spans="1:16" x14ac:dyDescent="0.35">
      <c r="A3248" s="1" t="s">
        <v>3312</v>
      </c>
      <c r="B3248" s="2">
        <v>46134</v>
      </c>
      <c r="C3248" s="1" t="s">
        <v>36</v>
      </c>
      <c r="D3248" s="1" t="s">
        <v>37</v>
      </c>
      <c r="E3248" s="1" t="s">
        <v>31</v>
      </c>
      <c r="F3248" s="1" t="s">
        <v>53</v>
      </c>
      <c r="G3248" s="1" t="s">
        <v>39</v>
      </c>
      <c r="H3248" s="1" t="s">
        <v>34</v>
      </c>
      <c r="I3248" s="1">
        <v>7</v>
      </c>
      <c r="J3248" s="3">
        <v>14851</v>
      </c>
      <c r="K3248" s="4">
        <v>11144.83</v>
      </c>
      <c r="L3248" s="5">
        <v>0</v>
      </c>
      <c r="M3248" s="3">
        <f t="shared" si="200"/>
        <v>103957</v>
      </c>
      <c r="N3248" s="3">
        <f t="shared" si="201"/>
        <v>78013.81</v>
      </c>
      <c r="O3248" s="3">
        <f t="shared" si="202"/>
        <v>25943.190000000002</v>
      </c>
      <c r="P3248" s="6">
        <f t="shared" si="203"/>
        <v>0.24955693219311834</v>
      </c>
    </row>
    <row r="3249" spans="1:16" x14ac:dyDescent="0.35">
      <c r="A3249" s="1" t="s">
        <v>3313</v>
      </c>
      <c r="B3249" s="2">
        <v>46134</v>
      </c>
      <c r="C3249" s="1" t="s">
        <v>41</v>
      </c>
      <c r="D3249" s="1" t="s">
        <v>103</v>
      </c>
      <c r="E3249" s="1" t="s">
        <v>18</v>
      </c>
      <c r="F3249" s="1" t="s">
        <v>51</v>
      </c>
      <c r="G3249" s="1" t="s">
        <v>43</v>
      </c>
      <c r="H3249" s="1" t="s">
        <v>21</v>
      </c>
      <c r="I3249" s="1">
        <v>7</v>
      </c>
      <c r="J3249" s="3">
        <v>726</v>
      </c>
      <c r="K3249" s="4">
        <v>557.33000000000004</v>
      </c>
      <c r="L3249" s="5">
        <v>0</v>
      </c>
      <c r="M3249" s="3">
        <f t="shared" si="200"/>
        <v>5082</v>
      </c>
      <c r="N3249" s="3">
        <f t="shared" si="201"/>
        <v>3901.3100000000004</v>
      </c>
      <c r="O3249" s="3">
        <f t="shared" si="202"/>
        <v>1180.6899999999996</v>
      </c>
      <c r="P3249" s="6">
        <f t="shared" si="203"/>
        <v>0.23232782369145999</v>
      </c>
    </row>
    <row r="3250" spans="1:16" x14ac:dyDescent="0.35">
      <c r="A3250" s="1" t="s">
        <v>3314</v>
      </c>
      <c r="B3250" s="2">
        <v>46134</v>
      </c>
      <c r="C3250" s="1" t="s">
        <v>16</v>
      </c>
      <c r="D3250" s="1" t="s">
        <v>17</v>
      </c>
      <c r="E3250" s="1" t="s">
        <v>79</v>
      </c>
      <c r="F3250" s="1" t="s">
        <v>96</v>
      </c>
      <c r="G3250" s="1" t="s">
        <v>26</v>
      </c>
      <c r="H3250" s="1" t="s">
        <v>27</v>
      </c>
      <c r="I3250" s="1">
        <v>6</v>
      </c>
      <c r="J3250" s="3">
        <v>6286</v>
      </c>
      <c r="K3250" s="4">
        <v>3666.4</v>
      </c>
      <c r="L3250" s="5">
        <v>0.1</v>
      </c>
      <c r="M3250" s="3">
        <f t="shared" si="200"/>
        <v>33944.400000000001</v>
      </c>
      <c r="N3250" s="3">
        <f t="shared" si="201"/>
        <v>21998.400000000001</v>
      </c>
      <c r="O3250" s="3">
        <f t="shared" si="202"/>
        <v>11946</v>
      </c>
      <c r="P3250" s="6">
        <f t="shared" si="203"/>
        <v>0.35192844769682186</v>
      </c>
    </row>
    <row r="3251" spans="1:16" x14ac:dyDescent="0.35">
      <c r="A3251" s="1" t="s">
        <v>3315</v>
      </c>
      <c r="B3251" s="2">
        <v>46135</v>
      </c>
      <c r="C3251" s="1" t="s">
        <v>41</v>
      </c>
      <c r="D3251" s="1" t="s">
        <v>55</v>
      </c>
      <c r="E3251" s="1" t="s">
        <v>24</v>
      </c>
      <c r="F3251" s="1" t="s">
        <v>64</v>
      </c>
      <c r="G3251" s="1" t="s">
        <v>46</v>
      </c>
      <c r="H3251" s="1" t="s">
        <v>34</v>
      </c>
      <c r="I3251" s="1">
        <v>5</v>
      </c>
      <c r="J3251" s="3">
        <v>1467</v>
      </c>
      <c r="K3251" s="4">
        <v>753.89</v>
      </c>
      <c r="L3251" s="5">
        <v>0</v>
      </c>
      <c r="M3251" s="3">
        <f t="shared" si="200"/>
        <v>7335</v>
      </c>
      <c r="N3251" s="3">
        <f t="shared" si="201"/>
        <v>3769.45</v>
      </c>
      <c r="O3251" s="3">
        <f t="shared" si="202"/>
        <v>3565.55</v>
      </c>
      <c r="P3251" s="6">
        <f t="shared" si="203"/>
        <v>0.4861008861622359</v>
      </c>
    </row>
    <row r="3252" spans="1:16" x14ac:dyDescent="0.35">
      <c r="A3252" s="1" t="s">
        <v>3316</v>
      </c>
      <c r="B3252" s="2">
        <v>46135</v>
      </c>
      <c r="C3252" s="1" t="s">
        <v>36</v>
      </c>
      <c r="D3252" s="1" t="s">
        <v>76</v>
      </c>
      <c r="E3252" s="1" t="s">
        <v>31</v>
      </c>
      <c r="F3252" s="1" t="s">
        <v>45</v>
      </c>
      <c r="G3252" s="1" t="s">
        <v>39</v>
      </c>
      <c r="H3252" s="1" t="s">
        <v>34</v>
      </c>
      <c r="I3252" s="1">
        <v>6</v>
      </c>
      <c r="J3252" s="3">
        <v>3335</v>
      </c>
      <c r="K3252" s="4">
        <v>2453.85</v>
      </c>
      <c r="L3252" s="5">
        <v>0</v>
      </c>
      <c r="M3252" s="3">
        <f t="shared" si="200"/>
        <v>20010</v>
      </c>
      <c r="N3252" s="3">
        <f t="shared" si="201"/>
        <v>14723.099999999999</v>
      </c>
      <c r="O3252" s="3">
        <f t="shared" si="202"/>
        <v>5286.9000000000015</v>
      </c>
      <c r="P3252" s="6">
        <f t="shared" si="203"/>
        <v>0.26421289355322347</v>
      </c>
    </row>
    <row r="3253" spans="1:16" x14ac:dyDescent="0.35">
      <c r="A3253" s="1" t="s">
        <v>3317</v>
      </c>
      <c r="B3253" s="2">
        <v>46135</v>
      </c>
      <c r="C3253" s="1" t="s">
        <v>41</v>
      </c>
      <c r="D3253" s="1" t="s">
        <v>103</v>
      </c>
      <c r="E3253" s="1" t="s">
        <v>24</v>
      </c>
      <c r="F3253" s="1" t="s">
        <v>61</v>
      </c>
      <c r="G3253" s="1" t="s">
        <v>43</v>
      </c>
      <c r="H3253" s="1" t="s">
        <v>27</v>
      </c>
      <c r="I3253" s="1">
        <v>8</v>
      </c>
      <c r="J3253" s="3">
        <v>2294</v>
      </c>
      <c r="K3253" s="4">
        <v>1137.2</v>
      </c>
      <c r="L3253" s="5">
        <v>0</v>
      </c>
      <c r="M3253" s="3">
        <f t="shared" si="200"/>
        <v>18352</v>
      </c>
      <c r="N3253" s="3">
        <f t="shared" si="201"/>
        <v>9097.6</v>
      </c>
      <c r="O3253" s="3">
        <f t="shared" si="202"/>
        <v>9254.4</v>
      </c>
      <c r="P3253" s="6">
        <f t="shared" si="203"/>
        <v>0.50427201394943333</v>
      </c>
    </row>
    <row r="3254" spans="1:16" x14ac:dyDescent="0.35">
      <c r="A3254" s="1" t="s">
        <v>3318</v>
      </c>
      <c r="B3254" s="2">
        <v>46135</v>
      </c>
      <c r="C3254" s="1" t="s">
        <v>16</v>
      </c>
      <c r="D3254" s="1" t="s">
        <v>23</v>
      </c>
      <c r="E3254" s="1" t="s">
        <v>31</v>
      </c>
      <c r="F3254" s="1" t="s">
        <v>53</v>
      </c>
      <c r="G3254" s="1" t="s">
        <v>20</v>
      </c>
      <c r="H3254" s="1" t="s">
        <v>27</v>
      </c>
      <c r="I3254" s="1">
        <v>5</v>
      </c>
      <c r="J3254" s="3">
        <v>15089</v>
      </c>
      <c r="K3254" s="4">
        <v>11589.65</v>
      </c>
      <c r="L3254" s="5">
        <v>0</v>
      </c>
      <c r="M3254" s="3">
        <f t="shared" si="200"/>
        <v>75445</v>
      </c>
      <c r="N3254" s="3">
        <f t="shared" si="201"/>
        <v>57948.25</v>
      </c>
      <c r="O3254" s="3">
        <f t="shared" si="202"/>
        <v>17496.75</v>
      </c>
      <c r="P3254" s="6">
        <f t="shared" si="203"/>
        <v>0.23191397706938829</v>
      </c>
    </row>
    <row r="3255" spans="1:16" x14ac:dyDescent="0.35">
      <c r="A3255" s="1" t="s">
        <v>3319</v>
      </c>
      <c r="B3255" s="2">
        <v>46135</v>
      </c>
      <c r="C3255" s="1" t="s">
        <v>36</v>
      </c>
      <c r="D3255" s="1" t="s">
        <v>76</v>
      </c>
      <c r="E3255" s="1" t="s">
        <v>79</v>
      </c>
      <c r="F3255" s="1" t="s">
        <v>80</v>
      </c>
      <c r="G3255" s="1" t="s">
        <v>39</v>
      </c>
      <c r="H3255" s="1" t="s">
        <v>21</v>
      </c>
      <c r="I3255" s="1">
        <v>8</v>
      </c>
      <c r="J3255" s="3">
        <v>7858</v>
      </c>
      <c r="K3255" s="4">
        <v>5008.93</v>
      </c>
      <c r="L3255" s="5">
        <v>0</v>
      </c>
      <c r="M3255" s="3">
        <f t="shared" si="200"/>
        <v>62864</v>
      </c>
      <c r="N3255" s="3">
        <f t="shared" si="201"/>
        <v>40071.440000000002</v>
      </c>
      <c r="O3255" s="3">
        <f t="shared" si="202"/>
        <v>22792.559999999998</v>
      </c>
      <c r="P3255" s="6">
        <f t="shared" si="203"/>
        <v>0.36256935607024682</v>
      </c>
    </row>
    <row r="3256" spans="1:16" x14ac:dyDescent="0.35">
      <c r="A3256" s="1" t="s">
        <v>3320</v>
      </c>
      <c r="B3256" s="2">
        <v>46135</v>
      </c>
      <c r="C3256" s="1" t="s">
        <v>41</v>
      </c>
      <c r="D3256" s="1" t="s">
        <v>55</v>
      </c>
      <c r="E3256" s="1" t="s">
        <v>24</v>
      </c>
      <c r="F3256" s="1" t="s">
        <v>61</v>
      </c>
      <c r="G3256" s="1" t="s">
        <v>46</v>
      </c>
      <c r="H3256" s="1" t="s">
        <v>21</v>
      </c>
      <c r="I3256" s="1">
        <v>4</v>
      </c>
      <c r="J3256" s="3">
        <v>2143</v>
      </c>
      <c r="K3256" s="4">
        <v>1110.0899999999999</v>
      </c>
      <c r="L3256" s="5">
        <v>0.1</v>
      </c>
      <c r="M3256" s="3">
        <f t="shared" si="200"/>
        <v>7714.8</v>
      </c>
      <c r="N3256" s="3">
        <f t="shared" si="201"/>
        <v>4440.3599999999997</v>
      </c>
      <c r="O3256" s="3">
        <f t="shared" si="202"/>
        <v>3274.4400000000005</v>
      </c>
      <c r="P3256" s="6">
        <f t="shared" si="203"/>
        <v>0.42443614870119778</v>
      </c>
    </row>
    <row r="3257" spans="1:16" x14ac:dyDescent="0.35">
      <c r="A3257" s="1" t="s">
        <v>3321</v>
      </c>
      <c r="B3257" s="2">
        <v>46135</v>
      </c>
      <c r="C3257" s="1" t="s">
        <v>41</v>
      </c>
      <c r="D3257" s="1" t="s">
        <v>42</v>
      </c>
      <c r="E3257" s="1" t="s">
        <v>31</v>
      </c>
      <c r="F3257" s="1" t="s">
        <v>53</v>
      </c>
      <c r="G3257" s="1" t="s">
        <v>46</v>
      </c>
      <c r="H3257" s="1" t="s">
        <v>27</v>
      </c>
      <c r="I3257" s="1">
        <v>4</v>
      </c>
      <c r="J3257" s="3">
        <v>14385</v>
      </c>
      <c r="K3257" s="4">
        <v>10394.77</v>
      </c>
      <c r="L3257" s="5">
        <v>0</v>
      </c>
      <c r="M3257" s="3">
        <f t="shared" si="200"/>
        <v>57540</v>
      </c>
      <c r="N3257" s="3">
        <f t="shared" si="201"/>
        <v>41579.08</v>
      </c>
      <c r="O3257" s="3">
        <f t="shared" si="202"/>
        <v>15960.919999999998</v>
      </c>
      <c r="P3257" s="6">
        <f t="shared" si="203"/>
        <v>0.27738825165102532</v>
      </c>
    </row>
    <row r="3258" spans="1:16" x14ac:dyDescent="0.35">
      <c r="A3258" s="1" t="s">
        <v>3322</v>
      </c>
      <c r="B3258" s="2">
        <v>46136</v>
      </c>
      <c r="C3258" s="1" t="s">
        <v>16</v>
      </c>
      <c r="D3258" s="1" t="s">
        <v>48</v>
      </c>
      <c r="E3258" s="1" t="s">
        <v>24</v>
      </c>
      <c r="F3258" s="1" t="s">
        <v>64</v>
      </c>
      <c r="G3258" s="1" t="s">
        <v>26</v>
      </c>
      <c r="H3258" s="1" t="s">
        <v>27</v>
      </c>
      <c r="I3258" s="1">
        <v>1</v>
      </c>
      <c r="J3258" s="3">
        <v>1558</v>
      </c>
      <c r="K3258" s="4">
        <v>791.03</v>
      </c>
      <c r="L3258" s="5">
        <v>0</v>
      </c>
      <c r="M3258" s="3">
        <f t="shared" si="200"/>
        <v>1558</v>
      </c>
      <c r="N3258" s="3">
        <f t="shared" si="201"/>
        <v>791.03</v>
      </c>
      <c r="O3258" s="3">
        <f t="shared" si="202"/>
        <v>766.97</v>
      </c>
      <c r="P3258" s="6">
        <f t="shared" si="203"/>
        <v>0.49227856225930683</v>
      </c>
    </row>
    <row r="3259" spans="1:16" x14ac:dyDescent="0.35">
      <c r="A3259" s="1" t="s">
        <v>3323</v>
      </c>
      <c r="B3259" s="2">
        <v>46136</v>
      </c>
      <c r="C3259" s="1" t="s">
        <v>16</v>
      </c>
      <c r="D3259" s="1" t="s">
        <v>23</v>
      </c>
      <c r="E3259" s="1" t="s">
        <v>79</v>
      </c>
      <c r="F3259" s="1" t="s">
        <v>96</v>
      </c>
      <c r="G3259" s="1" t="s">
        <v>26</v>
      </c>
      <c r="H3259" s="1" t="s">
        <v>34</v>
      </c>
      <c r="I3259" s="1">
        <v>2</v>
      </c>
      <c r="J3259" s="3">
        <v>6613</v>
      </c>
      <c r="K3259" s="4">
        <v>4173.09</v>
      </c>
      <c r="L3259" s="5">
        <v>0</v>
      </c>
      <c r="M3259" s="3">
        <f t="shared" si="200"/>
        <v>13226</v>
      </c>
      <c r="N3259" s="3">
        <f t="shared" si="201"/>
        <v>8346.18</v>
      </c>
      <c r="O3259" s="3">
        <f t="shared" si="202"/>
        <v>4879.82</v>
      </c>
      <c r="P3259" s="6">
        <f t="shared" si="203"/>
        <v>0.36895660063511265</v>
      </c>
    </row>
    <row r="3260" spans="1:16" x14ac:dyDescent="0.35">
      <c r="A3260" s="1" t="s">
        <v>3324</v>
      </c>
      <c r="B3260" s="2">
        <v>46136</v>
      </c>
      <c r="C3260" s="1" t="s">
        <v>16</v>
      </c>
      <c r="D3260" s="1" t="s">
        <v>23</v>
      </c>
      <c r="E3260" s="1" t="s">
        <v>31</v>
      </c>
      <c r="F3260" s="1" t="s">
        <v>32</v>
      </c>
      <c r="G3260" s="1" t="s">
        <v>20</v>
      </c>
      <c r="H3260" s="1" t="s">
        <v>21</v>
      </c>
      <c r="I3260" s="1">
        <v>2</v>
      </c>
      <c r="J3260" s="3">
        <v>1173</v>
      </c>
      <c r="K3260" s="4">
        <v>865.83</v>
      </c>
      <c r="L3260" s="5">
        <v>0.05</v>
      </c>
      <c r="M3260" s="3">
        <f t="shared" si="200"/>
        <v>2228.6999999999998</v>
      </c>
      <c r="N3260" s="3">
        <f t="shared" si="201"/>
        <v>1731.66</v>
      </c>
      <c r="O3260" s="3">
        <f t="shared" si="202"/>
        <v>497.03999999999974</v>
      </c>
      <c r="P3260" s="6">
        <f t="shared" si="203"/>
        <v>0.22301790281329914</v>
      </c>
    </row>
    <row r="3261" spans="1:16" x14ac:dyDescent="0.35">
      <c r="A3261" s="1" t="s">
        <v>3325</v>
      </c>
      <c r="B3261" s="2">
        <v>46136</v>
      </c>
      <c r="C3261" s="1" t="s">
        <v>41</v>
      </c>
      <c r="D3261" s="1" t="s">
        <v>50</v>
      </c>
      <c r="E3261" s="1" t="s">
        <v>18</v>
      </c>
      <c r="F3261" s="1" t="s">
        <v>38</v>
      </c>
      <c r="G3261" s="1" t="s">
        <v>43</v>
      </c>
      <c r="H3261" s="1" t="s">
        <v>34</v>
      </c>
      <c r="I3261" s="1">
        <v>5</v>
      </c>
      <c r="J3261" s="3">
        <v>362</v>
      </c>
      <c r="K3261" s="4">
        <v>288.08999999999997</v>
      </c>
      <c r="L3261" s="5">
        <v>0.15</v>
      </c>
      <c r="M3261" s="3">
        <f t="shared" si="200"/>
        <v>1538.5</v>
      </c>
      <c r="N3261" s="3">
        <f t="shared" si="201"/>
        <v>1440.4499999999998</v>
      </c>
      <c r="O3261" s="3">
        <f t="shared" si="202"/>
        <v>98.050000000000182</v>
      </c>
      <c r="P3261" s="6">
        <f t="shared" si="203"/>
        <v>6.3730906727331935E-2</v>
      </c>
    </row>
    <row r="3262" spans="1:16" x14ac:dyDescent="0.35">
      <c r="A3262" s="1" t="s">
        <v>3326</v>
      </c>
      <c r="B3262" s="2">
        <v>46137</v>
      </c>
      <c r="C3262" s="1" t="s">
        <v>36</v>
      </c>
      <c r="D3262" s="1" t="s">
        <v>63</v>
      </c>
      <c r="E3262" s="1" t="s">
        <v>18</v>
      </c>
      <c r="F3262" s="1" t="s">
        <v>51</v>
      </c>
      <c r="G3262" s="1" t="s">
        <v>39</v>
      </c>
      <c r="H3262" s="1" t="s">
        <v>34</v>
      </c>
      <c r="I3262" s="1">
        <v>7</v>
      </c>
      <c r="J3262" s="3">
        <v>756</v>
      </c>
      <c r="K3262" s="4">
        <v>629.83000000000004</v>
      </c>
      <c r="L3262" s="5">
        <v>0</v>
      </c>
      <c r="M3262" s="3">
        <f t="shared" si="200"/>
        <v>5292</v>
      </c>
      <c r="N3262" s="3">
        <f t="shared" si="201"/>
        <v>4408.8100000000004</v>
      </c>
      <c r="O3262" s="3">
        <f t="shared" si="202"/>
        <v>883.1899999999996</v>
      </c>
      <c r="P3262" s="6">
        <f t="shared" si="203"/>
        <v>0.16689153439153431</v>
      </c>
    </row>
    <row r="3263" spans="1:16" x14ac:dyDescent="0.35">
      <c r="A3263" s="1" t="s">
        <v>3327</v>
      </c>
      <c r="B3263" s="2">
        <v>46137</v>
      </c>
      <c r="C3263" s="1" t="s">
        <v>16</v>
      </c>
      <c r="D3263" s="1" t="s">
        <v>17</v>
      </c>
      <c r="E3263" s="1" t="s">
        <v>18</v>
      </c>
      <c r="F3263" s="1" t="s">
        <v>68</v>
      </c>
      <c r="G3263" s="1" t="s">
        <v>26</v>
      </c>
      <c r="H3263" s="1" t="s">
        <v>27</v>
      </c>
      <c r="I3263" s="1">
        <v>7</v>
      </c>
      <c r="J3263" s="3">
        <v>448</v>
      </c>
      <c r="K3263" s="4">
        <v>355.39</v>
      </c>
      <c r="L3263" s="5">
        <v>0</v>
      </c>
      <c r="M3263" s="3">
        <f t="shared" si="200"/>
        <v>3136</v>
      </c>
      <c r="N3263" s="3">
        <f t="shared" si="201"/>
        <v>2487.73</v>
      </c>
      <c r="O3263" s="3">
        <f t="shared" si="202"/>
        <v>648.27</v>
      </c>
      <c r="P3263" s="6">
        <f t="shared" si="203"/>
        <v>0.20671875000000001</v>
      </c>
    </row>
    <row r="3264" spans="1:16" x14ac:dyDescent="0.35">
      <c r="A3264" s="1" t="s">
        <v>3328</v>
      </c>
      <c r="B3264" s="2">
        <v>46137</v>
      </c>
      <c r="C3264" s="1" t="s">
        <v>36</v>
      </c>
      <c r="D3264" s="1" t="s">
        <v>37</v>
      </c>
      <c r="E3264" s="1" t="s">
        <v>31</v>
      </c>
      <c r="F3264" s="1" t="s">
        <v>53</v>
      </c>
      <c r="G3264" s="1" t="s">
        <v>39</v>
      </c>
      <c r="H3264" s="1" t="s">
        <v>27</v>
      </c>
      <c r="I3264" s="1">
        <v>2</v>
      </c>
      <c r="J3264" s="3">
        <v>15102</v>
      </c>
      <c r="K3264" s="4">
        <v>11677.05</v>
      </c>
      <c r="L3264" s="5">
        <v>0.05</v>
      </c>
      <c r="M3264" s="3">
        <f t="shared" si="200"/>
        <v>28693.8</v>
      </c>
      <c r="N3264" s="3">
        <f t="shared" si="201"/>
        <v>23354.1</v>
      </c>
      <c r="O3264" s="3">
        <f t="shared" si="202"/>
        <v>5339.7000000000007</v>
      </c>
      <c r="P3264" s="6">
        <f t="shared" si="203"/>
        <v>0.18609246596825799</v>
      </c>
    </row>
    <row r="3265" spans="1:16" x14ac:dyDescent="0.35">
      <c r="A3265" s="1" t="s">
        <v>3329</v>
      </c>
      <c r="B3265" s="2">
        <v>46137</v>
      </c>
      <c r="C3265" s="1" t="s">
        <v>16</v>
      </c>
      <c r="D3265" s="1" t="s">
        <v>84</v>
      </c>
      <c r="E3265" s="1" t="s">
        <v>18</v>
      </c>
      <c r="F3265" s="1" t="s">
        <v>68</v>
      </c>
      <c r="G3265" s="1" t="s">
        <v>26</v>
      </c>
      <c r="H3265" s="1" t="s">
        <v>27</v>
      </c>
      <c r="I3265" s="1">
        <v>6</v>
      </c>
      <c r="J3265" s="3">
        <v>462</v>
      </c>
      <c r="K3265" s="4">
        <v>352.6</v>
      </c>
      <c r="L3265" s="5">
        <v>0</v>
      </c>
      <c r="M3265" s="3">
        <f t="shared" si="200"/>
        <v>2772</v>
      </c>
      <c r="N3265" s="3">
        <f t="shared" si="201"/>
        <v>2115.6000000000004</v>
      </c>
      <c r="O3265" s="3">
        <f t="shared" si="202"/>
        <v>656.39999999999964</v>
      </c>
      <c r="P3265" s="6">
        <f t="shared" si="203"/>
        <v>0.23679653679653667</v>
      </c>
    </row>
    <row r="3266" spans="1:16" x14ac:dyDescent="0.35">
      <c r="A3266" s="1" t="s">
        <v>3330</v>
      </c>
      <c r="B3266" s="2">
        <v>46138</v>
      </c>
      <c r="C3266" s="1" t="s">
        <v>41</v>
      </c>
      <c r="D3266" s="1" t="s">
        <v>55</v>
      </c>
      <c r="E3266" s="1" t="s">
        <v>79</v>
      </c>
      <c r="F3266" s="1" t="s">
        <v>80</v>
      </c>
      <c r="G3266" s="1" t="s">
        <v>46</v>
      </c>
      <c r="H3266" s="1" t="s">
        <v>21</v>
      </c>
      <c r="I3266" s="1">
        <v>6</v>
      </c>
      <c r="J3266" s="3">
        <v>7952</v>
      </c>
      <c r="K3266" s="4">
        <v>5030.1899999999996</v>
      </c>
      <c r="L3266" s="5">
        <v>0</v>
      </c>
      <c r="M3266" s="3">
        <f t="shared" ref="M3266:M3329" si="204">I3266*J3266*(1-L3266)</f>
        <v>47712</v>
      </c>
      <c r="N3266" s="3">
        <f t="shared" ref="N3266:N3329" si="205">I3266*K3266</f>
        <v>30181.14</v>
      </c>
      <c r="O3266" s="3">
        <f t="shared" ref="O3266:O3329" si="206">M3266-N3266</f>
        <v>17530.86</v>
      </c>
      <c r="P3266" s="6">
        <f t="shared" ref="P3266:P3329" si="207">O3266/M3266</f>
        <v>0.36743083501006035</v>
      </c>
    </row>
    <row r="3267" spans="1:16" x14ac:dyDescent="0.35">
      <c r="A3267" s="1" t="s">
        <v>3331</v>
      </c>
      <c r="B3267" s="2">
        <v>46138</v>
      </c>
      <c r="C3267" s="1" t="s">
        <v>41</v>
      </c>
      <c r="D3267" s="1" t="s">
        <v>103</v>
      </c>
      <c r="E3267" s="1" t="s">
        <v>24</v>
      </c>
      <c r="F3267" s="1" t="s">
        <v>61</v>
      </c>
      <c r="G3267" s="1" t="s">
        <v>46</v>
      </c>
      <c r="H3267" s="1" t="s">
        <v>27</v>
      </c>
      <c r="I3267" s="1">
        <v>3</v>
      </c>
      <c r="J3267" s="3">
        <v>2262</v>
      </c>
      <c r="K3267" s="4">
        <v>1105.8</v>
      </c>
      <c r="L3267" s="5">
        <v>0.1</v>
      </c>
      <c r="M3267" s="3">
        <f t="shared" si="204"/>
        <v>6107.4000000000005</v>
      </c>
      <c r="N3267" s="3">
        <f t="shared" si="205"/>
        <v>3317.3999999999996</v>
      </c>
      <c r="O3267" s="3">
        <f t="shared" si="206"/>
        <v>2790.0000000000009</v>
      </c>
      <c r="P3267" s="6">
        <f t="shared" si="207"/>
        <v>0.45682287061597415</v>
      </c>
    </row>
    <row r="3268" spans="1:16" x14ac:dyDescent="0.35">
      <c r="A3268" s="1" t="s">
        <v>3332</v>
      </c>
      <c r="B3268" s="2">
        <v>46138</v>
      </c>
      <c r="C3268" s="1" t="s">
        <v>41</v>
      </c>
      <c r="D3268" s="1" t="s">
        <v>50</v>
      </c>
      <c r="E3268" s="1" t="s">
        <v>79</v>
      </c>
      <c r="F3268" s="1" t="s">
        <v>109</v>
      </c>
      <c r="G3268" s="1" t="s">
        <v>46</v>
      </c>
      <c r="H3268" s="1" t="s">
        <v>34</v>
      </c>
      <c r="I3268" s="1">
        <v>5</v>
      </c>
      <c r="J3268" s="3">
        <v>4590</v>
      </c>
      <c r="K3268" s="4">
        <v>2989.65</v>
      </c>
      <c r="L3268" s="5">
        <v>0.15</v>
      </c>
      <c r="M3268" s="3">
        <f t="shared" si="204"/>
        <v>19507.5</v>
      </c>
      <c r="N3268" s="3">
        <f t="shared" si="205"/>
        <v>14948.25</v>
      </c>
      <c r="O3268" s="3">
        <f t="shared" si="206"/>
        <v>4559.25</v>
      </c>
      <c r="P3268" s="6">
        <f t="shared" si="207"/>
        <v>0.23371780084582852</v>
      </c>
    </row>
    <row r="3269" spans="1:16" x14ac:dyDescent="0.35">
      <c r="A3269" s="1" t="s">
        <v>3333</v>
      </c>
      <c r="B3269" s="2">
        <v>46138</v>
      </c>
      <c r="C3269" s="1" t="s">
        <v>36</v>
      </c>
      <c r="D3269" s="1" t="s">
        <v>78</v>
      </c>
      <c r="E3269" s="1" t="s">
        <v>18</v>
      </c>
      <c r="F3269" s="1" t="s">
        <v>19</v>
      </c>
      <c r="G3269" s="1" t="s">
        <v>39</v>
      </c>
      <c r="H3269" s="1" t="s">
        <v>27</v>
      </c>
      <c r="I3269" s="1">
        <v>5</v>
      </c>
      <c r="J3269" s="3">
        <v>907</v>
      </c>
      <c r="K3269" s="4">
        <v>718.41</v>
      </c>
      <c r="L3269" s="5">
        <v>0.05</v>
      </c>
      <c r="M3269" s="3">
        <f t="shared" si="204"/>
        <v>4308.25</v>
      </c>
      <c r="N3269" s="3">
        <f t="shared" si="205"/>
        <v>3592.0499999999997</v>
      </c>
      <c r="O3269" s="3">
        <f t="shared" si="206"/>
        <v>716.20000000000027</v>
      </c>
      <c r="P3269" s="6">
        <f t="shared" si="207"/>
        <v>0.1662391922474323</v>
      </c>
    </row>
    <row r="3270" spans="1:16" x14ac:dyDescent="0.35">
      <c r="A3270" s="1" t="s">
        <v>3334</v>
      </c>
      <c r="B3270" s="2">
        <v>46138</v>
      </c>
      <c r="C3270" s="1" t="s">
        <v>29</v>
      </c>
      <c r="D3270" s="1" t="s">
        <v>30</v>
      </c>
      <c r="E3270" s="1" t="s">
        <v>79</v>
      </c>
      <c r="F3270" s="1" t="s">
        <v>91</v>
      </c>
      <c r="G3270" s="1" t="s">
        <v>58</v>
      </c>
      <c r="H3270" s="1" t="s">
        <v>21</v>
      </c>
      <c r="I3270" s="1">
        <v>4</v>
      </c>
      <c r="J3270" s="3">
        <v>11698</v>
      </c>
      <c r="K3270" s="4">
        <v>7306.32</v>
      </c>
      <c r="L3270" s="5">
        <v>0</v>
      </c>
      <c r="M3270" s="3">
        <f t="shared" si="204"/>
        <v>46792</v>
      </c>
      <c r="N3270" s="3">
        <f t="shared" si="205"/>
        <v>29225.279999999999</v>
      </c>
      <c r="O3270" s="3">
        <f t="shared" si="206"/>
        <v>17566.72</v>
      </c>
      <c r="P3270" s="6">
        <f t="shared" si="207"/>
        <v>0.37542143956231838</v>
      </c>
    </row>
    <row r="3271" spans="1:16" x14ac:dyDescent="0.35">
      <c r="A3271" s="1" t="s">
        <v>3335</v>
      </c>
      <c r="B3271" s="2">
        <v>46138</v>
      </c>
      <c r="C3271" s="1" t="s">
        <v>36</v>
      </c>
      <c r="D3271" s="1" t="s">
        <v>37</v>
      </c>
      <c r="E3271" s="1" t="s">
        <v>24</v>
      </c>
      <c r="F3271" s="1" t="s">
        <v>61</v>
      </c>
      <c r="G3271" s="1" t="s">
        <v>69</v>
      </c>
      <c r="H3271" s="1" t="s">
        <v>27</v>
      </c>
      <c r="I3271" s="1">
        <v>4</v>
      </c>
      <c r="J3271" s="3">
        <v>2236</v>
      </c>
      <c r="K3271" s="4">
        <v>1101.05</v>
      </c>
      <c r="L3271" s="5">
        <v>0</v>
      </c>
      <c r="M3271" s="3">
        <f t="shared" si="204"/>
        <v>8944</v>
      </c>
      <c r="N3271" s="3">
        <f t="shared" si="205"/>
        <v>4404.2</v>
      </c>
      <c r="O3271" s="3">
        <f t="shared" si="206"/>
        <v>4539.8</v>
      </c>
      <c r="P3271" s="6">
        <f t="shared" si="207"/>
        <v>0.50758050089445439</v>
      </c>
    </row>
    <row r="3272" spans="1:16" x14ac:dyDescent="0.35">
      <c r="A3272" s="1" t="s">
        <v>3336</v>
      </c>
      <c r="B3272" s="2">
        <v>46139</v>
      </c>
      <c r="C3272" s="1" t="s">
        <v>41</v>
      </c>
      <c r="D3272" s="1" t="s">
        <v>50</v>
      </c>
      <c r="E3272" s="1" t="s">
        <v>18</v>
      </c>
      <c r="F3272" s="1" t="s">
        <v>51</v>
      </c>
      <c r="G3272" s="1" t="s">
        <v>43</v>
      </c>
      <c r="H3272" s="1" t="s">
        <v>27</v>
      </c>
      <c r="I3272" s="1">
        <v>4</v>
      </c>
      <c r="J3272" s="3">
        <v>783</v>
      </c>
      <c r="K3272" s="4">
        <v>634.59</v>
      </c>
      <c r="L3272" s="5">
        <v>0</v>
      </c>
      <c r="M3272" s="3">
        <f t="shared" si="204"/>
        <v>3132</v>
      </c>
      <c r="N3272" s="3">
        <f t="shared" si="205"/>
        <v>2538.36</v>
      </c>
      <c r="O3272" s="3">
        <f t="shared" si="206"/>
        <v>593.63999999999987</v>
      </c>
      <c r="P3272" s="6">
        <f t="shared" si="207"/>
        <v>0.18954022988505742</v>
      </c>
    </row>
    <row r="3273" spans="1:16" x14ac:dyDescent="0.35">
      <c r="A3273" s="1" t="s">
        <v>3337</v>
      </c>
      <c r="B3273" s="2">
        <v>46139</v>
      </c>
      <c r="C3273" s="1" t="s">
        <v>41</v>
      </c>
      <c r="D3273" s="1" t="s">
        <v>50</v>
      </c>
      <c r="E3273" s="1" t="s">
        <v>79</v>
      </c>
      <c r="F3273" s="1" t="s">
        <v>96</v>
      </c>
      <c r="G3273" s="1" t="s">
        <v>43</v>
      </c>
      <c r="H3273" s="1" t="s">
        <v>27</v>
      </c>
      <c r="I3273" s="1">
        <v>4</v>
      </c>
      <c r="J3273" s="3">
        <v>6251</v>
      </c>
      <c r="K3273" s="4">
        <v>3971.21</v>
      </c>
      <c r="L3273" s="5">
        <v>0</v>
      </c>
      <c r="M3273" s="3">
        <f t="shared" si="204"/>
        <v>25004</v>
      </c>
      <c r="N3273" s="3">
        <f t="shared" si="205"/>
        <v>15884.84</v>
      </c>
      <c r="O3273" s="3">
        <f t="shared" si="206"/>
        <v>9119.16</v>
      </c>
      <c r="P3273" s="6">
        <f t="shared" si="207"/>
        <v>0.36470804671252599</v>
      </c>
    </row>
    <row r="3274" spans="1:16" x14ac:dyDescent="0.35">
      <c r="A3274" s="1" t="s">
        <v>3338</v>
      </c>
      <c r="B3274" s="2">
        <v>46139</v>
      </c>
      <c r="C3274" s="1" t="s">
        <v>29</v>
      </c>
      <c r="D3274" s="1" t="s">
        <v>30</v>
      </c>
      <c r="E3274" s="1" t="s">
        <v>18</v>
      </c>
      <c r="F3274" s="1" t="s">
        <v>38</v>
      </c>
      <c r="G3274" s="1" t="s">
        <v>33</v>
      </c>
      <c r="H3274" s="1" t="s">
        <v>34</v>
      </c>
      <c r="I3274" s="1">
        <v>7</v>
      </c>
      <c r="J3274" s="3">
        <v>339</v>
      </c>
      <c r="K3274" s="4">
        <v>281.33</v>
      </c>
      <c r="L3274" s="5">
        <v>0</v>
      </c>
      <c r="M3274" s="3">
        <f t="shared" si="204"/>
        <v>2373</v>
      </c>
      <c r="N3274" s="3">
        <f t="shared" si="205"/>
        <v>1969.31</v>
      </c>
      <c r="O3274" s="3">
        <f t="shared" si="206"/>
        <v>403.69000000000005</v>
      </c>
      <c r="P3274" s="6">
        <f t="shared" si="207"/>
        <v>0.17011799410029502</v>
      </c>
    </row>
    <row r="3275" spans="1:16" x14ac:dyDescent="0.35">
      <c r="A3275" s="1" t="s">
        <v>3339</v>
      </c>
      <c r="B3275" s="2">
        <v>46139</v>
      </c>
      <c r="C3275" s="1" t="s">
        <v>41</v>
      </c>
      <c r="D3275" s="1" t="s">
        <v>42</v>
      </c>
      <c r="E3275" s="1" t="s">
        <v>18</v>
      </c>
      <c r="F3275" s="1" t="s">
        <v>19</v>
      </c>
      <c r="G3275" s="1" t="s">
        <v>43</v>
      </c>
      <c r="H3275" s="1" t="s">
        <v>27</v>
      </c>
      <c r="I3275" s="1">
        <v>2</v>
      </c>
      <c r="J3275" s="3">
        <v>888</v>
      </c>
      <c r="K3275" s="4">
        <v>677.16</v>
      </c>
      <c r="L3275" s="5">
        <v>0</v>
      </c>
      <c r="M3275" s="3">
        <f t="shared" si="204"/>
        <v>1776</v>
      </c>
      <c r="N3275" s="3">
        <f t="shared" si="205"/>
        <v>1354.32</v>
      </c>
      <c r="O3275" s="3">
        <f t="shared" si="206"/>
        <v>421.68000000000006</v>
      </c>
      <c r="P3275" s="6">
        <f t="shared" si="207"/>
        <v>0.23743243243243248</v>
      </c>
    </row>
    <row r="3276" spans="1:16" x14ac:dyDescent="0.35">
      <c r="A3276" s="1" t="s">
        <v>3340</v>
      </c>
      <c r="B3276" s="2">
        <v>46139</v>
      </c>
      <c r="C3276" s="1" t="s">
        <v>29</v>
      </c>
      <c r="D3276" s="1" t="s">
        <v>30</v>
      </c>
      <c r="E3276" s="1" t="s">
        <v>31</v>
      </c>
      <c r="F3276" s="1" t="s">
        <v>45</v>
      </c>
      <c r="G3276" s="1" t="s">
        <v>58</v>
      </c>
      <c r="H3276" s="1" t="s">
        <v>27</v>
      </c>
      <c r="I3276" s="1">
        <v>5</v>
      </c>
      <c r="J3276" s="3">
        <v>3652</v>
      </c>
      <c r="K3276" s="4">
        <v>2617.48</v>
      </c>
      <c r="L3276" s="5">
        <v>0</v>
      </c>
      <c r="M3276" s="3">
        <f t="shared" si="204"/>
        <v>18260</v>
      </c>
      <c r="N3276" s="3">
        <f t="shared" si="205"/>
        <v>13087.4</v>
      </c>
      <c r="O3276" s="3">
        <f t="shared" si="206"/>
        <v>5172.6000000000004</v>
      </c>
      <c r="P3276" s="6">
        <f t="shared" si="207"/>
        <v>0.28327491785323111</v>
      </c>
    </row>
    <row r="3277" spans="1:16" x14ac:dyDescent="0.35">
      <c r="A3277" s="1" t="s">
        <v>3341</v>
      </c>
      <c r="B3277" s="2">
        <v>46139</v>
      </c>
      <c r="C3277" s="1" t="s">
        <v>29</v>
      </c>
      <c r="D3277" s="1" t="s">
        <v>57</v>
      </c>
      <c r="E3277" s="1" t="s">
        <v>18</v>
      </c>
      <c r="F3277" s="1" t="s">
        <v>38</v>
      </c>
      <c r="G3277" s="1" t="s">
        <v>33</v>
      </c>
      <c r="H3277" s="1" t="s">
        <v>34</v>
      </c>
      <c r="I3277" s="1">
        <v>5</v>
      </c>
      <c r="J3277" s="3">
        <v>349</v>
      </c>
      <c r="K3277" s="4">
        <v>273.3</v>
      </c>
      <c r="L3277" s="5">
        <v>0</v>
      </c>
      <c r="M3277" s="3">
        <f t="shared" si="204"/>
        <v>1745</v>
      </c>
      <c r="N3277" s="3">
        <f t="shared" si="205"/>
        <v>1366.5</v>
      </c>
      <c r="O3277" s="3">
        <f t="shared" si="206"/>
        <v>378.5</v>
      </c>
      <c r="P3277" s="6">
        <f t="shared" si="207"/>
        <v>0.21690544412607449</v>
      </c>
    </row>
    <row r="3278" spans="1:16" x14ac:dyDescent="0.35">
      <c r="A3278" s="1" t="s">
        <v>3342</v>
      </c>
      <c r="B3278" s="2">
        <v>46139</v>
      </c>
      <c r="C3278" s="1" t="s">
        <v>16</v>
      </c>
      <c r="D3278" s="1" t="s">
        <v>48</v>
      </c>
      <c r="E3278" s="1" t="s">
        <v>79</v>
      </c>
      <c r="F3278" s="1" t="s">
        <v>96</v>
      </c>
      <c r="G3278" s="1" t="s">
        <v>26</v>
      </c>
      <c r="H3278" s="1" t="s">
        <v>27</v>
      </c>
      <c r="I3278" s="1">
        <v>5</v>
      </c>
      <c r="J3278" s="3">
        <v>6760</v>
      </c>
      <c r="K3278" s="4">
        <v>3961.14</v>
      </c>
      <c r="L3278" s="5">
        <v>0.1</v>
      </c>
      <c r="M3278" s="3">
        <f t="shared" si="204"/>
        <v>30420</v>
      </c>
      <c r="N3278" s="3">
        <f t="shared" si="205"/>
        <v>19805.7</v>
      </c>
      <c r="O3278" s="3">
        <f t="shared" si="206"/>
        <v>10614.3</v>
      </c>
      <c r="P3278" s="6">
        <f t="shared" si="207"/>
        <v>0.34892504930966467</v>
      </c>
    </row>
    <row r="3279" spans="1:16" x14ac:dyDescent="0.35">
      <c r="A3279" s="1" t="s">
        <v>3343</v>
      </c>
      <c r="B3279" s="2">
        <v>46139</v>
      </c>
      <c r="C3279" s="1" t="s">
        <v>16</v>
      </c>
      <c r="D3279" s="1" t="s">
        <v>84</v>
      </c>
      <c r="E3279" s="1" t="s">
        <v>24</v>
      </c>
      <c r="F3279" s="1" t="s">
        <v>25</v>
      </c>
      <c r="G3279" s="1" t="s">
        <v>20</v>
      </c>
      <c r="H3279" s="1" t="s">
        <v>21</v>
      </c>
      <c r="I3279" s="1">
        <v>5</v>
      </c>
      <c r="J3279" s="3">
        <v>624</v>
      </c>
      <c r="K3279" s="4">
        <v>320.02</v>
      </c>
      <c r="L3279" s="5">
        <v>0</v>
      </c>
      <c r="M3279" s="3">
        <f t="shared" si="204"/>
        <v>3120</v>
      </c>
      <c r="N3279" s="3">
        <f t="shared" si="205"/>
        <v>1600.1</v>
      </c>
      <c r="O3279" s="3">
        <f t="shared" si="206"/>
        <v>1519.9</v>
      </c>
      <c r="P3279" s="6">
        <f t="shared" si="207"/>
        <v>0.48714743589743592</v>
      </c>
    </row>
    <row r="3280" spans="1:16" x14ac:dyDescent="0.35">
      <c r="A3280" s="1" t="s">
        <v>3344</v>
      </c>
      <c r="B3280" s="2">
        <v>46140</v>
      </c>
      <c r="C3280" s="1" t="s">
        <v>16</v>
      </c>
      <c r="D3280" s="1" t="s">
        <v>23</v>
      </c>
      <c r="E3280" s="1" t="s">
        <v>18</v>
      </c>
      <c r="F3280" s="1" t="s">
        <v>38</v>
      </c>
      <c r="G3280" s="1" t="s">
        <v>20</v>
      </c>
      <c r="H3280" s="1" t="s">
        <v>34</v>
      </c>
      <c r="I3280" s="1">
        <v>2</v>
      </c>
      <c r="J3280" s="3">
        <v>340</v>
      </c>
      <c r="K3280" s="4">
        <v>283.08</v>
      </c>
      <c r="L3280" s="5">
        <v>0.1</v>
      </c>
      <c r="M3280" s="3">
        <f t="shared" si="204"/>
        <v>612</v>
      </c>
      <c r="N3280" s="3">
        <f t="shared" si="205"/>
        <v>566.16</v>
      </c>
      <c r="O3280" s="3">
        <f t="shared" si="206"/>
        <v>45.840000000000032</v>
      </c>
      <c r="P3280" s="6">
        <f t="shared" si="207"/>
        <v>7.4901960784313784E-2</v>
      </c>
    </row>
    <row r="3281" spans="1:16" x14ac:dyDescent="0.35">
      <c r="A3281" s="1" t="s">
        <v>3345</v>
      </c>
      <c r="B3281" s="2">
        <v>46140</v>
      </c>
      <c r="C3281" s="1" t="s">
        <v>29</v>
      </c>
      <c r="D3281" s="1" t="s">
        <v>57</v>
      </c>
      <c r="E3281" s="1" t="s">
        <v>79</v>
      </c>
      <c r="F3281" s="1" t="s">
        <v>96</v>
      </c>
      <c r="G3281" s="1" t="s">
        <v>58</v>
      </c>
      <c r="H3281" s="1" t="s">
        <v>34</v>
      </c>
      <c r="I3281" s="1">
        <v>2</v>
      </c>
      <c r="J3281" s="3">
        <v>6215</v>
      </c>
      <c r="K3281" s="4">
        <v>3761.86</v>
      </c>
      <c r="L3281" s="5">
        <v>0</v>
      </c>
      <c r="M3281" s="3">
        <f t="shared" si="204"/>
        <v>12430</v>
      </c>
      <c r="N3281" s="3">
        <f t="shared" si="205"/>
        <v>7523.72</v>
      </c>
      <c r="O3281" s="3">
        <f t="shared" si="206"/>
        <v>4906.28</v>
      </c>
      <c r="P3281" s="6">
        <f t="shared" si="207"/>
        <v>0.3947127916331456</v>
      </c>
    </row>
    <row r="3282" spans="1:16" x14ac:dyDescent="0.35">
      <c r="A3282" s="1" t="s">
        <v>3346</v>
      </c>
      <c r="B3282" s="2">
        <v>46140</v>
      </c>
      <c r="C3282" s="1" t="s">
        <v>41</v>
      </c>
      <c r="D3282" s="1" t="s">
        <v>55</v>
      </c>
      <c r="E3282" s="1" t="s">
        <v>18</v>
      </c>
      <c r="F3282" s="1" t="s">
        <v>68</v>
      </c>
      <c r="G3282" s="1" t="s">
        <v>46</v>
      </c>
      <c r="H3282" s="1" t="s">
        <v>27</v>
      </c>
      <c r="I3282" s="1">
        <v>8</v>
      </c>
      <c r="J3282" s="3">
        <v>467</v>
      </c>
      <c r="K3282" s="4">
        <v>361.55</v>
      </c>
      <c r="L3282" s="5">
        <v>0.15</v>
      </c>
      <c r="M3282" s="3">
        <f t="shared" si="204"/>
        <v>3175.6</v>
      </c>
      <c r="N3282" s="3">
        <f t="shared" si="205"/>
        <v>2892.4</v>
      </c>
      <c r="O3282" s="3">
        <f t="shared" si="206"/>
        <v>283.19999999999982</v>
      </c>
      <c r="P3282" s="6">
        <f t="shared" si="207"/>
        <v>8.9179997480790973E-2</v>
      </c>
    </row>
    <row r="3283" spans="1:16" x14ac:dyDescent="0.35">
      <c r="A3283" s="1" t="s">
        <v>3347</v>
      </c>
      <c r="B3283" s="2">
        <v>46140</v>
      </c>
      <c r="C3283" s="1" t="s">
        <v>41</v>
      </c>
      <c r="D3283" s="1" t="s">
        <v>50</v>
      </c>
      <c r="E3283" s="1" t="s">
        <v>79</v>
      </c>
      <c r="F3283" s="1" t="s">
        <v>80</v>
      </c>
      <c r="G3283" s="1" t="s">
        <v>46</v>
      </c>
      <c r="H3283" s="1" t="s">
        <v>27</v>
      </c>
      <c r="I3283" s="1">
        <v>7</v>
      </c>
      <c r="J3283" s="3">
        <v>8398</v>
      </c>
      <c r="K3283" s="4">
        <v>4888.1099999999997</v>
      </c>
      <c r="L3283" s="5">
        <v>0.1</v>
      </c>
      <c r="M3283" s="3">
        <f t="shared" si="204"/>
        <v>52907.4</v>
      </c>
      <c r="N3283" s="3">
        <f t="shared" si="205"/>
        <v>34216.769999999997</v>
      </c>
      <c r="O3283" s="3">
        <f t="shared" si="206"/>
        <v>18690.630000000005</v>
      </c>
      <c r="P3283" s="6">
        <f t="shared" si="207"/>
        <v>0.35327061998888631</v>
      </c>
    </row>
    <row r="3284" spans="1:16" x14ac:dyDescent="0.35">
      <c r="A3284" s="1" t="s">
        <v>3348</v>
      </c>
      <c r="B3284" s="2">
        <v>46140</v>
      </c>
      <c r="C3284" s="1" t="s">
        <v>29</v>
      </c>
      <c r="D3284" s="1" t="s">
        <v>30</v>
      </c>
      <c r="E3284" s="1" t="s">
        <v>18</v>
      </c>
      <c r="F3284" s="1" t="s">
        <v>19</v>
      </c>
      <c r="G3284" s="1" t="s">
        <v>33</v>
      </c>
      <c r="H3284" s="1" t="s">
        <v>27</v>
      </c>
      <c r="I3284" s="1">
        <v>4</v>
      </c>
      <c r="J3284" s="3">
        <v>922</v>
      </c>
      <c r="K3284" s="4">
        <v>740.19</v>
      </c>
      <c r="L3284" s="5">
        <v>0.15</v>
      </c>
      <c r="M3284" s="3">
        <f t="shared" si="204"/>
        <v>3134.7999999999997</v>
      </c>
      <c r="N3284" s="3">
        <f t="shared" si="205"/>
        <v>2960.76</v>
      </c>
      <c r="O3284" s="3">
        <f t="shared" si="206"/>
        <v>174.03999999999951</v>
      </c>
      <c r="P3284" s="6">
        <f t="shared" si="207"/>
        <v>5.5518693377567797E-2</v>
      </c>
    </row>
    <row r="3285" spans="1:16" x14ac:dyDescent="0.35">
      <c r="A3285" s="1" t="s">
        <v>3349</v>
      </c>
      <c r="B3285" s="2">
        <v>46140</v>
      </c>
      <c r="C3285" s="1" t="s">
        <v>36</v>
      </c>
      <c r="D3285" s="1" t="s">
        <v>37</v>
      </c>
      <c r="E3285" s="1" t="s">
        <v>18</v>
      </c>
      <c r="F3285" s="1" t="s">
        <v>51</v>
      </c>
      <c r="G3285" s="1" t="s">
        <v>39</v>
      </c>
      <c r="H3285" s="1" t="s">
        <v>34</v>
      </c>
      <c r="I3285" s="1">
        <v>7</v>
      </c>
      <c r="J3285" s="3">
        <v>782</v>
      </c>
      <c r="K3285" s="4">
        <v>633.85</v>
      </c>
      <c r="L3285" s="5">
        <v>0</v>
      </c>
      <c r="M3285" s="3">
        <f t="shared" si="204"/>
        <v>5474</v>
      </c>
      <c r="N3285" s="3">
        <f t="shared" si="205"/>
        <v>4436.95</v>
      </c>
      <c r="O3285" s="3">
        <f t="shared" si="206"/>
        <v>1037.0500000000002</v>
      </c>
      <c r="P3285" s="6">
        <f t="shared" si="207"/>
        <v>0.18945012787723789</v>
      </c>
    </row>
    <row r="3286" spans="1:16" x14ac:dyDescent="0.35">
      <c r="A3286" s="1" t="s">
        <v>3350</v>
      </c>
      <c r="B3286" s="2">
        <v>46141</v>
      </c>
      <c r="C3286" s="1" t="s">
        <v>36</v>
      </c>
      <c r="D3286" s="1" t="s">
        <v>78</v>
      </c>
      <c r="E3286" s="1" t="s">
        <v>18</v>
      </c>
      <c r="F3286" s="1" t="s">
        <v>68</v>
      </c>
      <c r="G3286" s="1" t="s">
        <v>39</v>
      </c>
      <c r="H3286" s="1" t="s">
        <v>27</v>
      </c>
      <c r="I3286" s="1">
        <v>2</v>
      </c>
      <c r="J3286" s="3">
        <v>464</v>
      </c>
      <c r="K3286" s="4">
        <v>374.72</v>
      </c>
      <c r="L3286" s="5">
        <v>0.05</v>
      </c>
      <c r="M3286" s="3">
        <f t="shared" si="204"/>
        <v>881.59999999999991</v>
      </c>
      <c r="N3286" s="3">
        <f t="shared" si="205"/>
        <v>749.44</v>
      </c>
      <c r="O3286" s="3">
        <f t="shared" si="206"/>
        <v>132.15999999999985</v>
      </c>
      <c r="P3286" s="6">
        <f t="shared" si="207"/>
        <v>0.14990925589836646</v>
      </c>
    </row>
    <row r="3287" spans="1:16" x14ac:dyDescent="0.35">
      <c r="A3287" s="1" t="s">
        <v>3351</v>
      </c>
      <c r="B3287" s="2">
        <v>46141</v>
      </c>
      <c r="C3287" s="1" t="s">
        <v>41</v>
      </c>
      <c r="D3287" s="1" t="s">
        <v>50</v>
      </c>
      <c r="E3287" s="1" t="s">
        <v>18</v>
      </c>
      <c r="F3287" s="1" t="s">
        <v>51</v>
      </c>
      <c r="G3287" s="1" t="s">
        <v>43</v>
      </c>
      <c r="H3287" s="1" t="s">
        <v>27</v>
      </c>
      <c r="I3287" s="1">
        <v>1</v>
      </c>
      <c r="J3287" s="3">
        <v>751</v>
      </c>
      <c r="K3287" s="4">
        <v>600.26</v>
      </c>
      <c r="L3287" s="5">
        <v>0.15</v>
      </c>
      <c r="M3287" s="3">
        <f t="shared" si="204"/>
        <v>638.35</v>
      </c>
      <c r="N3287" s="3">
        <f t="shared" si="205"/>
        <v>600.26</v>
      </c>
      <c r="O3287" s="3">
        <f t="shared" si="206"/>
        <v>38.090000000000032</v>
      </c>
      <c r="P3287" s="6">
        <f t="shared" si="207"/>
        <v>5.9669460327406644E-2</v>
      </c>
    </row>
    <row r="3288" spans="1:16" x14ac:dyDescent="0.35">
      <c r="A3288" s="1" t="s">
        <v>3352</v>
      </c>
      <c r="B3288" s="2">
        <v>46141</v>
      </c>
      <c r="C3288" s="1" t="s">
        <v>16</v>
      </c>
      <c r="D3288" s="1" t="s">
        <v>48</v>
      </c>
      <c r="E3288" s="1" t="s">
        <v>31</v>
      </c>
      <c r="F3288" s="1" t="s">
        <v>45</v>
      </c>
      <c r="G3288" s="1" t="s">
        <v>26</v>
      </c>
      <c r="H3288" s="1" t="s">
        <v>21</v>
      </c>
      <c r="I3288" s="1">
        <v>6</v>
      </c>
      <c r="J3288" s="3">
        <v>3478</v>
      </c>
      <c r="K3288" s="4">
        <v>2566.7600000000002</v>
      </c>
      <c r="L3288" s="5">
        <v>0</v>
      </c>
      <c r="M3288" s="3">
        <f t="shared" si="204"/>
        <v>20868</v>
      </c>
      <c r="N3288" s="3">
        <f t="shared" si="205"/>
        <v>15400.560000000001</v>
      </c>
      <c r="O3288" s="3">
        <f t="shared" si="206"/>
        <v>5467.4399999999987</v>
      </c>
      <c r="P3288" s="6">
        <f t="shared" si="207"/>
        <v>0.26200115008625641</v>
      </c>
    </row>
    <row r="3289" spans="1:16" x14ac:dyDescent="0.35">
      <c r="A3289" s="1" t="s">
        <v>3353</v>
      </c>
      <c r="B3289" s="2">
        <v>46141</v>
      </c>
      <c r="C3289" s="1" t="s">
        <v>36</v>
      </c>
      <c r="D3289" s="1" t="s">
        <v>76</v>
      </c>
      <c r="E3289" s="1" t="s">
        <v>31</v>
      </c>
      <c r="F3289" s="1" t="s">
        <v>85</v>
      </c>
      <c r="G3289" s="1" t="s">
        <v>69</v>
      </c>
      <c r="H3289" s="1" t="s">
        <v>27</v>
      </c>
      <c r="I3289" s="1">
        <v>3</v>
      </c>
      <c r="J3289" s="3">
        <v>1725</v>
      </c>
      <c r="K3289" s="4">
        <v>1230.8399999999999</v>
      </c>
      <c r="L3289" s="5">
        <v>0</v>
      </c>
      <c r="M3289" s="3">
        <f t="shared" si="204"/>
        <v>5175</v>
      </c>
      <c r="N3289" s="3">
        <f t="shared" si="205"/>
        <v>3692.5199999999995</v>
      </c>
      <c r="O3289" s="3">
        <f t="shared" si="206"/>
        <v>1482.4800000000005</v>
      </c>
      <c r="P3289" s="6">
        <f t="shared" si="207"/>
        <v>0.28646956521739142</v>
      </c>
    </row>
    <row r="3290" spans="1:16" x14ac:dyDescent="0.35">
      <c r="A3290" s="1" t="s">
        <v>3354</v>
      </c>
      <c r="B3290" s="2">
        <v>46141</v>
      </c>
      <c r="C3290" s="1" t="s">
        <v>16</v>
      </c>
      <c r="D3290" s="1" t="s">
        <v>48</v>
      </c>
      <c r="E3290" s="1" t="s">
        <v>18</v>
      </c>
      <c r="F3290" s="1" t="s">
        <v>19</v>
      </c>
      <c r="G3290" s="1" t="s">
        <v>20</v>
      </c>
      <c r="H3290" s="1" t="s">
        <v>21</v>
      </c>
      <c r="I3290" s="1">
        <v>5</v>
      </c>
      <c r="J3290" s="3">
        <v>912</v>
      </c>
      <c r="K3290" s="4">
        <v>701.35</v>
      </c>
      <c r="L3290" s="5">
        <v>0</v>
      </c>
      <c r="M3290" s="3">
        <f t="shared" si="204"/>
        <v>4560</v>
      </c>
      <c r="N3290" s="3">
        <f t="shared" si="205"/>
        <v>3506.75</v>
      </c>
      <c r="O3290" s="3">
        <f t="shared" si="206"/>
        <v>1053.25</v>
      </c>
      <c r="P3290" s="6">
        <f t="shared" si="207"/>
        <v>0.23097587719298246</v>
      </c>
    </row>
    <row r="3291" spans="1:16" x14ac:dyDescent="0.35">
      <c r="A3291" s="1" t="s">
        <v>3355</v>
      </c>
      <c r="B3291" s="2">
        <v>46141</v>
      </c>
      <c r="C3291" s="1" t="s">
        <v>29</v>
      </c>
      <c r="D3291" s="1" t="s">
        <v>30</v>
      </c>
      <c r="E3291" s="1" t="s">
        <v>31</v>
      </c>
      <c r="F3291" s="1" t="s">
        <v>53</v>
      </c>
      <c r="G3291" s="1" t="s">
        <v>58</v>
      </c>
      <c r="H3291" s="1" t="s">
        <v>21</v>
      </c>
      <c r="I3291" s="1">
        <v>1</v>
      </c>
      <c r="J3291" s="3">
        <v>15526</v>
      </c>
      <c r="K3291" s="4">
        <v>11791.66</v>
      </c>
      <c r="L3291" s="5">
        <v>0.05</v>
      </c>
      <c r="M3291" s="3">
        <f t="shared" si="204"/>
        <v>14749.699999999999</v>
      </c>
      <c r="N3291" s="3">
        <f t="shared" si="205"/>
        <v>11791.66</v>
      </c>
      <c r="O3291" s="3">
        <f t="shared" si="206"/>
        <v>2958.0399999999991</v>
      </c>
      <c r="P3291" s="6">
        <f t="shared" si="207"/>
        <v>0.20054916371180426</v>
      </c>
    </row>
    <row r="3292" spans="1:16" x14ac:dyDescent="0.35">
      <c r="A3292" s="1" t="s">
        <v>3356</v>
      </c>
      <c r="B3292" s="2">
        <v>46141</v>
      </c>
      <c r="C3292" s="1" t="s">
        <v>36</v>
      </c>
      <c r="D3292" s="1" t="s">
        <v>63</v>
      </c>
      <c r="E3292" s="1" t="s">
        <v>18</v>
      </c>
      <c r="F3292" s="1" t="s">
        <v>38</v>
      </c>
      <c r="G3292" s="1" t="s">
        <v>39</v>
      </c>
      <c r="H3292" s="1" t="s">
        <v>21</v>
      </c>
      <c r="I3292" s="1">
        <v>8</v>
      </c>
      <c r="J3292" s="3">
        <v>335</v>
      </c>
      <c r="K3292" s="4">
        <v>277.06</v>
      </c>
      <c r="L3292" s="5">
        <v>0</v>
      </c>
      <c r="M3292" s="3">
        <f t="shared" si="204"/>
        <v>2680</v>
      </c>
      <c r="N3292" s="3">
        <f t="shared" si="205"/>
        <v>2216.48</v>
      </c>
      <c r="O3292" s="3">
        <f t="shared" si="206"/>
        <v>463.52</v>
      </c>
      <c r="P3292" s="6">
        <f t="shared" si="207"/>
        <v>0.172955223880597</v>
      </c>
    </row>
    <row r="3293" spans="1:16" x14ac:dyDescent="0.35">
      <c r="A3293" s="1" t="s">
        <v>3357</v>
      </c>
      <c r="B3293" s="2">
        <v>46142</v>
      </c>
      <c r="C3293" s="1" t="s">
        <v>41</v>
      </c>
      <c r="D3293" s="1" t="s">
        <v>50</v>
      </c>
      <c r="E3293" s="1" t="s">
        <v>18</v>
      </c>
      <c r="F3293" s="1" t="s">
        <v>19</v>
      </c>
      <c r="G3293" s="1" t="s">
        <v>43</v>
      </c>
      <c r="H3293" s="1" t="s">
        <v>34</v>
      </c>
      <c r="I3293" s="1">
        <v>6</v>
      </c>
      <c r="J3293" s="3">
        <v>877</v>
      </c>
      <c r="K3293" s="4">
        <v>725.73</v>
      </c>
      <c r="L3293" s="5">
        <v>0.05</v>
      </c>
      <c r="M3293" s="3">
        <f t="shared" si="204"/>
        <v>4998.8999999999996</v>
      </c>
      <c r="N3293" s="3">
        <f t="shared" si="205"/>
        <v>4354.38</v>
      </c>
      <c r="O3293" s="3">
        <f t="shared" si="206"/>
        <v>644.51999999999953</v>
      </c>
      <c r="P3293" s="6">
        <f t="shared" si="207"/>
        <v>0.12893236512032638</v>
      </c>
    </row>
    <row r="3294" spans="1:16" x14ac:dyDescent="0.35">
      <c r="A3294" s="1" t="s">
        <v>3358</v>
      </c>
      <c r="B3294" s="2">
        <v>46142</v>
      </c>
      <c r="C3294" s="1" t="s">
        <v>41</v>
      </c>
      <c r="D3294" s="1" t="s">
        <v>42</v>
      </c>
      <c r="E3294" s="1" t="s">
        <v>24</v>
      </c>
      <c r="F3294" s="1" t="s">
        <v>131</v>
      </c>
      <c r="G3294" s="1" t="s">
        <v>43</v>
      </c>
      <c r="H3294" s="1" t="s">
        <v>27</v>
      </c>
      <c r="I3294" s="1">
        <v>8</v>
      </c>
      <c r="J3294" s="3">
        <v>2867</v>
      </c>
      <c r="K3294" s="4">
        <v>1481.36</v>
      </c>
      <c r="L3294" s="5">
        <v>0.1</v>
      </c>
      <c r="M3294" s="3">
        <f t="shared" si="204"/>
        <v>20642.400000000001</v>
      </c>
      <c r="N3294" s="3">
        <f t="shared" si="205"/>
        <v>11850.88</v>
      </c>
      <c r="O3294" s="3">
        <f t="shared" si="206"/>
        <v>8791.5200000000023</v>
      </c>
      <c r="P3294" s="6">
        <f t="shared" si="207"/>
        <v>0.42589621361857155</v>
      </c>
    </row>
    <row r="3295" spans="1:16" x14ac:dyDescent="0.35">
      <c r="A3295" s="1" t="s">
        <v>3359</v>
      </c>
      <c r="B3295" s="2">
        <v>46142</v>
      </c>
      <c r="C3295" s="1" t="s">
        <v>16</v>
      </c>
      <c r="D3295" s="1" t="s">
        <v>84</v>
      </c>
      <c r="E3295" s="1" t="s">
        <v>31</v>
      </c>
      <c r="F3295" s="1" t="s">
        <v>32</v>
      </c>
      <c r="G3295" s="1" t="s">
        <v>26</v>
      </c>
      <c r="H3295" s="1" t="s">
        <v>27</v>
      </c>
      <c r="I3295" s="1">
        <v>6</v>
      </c>
      <c r="J3295" s="3">
        <v>1224</v>
      </c>
      <c r="K3295" s="4">
        <v>928.65</v>
      </c>
      <c r="L3295" s="5">
        <v>0</v>
      </c>
      <c r="M3295" s="3">
        <f t="shared" si="204"/>
        <v>7344</v>
      </c>
      <c r="N3295" s="3">
        <f t="shared" si="205"/>
        <v>5571.9</v>
      </c>
      <c r="O3295" s="3">
        <f t="shared" si="206"/>
        <v>1772.1000000000004</v>
      </c>
      <c r="P3295" s="6">
        <f t="shared" si="207"/>
        <v>0.2412990196078432</v>
      </c>
    </row>
    <row r="3296" spans="1:16" x14ac:dyDescent="0.35">
      <c r="A3296" s="1" t="s">
        <v>3360</v>
      </c>
      <c r="B3296" s="2">
        <v>46142</v>
      </c>
      <c r="C3296" s="1" t="s">
        <v>16</v>
      </c>
      <c r="D3296" s="1" t="s">
        <v>84</v>
      </c>
      <c r="E3296" s="1" t="s">
        <v>24</v>
      </c>
      <c r="F3296" s="1" t="s">
        <v>61</v>
      </c>
      <c r="G3296" s="1" t="s">
        <v>20</v>
      </c>
      <c r="H3296" s="1" t="s">
        <v>27</v>
      </c>
      <c r="I3296" s="1">
        <v>7</v>
      </c>
      <c r="J3296" s="3">
        <v>2235</v>
      </c>
      <c r="K3296" s="4">
        <v>1135.53</v>
      </c>
      <c r="L3296" s="5">
        <v>0.1</v>
      </c>
      <c r="M3296" s="3">
        <f t="shared" si="204"/>
        <v>14080.5</v>
      </c>
      <c r="N3296" s="3">
        <f t="shared" si="205"/>
        <v>7948.71</v>
      </c>
      <c r="O3296" s="3">
        <f t="shared" si="206"/>
        <v>6131.79</v>
      </c>
      <c r="P3296" s="6">
        <f t="shared" si="207"/>
        <v>0.43548098434004473</v>
      </c>
    </row>
    <row r="3297" spans="1:16" x14ac:dyDescent="0.35">
      <c r="A3297" s="1" t="s">
        <v>3361</v>
      </c>
      <c r="B3297" s="2">
        <v>46142</v>
      </c>
      <c r="C3297" s="1" t="s">
        <v>36</v>
      </c>
      <c r="D3297" s="1" t="s">
        <v>63</v>
      </c>
      <c r="E3297" s="1" t="s">
        <v>24</v>
      </c>
      <c r="F3297" s="1" t="s">
        <v>64</v>
      </c>
      <c r="G3297" s="1" t="s">
        <v>69</v>
      </c>
      <c r="H3297" s="1" t="s">
        <v>27</v>
      </c>
      <c r="I3297" s="1">
        <v>1</v>
      </c>
      <c r="J3297" s="3">
        <v>1431</v>
      </c>
      <c r="K3297" s="4">
        <v>725.42</v>
      </c>
      <c r="L3297" s="5">
        <v>0.1</v>
      </c>
      <c r="M3297" s="3">
        <f t="shared" si="204"/>
        <v>1287.9000000000001</v>
      </c>
      <c r="N3297" s="3">
        <f t="shared" si="205"/>
        <v>725.42</v>
      </c>
      <c r="O3297" s="3">
        <f t="shared" si="206"/>
        <v>562.48000000000013</v>
      </c>
      <c r="P3297" s="6">
        <f t="shared" si="207"/>
        <v>0.43674198307322004</v>
      </c>
    </row>
    <row r="3298" spans="1:16" x14ac:dyDescent="0.35">
      <c r="A3298" s="1" t="s">
        <v>3362</v>
      </c>
      <c r="B3298" s="2">
        <v>46142</v>
      </c>
      <c r="C3298" s="1" t="s">
        <v>29</v>
      </c>
      <c r="D3298" s="1" t="s">
        <v>30</v>
      </c>
      <c r="E3298" s="1" t="s">
        <v>18</v>
      </c>
      <c r="F3298" s="1" t="s">
        <v>19</v>
      </c>
      <c r="G3298" s="1" t="s">
        <v>33</v>
      </c>
      <c r="H3298" s="1" t="s">
        <v>21</v>
      </c>
      <c r="I3298" s="1">
        <v>6</v>
      </c>
      <c r="J3298" s="3">
        <v>906</v>
      </c>
      <c r="K3298" s="4">
        <v>759.25</v>
      </c>
      <c r="L3298" s="5">
        <v>0</v>
      </c>
      <c r="M3298" s="3">
        <f t="shared" si="204"/>
        <v>5436</v>
      </c>
      <c r="N3298" s="3">
        <f t="shared" si="205"/>
        <v>4555.5</v>
      </c>
      <c r="O3298" s="3">
        <f t="shared" si="206"/>
        <v>880.5</v>
      </c>
      <c r="P3298" s="6">
        <f t="shared" si="207"/>
        <v>0.16197571743929359</v>
      </c>
    </row>
    <row r="3299" spans="1:16" x14ac:dyDescent="0.35">
      <c r="A3299" s="1" t="s">
        <v>3363</v>
      </c>
      <c r="B3299" s="2">
        <v>46142</v>
      </c>
      <c r="C3299" s="1" t="s">
        <v>16</v>
      </c>
      <c r="D3299" s="1" t="s">
        <v>23</v>
      </c>
      <c r="E3299" s="1" t="s">
        <v>24</v>
      </c>
      <c r="F3299" s="1" t="s">
        <v>61</v>
      </c>
      <c r="G3299" s="1" t="s">
        <v>26</v>
      </c>
      <c r="H3299" s="1" t="s">
        <v>27</v>
      </c>
      <c r="I3299" s="1">
        <v>5</v>
      </c>
      <c r="J3299" s="3">
        <v>2184</v>
      </c>
      <c r="K3299" s="4">
        <v>1007.27</v>
      </c>
      <c r="L3299" s="5">
        <v>0.1</v>
      </c>
      <c r="M3299" s="3">
        <f t="shared" si="204"/>
        <v>9828</v>
      </c>
      <c r="N3299" s="3">
        <f t="shared" si="205"/>
        <v>5036.3500000000004</v>
      </c>
      <c r="O3299" s="3">
        <f t="shared" si="206"/>
        <v>4791.6499999999996</v>
      </c>
      <c r="P3299" s="6">
        <f t="shared" si="207"/>
        <v>0.48755087505087502</v>
      </c>
    </row>
    <row r="3300" spans="1:16" x14ac:dyDescent="0.35">
      <c r="A3300" s="1" t="s">
        <v>3364</v>
      </c>
      <c r="B3300" s="2">
        <v>46142</v>
      </c>
      <c r="C3300" s="1" t="s">
        <v>16</v>
      </c>
      <c r="D3300" s="1" t="s">
        <v>84</v>
      </c>
      <c r="E3300" s="1" t="s">
        <v>18</v>
      </c>
      <c r="F3300" s="1" t="s">
        <v>68</v>
      </c>
      <c r="G3300" s="1" t="s">
        <v>26</v>
      </c>
      <c r="H3300" s="1" t="s">
        <v>21</v>
      </c>
      <c r="I3300" s="1">
        <v>2</v>
      </c>
      <c r="J3300" s="3">
        <v>428</v>
      </c>
      <c r="K3300" s="4">
        <v>341.93</v>
      </c>
      <c r="L3300" s="5">
        <v>0</v>
      </c>
      <c r="M3300" s="3">
        <f t="shared" si="204"/>
        <v>856</v>
      </c>
      <c r="N3300" s="3">
        <f t="shared" si="205"/>
        <v>683.86</v>
      </c>
      <c r="O3300" s="3">
        <f t="shared" si="206"/>
        <v>172.14</v>
      </c>
      <c r="P3300" s="6">
        <f t="shared" si="207"/>
        <v>0.20109813084112149</v>
      </c>
    </row>
    <row r="3301" spans="1:16" x14ac:dyDescent="0.35">
      <c r="A3301" s="1" t="s">
        <v>3365</v>
      </c>
      <c r="B3301" s="2">
        <v>46142</v>
      </c>
      <c r="C3301" s="1" t="s">
        <v>29</v>
      </c>
      <c r="D3301" s="1" t="s">
        <v>57</v>
      </c>
      <c r="E3301" s="1" t="s">
        <v>31</v>
      </c>
      <c r="F3301" s="1" t="s">
        <v>85</v>
      </c>
      <c r="G3301" s="1" t="s">
        <v>33</v>
      </c>
      <c r="H3301" s="1" t="s">
        <v>34</v>
      </c>
      <c r="I3301" s="1">
        <v>1</v>
      </c>
      <c r="J3301" s="3">
        <v>1829</v>
      </c>
      <c r="K3301" s="4">
        <v>1354.15</v>
      </c>
      <c r="L3301" s="5">
        <v>0.15</v>
      </c>
      <c r="M3301" s="3">
        <f t="shared" si="204"/>
        <v>1554.6499999999999</v>
      </c>
      <c r="N3301" s="3">
        <f t="shared" si="205"/>
        <v>1354.15</v>
      </c>
      <c r="O3301" s="3">
        <f t="shared" si="206"/>
        <v>200.49999999999977</v>
      </c>
      <c r="P3301" s="6">
        <f t="shared" si="207"/>
        <v>0.12896793490496239</v>
      </c>
    </row>
    <row r="3302" spans="1:16" x14ac:dyDescent="0.35">
      <c r="A3302" s="1" t="s">
        <v>3366</v>
      </c>
      <c r="B3302" s="2">
        <v>46142</v>
      </c>
      <c r="C3302" s="1" t="s">
        <v>41</v>
      </c>
      <c r="D3302" s="1" t="s">
        <v>55</v>
      </c>
      <c r="E3302" s="1" t="s">
        <v>18</v>
      </c>
      <c r="F3302" s="1" t="s">
        <v>38</v>
      </c>
      <c r="G3302" s="1" t="s">
        <v>43</v>
      </c>
      <c r="H3302" s="1" t="s">
        <v>27</v>
      </c>
      <c r="I3302" s="1">
        <v>6</v>
      </c>
      <c r="J3302" s="3">
        <v>353</v>
      </c>
      <c r="K3302" s="4">
        <v>270</v>
      </c>
      <c r="L3302" s="5">
        <v>0</v>
      </c>
      <c r="M3302" s="3">
        <f t="shared" si="204"/>
        <v>2118</v>
      </c>
      <c r="N3302" s="3">
        <f t="shared" si="205"/>
        <v>1620</v>
      </c>
      <c r="O3302" s="3">
        <f t="shared" si="206"/>
        <v>498</v>
      </c>
      <c r="P3302" s="6">
        <f t="shared" si="207"/>
        <v>0.23512747875354106</v>
      </c>
    </row>
    <row r="3303" spans="1:16" x14ac:dyDescent="0.35">
      <c r="A3303" s="1" t="s">
        <v>3367</v>
      </c>
      <c r="B3303" s="2">
        <v>46143</v>
      </c>
      <c r="C3303" s="1" t="s">
        <v>41</v>
      </c>
      <c r="D3303" s="1" t="s">
        <v>42</v>
      </c>
      <c r="E3303" s="1" t="s">
        <v>79</v>
      </c>
      <c r="F3303" s="1" t="s">
        <v>109</v>
      </c>
      <c r="G3303" s="1" t="s">
        <v>46</v>
      </c>
      <c r="H3303" s="1" t="s">
        <v>27</v>
      </c>
      <c r="I3303" s="1">
        <v>7</v>
      </c>
      <c r="J3303" s="3">
        <v>4563</v>
      </c>
      <c r="K3303" s="4">
        <v>2818.34</v>
      </c>
      <c r="L3303" s="5">
        <v>0.05</v>
      </c>
      <c r="M3303" s="3">
        <f t="shared" si="204"/>
        <v>30343.949999999997</v>
      </c>
      <c r="N3303" s="3">
        <f t="shared" si="205"/>
        <v>19728.38</v>
      </c>
      <c r="O3303" s="3">
        <f t="shared" si="206"/>
        <v>10615.569999999996</v>
      </c>
      <c r="P3303" s="6">
        <f t="shared" si="207"/>
        <v>0.34984140166326394</v>
      </c>
    </row>
    <row r="3304" spans="1:16" x14ac:dyDescent="0.35">
      <c r="A3304" s="1" t="s">
        <v>3368</v>
      </c>
      <c r="B3304" s="2">
        <v>46143</v>
      </c>
      <c r="C3304" s="1" t="s">
        <v>29</v>
      </c>
      <c r="D3304" s="1" t="s">
        <v>57</v>
      </c>
      <c r="E3304" s="1" t="s">
        <v>18</v>
      </c>
      <c r="F3304" s="1" t="s">
        <v>38</v>
      </c>
      <c r="G3304" s="1" t="s">
        <v>33</v>
      </c>
      <c r="H3304" s="1" t="s">
        <v>27</v>
      </c>
      <c r="I3304" s="1">
        <v>2</v>
      </c>
      <c r="J3304" s="3">
        <v>349</v>
      </c>
      <c r="K3304" s="4">
        <v>271.48</v>
      </c>
      <c r="L3304" s="5">
        <v>0</v>
      </c>
      <c r="M3304" s="3">
        <f t="shared" si="204"/>
        <v>698</v>
      </c>
      <c r="N3304" s="3">
        <f t="shared" si="205"/>
        <v>542.96</v>
      </c>
      <c r="O3304" s="3">
        <f t="shared" si="206"/>
        <v>155.03999999999996</v>
      </c>
      <c r="P3304" s="6">
        <f t="shared" si="207"/>
        <v>0.22212034383954149</v>
      </c>
    </row>
    <row r="3305" spans="1:16" x14ac:dyDescent="0.35">
      <c r="A3305" s="1" t="s">
        <v>3369</v>
      </c>
      <c r="B3305" s="2">
        <v>46143</v>
      </c>
      <c r="C3305" s="1" t="s">
        <v>41</v>
      </c>
      <c r="D3305" s="1" t="s">
        <v>103</v>
      </c>
      <c r="E3305" s="1" t="s">
        <v>31</v>
      </c>
      <c r="F3305" s="1" t="s">
        <v>45</v>
      </c>
      <c r="G3305" s="1" t="s">
        <v>43</v>
      </c>
      <c r="H3305" s="1" t="s">
        <v>34</v>
      </c>
      <c r="I3305" s="1">
        <v>1</v>
      </c>
      <c r="J3305" s="3">
        <v>3653</v>
      </c>
      <c r="K3305" s="4">
        <v>2811.19</v>
      </c>
      <c r="L3305" s="5">
        <v>0</v>
      </c>
      <c r="M3305" s="3">
        <f t="shared" si="204"/>
        <v>3653</v>
      </c>
      <c r="N3305" s="3">
        <f t="shared" si="205"/>
        <v>2811.19</v>
      </c>
      <c r="O3305" s="3">
        <f t="shared" si="206"/>
        <v>841.81</v>
      </c>
      <c r="P3305" s="6">
        <f t="shared" si="207"/>
        <v>0.23044347111962768</v>
      </c>
    </row>
    <row r="3306" spans="1:16" x14ac:dyDescent="0.35">
      <c r="A3306" s="1" t="s">
        <v>3370</v>
      </c>
      <c r="B3306" s="2">
        <v>46143</v>
      </c>
      <c r="C3306" s="1" t="s">
        <v>36</v>
      </c>
      <c r="D3306" s="1" t="s">
        <v>78</v>
      </c>
      <c r="E3306" s="1" t="s">
        <v>18</v>
      </c>
      <c r="F3306" s="1" t="s">
        <v>38</v>
      </c>
      <c r="G3306" s="1" t="s">
        <v>39</v>
      </c>
      <c r="H3306" s="1" t="s">
        <v>34</v>
      </c>
      <c r="I3306" s="1">
        <v>7</v>
      </c>
      <c r="J3306" s="3">
        <v>360</v>
      </c>
      <c r="K3306" s="4">
        <v>298.14</v>
      </c>
      <c r="L3306" s="5">
        <v>0.05</v>
      </c>
      <c r="M3306" s="3">
        <f t="shared" si="204"/>
        <v>2394</v>
      </c>
      <c r="N3306" s="3">
        <f t="shared" si="205"/>
        <v>2086.98</v>
      </c>
      <c r="O3306" s="3">
        <f t="shared" si="206"/>
        <v>307.02</v>
      </c>
      <c r="P3306" s="6">
        <f t="shared" si="207"/>
        <v>0.12824561403508772</v>
      </c>
    </row>
    <row r="3307" spans="1:16" x14ac:dyDescent="0.35">
      <c r="A3307" s="1" t="s">
        <v>3371</v>
      </c>
      <c r="B3307" s="2">
        <v>46143</v>
      </c>
      <c r="C3307" s="1" t="s">
        <v>29</v>
      </c>
      <c r="D3307" s="1" t="s">
        <v>72</v>
      </c>
      <c r="E3307" s="1" t="s">
        <v>18</v>
      </c>
      <c r="F3307" s="1" t="s">
        <v>19</v>
      </c>
      <c r="G3307" s="1" t="s">
        <v>33</v>
      </c>
      <c r="H3307" s="1" t="s">
        <v>21</v>
      </c>
      <c r="I3307" s="1">
        <v>4</v>
      </c>
      <c r="J3307" s="3">
        <v>926</v>
      </c>
      <c r="K3307" s="4">
        <v>733.2</v>
      </c>
      <c r="L3307" s="5">
        <v>0</v>
      </c>
      <c r="M3307" s="3">
        <f t="shared" si="204"/>
        <v>3704</v>
      </c>
      <c r="N3307" s="3">
        <f t="shared" si="205"/>
        <v>2932.8</v>
      </c>
      <c r="O3307" s="3">
        <f t="shared" si="206"/>
        <v>771.19999999999982</v>
      </c>
      <c r="P3307" s="6">
        <f t="shared" si="207"/>
        <v>0.20820734341252695</v>
      </c>
    </row>
    <row r="3308" spans="1:16" x14ac:dyDescent="0.35">
      <c r="A3308" s="1" t="s">
        <v>3372</v>
      </c>
      <c r="B3308" s="2">
        <v>46143</v>
      </c>
      <c r="C3308" s="1" t="s">
        <v>29</v>
      </c>
      <c r="D3308" s="1" t="s">
        <v>57</v>
      </c>
      <c r="E3308" s="1" t="s">
        <v>79</v>
      </c>
      <c r="F3308" s="1" t="s">
        <v>91</v>
      </c>
      <c r="G3308" s="1" t="s">
        <v>33</v>
      </c>
      <c r="H3308" s="1" t="s">
        <v>21</v>
      </c>
      <c r="I3308" s="1">
        <v>5</v>
      </c>
      <c r="J3308" s="3">
        <v>11401</v>
      </c>
      <c r="K3308" s="4">
        <v>7123.59</v>
      </c>
      <c r="L3308" s="5">
        <v>0</v>
      </c>
      <c r="M3308" s="3">
        <f t="shared" si="204"/>
        <v>57005</v>
      </c>
      <c r="N3308" s="3">
        <f t="shared" si="205"/>
        <v>35617.949999999997</v>
      </c>
      <c r="O3308" s="3">
        <f t="shared" si="206"/>
        <v>21387.050000000003</v>
      </c>
      <c r="P3308" s="6">
        <f t="shared" si="207"/>
        <v>0.37517849311463913</v>
      </c>
    </row>
    <row r="3309" spans="1:16" x14ac:dyDescent="0.35">
      <c r="A3309" s="1" t="s">
        <v>3373</v>
      </c>
      <c r="B3309" s="2">
        <v>46144</v>
      </c>
      <c r="C3309" s="1" t="s">
        <v>41</v>
      </c>
      <c r="D3309" s="1" t="s">
        <v>42</v>
      </c>
      <c r="E3309" s="1" t="s">
        <v>24</v>
      </c>
      <c r="F3309" s="1" t="s">
        <v>131</v>
      </c>
      <c r="G3309" s="1" t="s">
        <v>46</v>
      </c>
      <c r="H3309" s="1" t="s">
        <v>34</v>
      </c>
      <c r="I3309" s="1">
        <v>4</v>
      </c>
      <c r="J3309" s="3">
        <v>2792</v>
      </c>
      <c r="K3309" s="4">
        <v>1355.83</v>
      </c>
      <c r="L3309" s="5">
        <v>0.15</v>
      </c>
      <c r="M3309" s="3">
        <f t="shared" si="204"/>
        <v>9492.7999999999993</v>
      </c>
      <c r="N3309" s="3">
        <f t="shared" si="205"/>
        <v>5423.32</v>
      </c>
      <c r="O3309" s="3">
        <f t="shared" si="206"/>
        <v>4069.4799999999996</v>
      </c>
      <c r="P3309" s="6">
        <f t="shared" si="207"/>
        <v>0.42869121860778692</v>
      </c>
    </row>
    <row r="3310" spans="1:16" x14ac:dyDescent="0.35">
      <c r="A3310" s="1" t="s">
        <v>3374</v>
      </c>
      <c r="B3310" s="2">
        <v>46144</v>
      </c>
      <c r="C3310" s="1" t="s">
        <v>16</v>
      </c>
      <c r="D3310" s="1" t="s">
        <v>48</v>
      </c>
      <c r="E3310" s="1" t="s">
        <v>24</v>
      </c>
      <c r="F3310" s="1" t="s">
        <v>25</v>
      </c>
      <c r="G3310" s="1" t="s">
        <v>20</v>
      </c>
      <c r="H3310" s="1" t="s">
        <v>21</v>
      </c>
      <c r="I3310" s="1">
        <v>7</v>
      </c>
      <c r="J3310" s="3">
        <v>590</v>
      </c>
      <c r="K3310" s="4">
        <v>300.43</v>
      </c>
      <c r="L3310" s="5">
        <v>0.05</v>
      </c>
      <c r="M3310" s="3">
        <f t="shared" si="204"/>
        <v>3923.5</v>
      </c>
      <c r="N3310" s="3">
        <f t="shared" si="205"/>
        <v>2103.0100000000002</v>
      </c>
      <c r="O3310" s="3">
        <f t="shared" si="206"/>
        <v>1820.4899999999998</v>
      </c>
      <c r="P3310" s="6">
        <f t="shared" si="207"/>
        <v>0.46399643175735944</v>
      </c>
    </row>
    <row r="3311" spans="1:16" x14ac:dyDescent="0.35">
      <c r="A3311" s="1" t="s">
        <v>3375</v>
      </c>
      <c r="B3311" s="2">
        <v>46144</v>
      </c>
      <c r="C3311" s="1" t="s">
        <v>41</v>
      </c>
      <c r="D3311" s="1" t="s">
        <v>55</v>
      </c>
      <c r="E3311" s="1" t="s">
        <v>31</v>
      </c>
      <c r="F3311" s="1" t="s">
        <v>53</v>
      </c>
      <c r="G3311" s="1" t="s">
        <v>46</v>
      </c>
      <c r="H3311" s="1" t="s">
        <v>27</v>
      </c>
      <c r="I3311" s="1">
        <v>7</v>
      </c>
      <c r="J3311" s="3">
        <v>15017</v>
      </c>
      <c r="K3311" s="4">
        <v>10831.15</v>
      </c>
      <c r="L3311" s="5">
        <v>0.05</v>
      </c>
      <c r="M3311" s="3">
        <f t="shared" si="204"/>
        <v>99863.049999999988</v>
      </c>
      <c r="N3311" s="3">
        <f t="shared" si="205"/>
        <v>75818.05</v>
      </c>
      <c r="O3311" s="3">
        <f t="shared" si="206"/>
        <v>24044.999999999985</v>
      </c>
      <c r="P3311" s="6">
        <f t="shared" si="207"/>
        <v>0.24077974786470058</v>
      </c>
    </row>
    <row r="3312" spans="1:16" x14ac:dyDescent="0.35">
      <c r="A3312" s="1" t="s">
        <v>3376</v>
      </c>
      <c r="B3312" s="2">
        <v>46144</v>
      </c>
      <c r="C3312" s="1" t="s">
        <v>36</v>
      </c>
      <c r="D3312" s="1" t="s">
        <v>78</v>
      </c>
      <c r="E3312" s="1" t="s">
        <v>31</v>
      </c>
      <c r="F3312" s="1" t="s">
        <v>32</v>
      </c>
      <c r="G3312" s="1" t="s">
        <v>39</v>
      </c>
      <c r="H3312" s="1" t="s">
        <v>27</v>
      </c>
      <c r="I3312" s="1">
        <v>4</v>
      </c>
      <c r="J3312" s="3">
        <v>1203</v>
      </c>
      <c r="K3312" s="4">
        <v>872.31</v>
      </c>
      <c r="L3312" s="5">
        <v>0</v>
      </c>
      <c r="M3312" s="3">
        <f t="shared" si="204"/>
        <v>4812</v>
      </c>
      <c r="N3312" s="3">
        <f t="shared" si="205"/>
        <v>3489.24</v>
      </c>
      <c r="O3312" s="3">
        <f t="shared" si="206"/>
        <v>1322.7600000000002</v>
      </c>
      <c r="P3312" s="6">
        <f t="shared" si="207"/>
        <v>0.2748877805486285</v>
      </c>
    </row>
    <row r="3313" spans="1:16" x14ac:dyDescent="0.35">
      <c r="A3313" s="1" t="s">
        <v>3377</v>
      </c>
      <c r="B3313" s="2">
        <v>46144</v>
      </c>
      <c r="C3313" s="1" t="s">
        <v>41</v>
      </c>
      <c r="D3313" s="1" t="s">
        <v>50</v>
      </c>
      <c r="E3313" s="1" t="s">
        <v>18</v>
      </c>
      <c r="F3313" s="1" t="s">
        <v>51</v>
      </c>
      <c r="G3313" s="1" t="s">
        <v>43</v>
      </c>
      <c r="H3313" s="1" t="s">
        <v>21</v>
      </c>
      <c r="I3313" s="1">
        <v>7</v>
      </c>
      <c r="J3313" s="3">
        <v>734</v>
      </c>
      <c r="K3313" s="4">
        <v>599.64</v>
      </c>
      <c r="L3313" s="5">
        <v>0.1</v>
      </c>
      <c r="M3313" s="3">
        <f t="shared" si="204"/>
        <v>4624.2</v>
      </c>
      <c r="N3313" s="3">
        <f t="shared" si="205"/>
        <v>4197.4799999999996</v>
      </c>
      <c r="O3313" s="3">
        <f t="shared" si="206"/>
        <v>426.72000000000025</v>
      </c>
      <c r="P3313" s="6">
        <f t="shared" si="207"/>
        <v>9.2279745685740294E-2</v>
      </c>
    </row>
    <row r="3314" spans="1:16" x14ac:dyDescent="0.35">
      <c r="A3314" s="1" t="s">
        <v>3378</v>
      </c>
      <c r="B3314" s="2">
        <v>46144</v>
      </c>
      <c r="C3314" s="1" t="s">
        <v>36</v>
      </c>
      <c r="D3314" s="1" t="s">
        <v>78</v>
      </c>
      <c r="E3314" s="1" t="s">
        <v>18</v>
      </c>
      <c r="F3314" s="1" t="s">
        <v>19</v>
      </c>
      <c r="G3314" s="1" t="s">
        <v>69</v>
      </c>
      <c r="H3314" s="1" t="s">
        <v>34</v>
      </c>
      <c r="I3314" s="1">
        <v>6</v>
      </c>
      <c r="J3314" s="3">
        <v>944</v>
      </c>
      <c r="K3314" s="4">
        <v>773.17</v>
      </c>
      <c r="L3314" s="5">
        <v>0.15</v>
      </c>
      <c r="M3314" s="3">
        <f t="shared" si="204"/>
        <v>4814.3999999999996</v>
      </c>
      <c r="N3314" s="3">
        <f t="shared" si="205"/>
        <v>4639.0199999999995</v>
      </c>
      <c r="O3314" s="3">
        <f t="shared" si="206"/>
        <v>175.38000000000011</v>
      </c>
      <c r="P3314" s="6">
        <f t="shared" si="207"/>
        <v>3.6428215353938212E-2</v>
      </c>
    </row>
    <row r="3315" spans="1:16" x14ac:dyDescent="0.35">
      <c r="A3315" s="1" t="s">
        <v>3379</v>
      </c>
      <c r="B3315" s="2">
        <v>46144</v>
      </c>
      <c r="C3315" s="1" t="s">
        <v>29</v>
      </c>
      <c r="D3315" s="1" t="s">
        <v>72</v>
      </c>
      <c r="E3315" s="1" t="s">
        <v>79</v>
      </c>
      <c r="F3315" s="1" t="s">
        <v>109</v>
      </c>
      <c r="G3315" s="1" t="s">
        <v>33</v>
      </c>
      <c r="H3315" s="1" t="s">
        <v>34</v>
      </c>
      <c r="I3315" s="1">
        <v>1</v>
      </c>
      <c r="J3315" s="3">
        <v>4387</v>
      </c>
      <c r="K3315" s="4">
        <v>2773.53</v>
      </c>
      <c r="L3315" s="5">
        <v>0.05</v>
      </c>
      <c r="M3315" s="3">
        <f t="shared" si="204"/>
        <v>4167.6499999999996</v>
      </c>
      <c r="N3315" s="3">
        <f t="shared" si="205"/>
        <v>2773.53</v>
      </c>
      <c r="O3315" s="3">
        <f t="shared" si="206"/>
        <v>1394.1199999999994</v>
      </c>
      <c r="P3315" s="6">
        <f t="shared" si="207"/>
        <v>0.33450985567406083</v>
      </c>
    </row>
    <row r="3316" spans="1:16" x14ac:dyDescent="0.35">
      <c r="A3316" s="1" t="s">
        <v>3380</v>
      </c>
      <c r="B3316" s="2">
        <v>46145</v>
      </c>
      <c r="C3316" s="1" t="s">
        <v>41</v>
      </c>
      <c r="D3316" s="1" t="s">
        <v>55</v>
      </c>
      <c r="E3316" s="1" t="s">
        <v>31</v>
      </c>
      <c r="F3316" s="1" t="s">
        <v>32</v>
      </c>
      <c r="G3316" s="1" t="s">
        <v>46</v>
      </c>
      <c r="H3316" s="1" t="s">
        <v>21</v>
      </c>
      <c r="I3316" s="1">
        <v>4</v>
      </c>
      <c r="J3316" s="3">
        <v>1249</v>
      </c>
      <c r="K3316" s="4">
        <v>940.78</v>
      </c>
      <c r="L3316" s="5">
        <v>0.15</v>
      </c>
      <c r="M3316" s="3">
        <f t="shared" si="204"/>
        <v>4246.5999999999995</v>
      </c>
      <c r="N3316" s="3">
        <f t="shared" si="205"/>
        <v>3763.12</v>
      </c>
      <c r="O3316" s="3">
        <f t="shared" si="206"/>
        <v>483.47999999999956</v>
      </c>
      <c r="P3316" s="6">
        <f t="shared" si="207"/>
        <v>0.11385108086469166</v>
      </c>
    </row>
    <row r="3317" spans="1:16" x14ac:dyDescent="0.35">
      <c r="A3317" s="1" t="s">
        <v>3381</v>
      </c>
      <c r="B3317" s="2">
        <v>46145</v>
      </c>
      <c r="C3317" s="1" t="s">
        <v>16</v>
      </c>
      <c r="D3317" s="1" t="s">
        <v>23</v>
      </c>
      <c r="E3317" s="1" t="s">
        <v>24</v>
      </c>
      <c r="F3317" s="1" t="s">
        <v>61</v>
      </c>
      <c r="G3317" s="1" t="s">
        <v>26</v>
      </c>
      <c r="H3317" s="1" t="s">
        <v>27</v>
      </c>
      <c r="I3317" s="1">
        <v>6</v>
      </c>
      <c r="J3317" s="3">
        <v>2200</v>
      </c>
      <c r="K3317" s="4">
        <v>1092.55</v>
      </c>
      <c r="L3317" s="5">
        <v>0.05</v>
      </c>
      <c r="M3317" s="3">
        <f t="shared" si="204"/>
        <v>12540</v>
      </c>
      <c r="N3317" s="3">
        <f t="shared" si="205"/>
        <v>6555.2999999999993</v>
      </c>
      <c r="O3317" s="3">
        <f t="shared" si="206"/>
        <v>5984.7000000000007</v>
      </c>
      <c r="P3317" s="6">
        <f t="shared" si="207"/>
        <v>0.47724880382775126</v>
      </c>
    </row>
    <row r="3318" spans="1:16" x14ac:dyDescent="0.35">
      <c r="A3318" s="1" t="s">
        <v>3382</v>
      </c>
      <c r="B3318" s="2">
        <v>46145</v>
      </c>
      <c r="C3318" s="1" t="s">
        <v>16</v>
      </c>
      <c r="D3318" s="1" t="s">
        <v>84</v>
      </c>
      <c r="E3318" s="1" t="s">
        <v>24</v>
      </c>
      <c r="F3318" s="1" t="s">
        <v>131</v>
      </c>
      <c r="G3318" s="1" t="s">
        <v>20</v>
      </c>
      <c r="H3318" s="1" t="s">
        <v>34</v>
      </c>
      <c r="I3318" s="1">
        <v>2</v>
      </c>
      <c r="J3318" s="3">
        <v>2758</v>
      </c>
      <c r="K3318" s="4">
        <v>1341.67</v>
      </c>
      <c r="L3318" s="5">
        <v>0</v>
      </c>
      <c r="M3318" s="3">
        <f t="shared" si="204"/>
        <v>5516</v>
      </c>
      <c r="N3318" s="3">
        <f t="shared" si="205"/>
        <v>2683.34</v>
      </c>
      <c r="O3318" s="3">
        <f t="shared" si="206"/>
        <v>2832.66</v>
      </c>
      <c r="P3318" s="6">
        <f t="shared" si="207"/>
        <v>0.51353517041334296</v>
      </c>
    </row>
    <row r="3319" spans="1:16" x14ac:dyDescent="0.35">
      <c r="A3319" s="1" t="s">
        <v>3383</v>
      </c>
      <c r="B3319" s="2">
        <v>46145</v>
      </c>
      <c r="C3319" s="1" t="s">
        <v>29</v>
      </c>
      <c r="D3319" s="1" t="s">
        <v>72</v>
      </c>
      <c r="E3319" s="1" t="s">
        <v>18</v>
      </c>
      <c r="F3319" s="1" t="s">
        <v>38</v>
      </c>
      <c r="G3319" s="1" t="s">
        <v>33</v>
      </c>
      <c r="H3319" s="1" t="s">
        <v>21</v>
      </c>
      <c r="I3319" s="1">
        <v>3</v>
      </c>
      <c r="J3319" s="3">
        <v>340</v>
      </c>
      <c r="K3319" s="4">
        <v>279.39</v>
      </c>
      <c r="L3319" s="5">
        <v>0.15</v>
      </c>
      <c r="M3319" s="3">
        <f t="shared" si="204"/>
        <v>867</v>
      </c>
      <c r="N3319" s="3">
        <f t="shared" si="205"/>
        <v>838.17</v>
      </c>
      <c r="O3319" s="3">
        <f t="shared" si="206"/>
        <v>28.830000000000041</v>
      </c>
      <c r="P3319" s="6">
        <f t="shared" si="207"/>
        <v>3.3252595155709393E-2</v>
      </c>
    </row>
    <row r="3320" spans="1:16" x14ac:dyDescent="0.35">
      <c r="A3320" s="1" t="s">
        <v>3384</v>
      </c>
      <c r="B3320" s="2">
        <v>46145</v>
      </c>
      <c r="C3320" s="1" t="s">
        <v>16</v>
      </c>
      <c r="D3320" s="1" t="s">
        <v>84</v>
      </c>
      <c r="E3320" s="1" t="s">
        <v>24</v>
      </c>
      <c r="F3320" s="1" t="s">
        <v>131</v>
      </c>
      <c r="G3320" s="1" t="s">
        <v>26</v>
      </c>
      <c r="H3320" s="1" t="s">
        <v>34</v>
      </c>
      <c r="I3320" s="1">
        <v>4</v>
      </c>
      <c r="J3320" s="3">
        <v>2764</v>
      </c>
      <c r="K3320" s="4">
        <v>1323.41</v>
      </c>
      <c r="L3320" s="5">
        <v>0</v>
      </c>
      <c r="M3320" s="3">
        <f t="shared" si="204"/>
        <v>11056</v>
      </c>
      <c r="N3320" s="3">
        <f t="shared" si="205"/>
        <v>5293.64</v>
      </c>
      <c r="O3320" s="3">
        <f t="shared" si="206"/>
        <v>5762.36</v>
      </c>
      <c r="P3320" s="6">
        <f t="shared" si="207"/>
        <v>0.52119753979739503</v>
      </c>
    </row>
    <row r="3321" spans="1:16" x14ac:dyDescent="0.35">
      <c r="A3321" s="1" t="s">
        <v>3385</v>
      </c>
      <c r="B3321" s="2">
        <v>46145</v>
      </c>
      <c r="C3321" s="1" t="s">
        <v>41</v>
      </c>
      <c r="D3321" s="1" t="s">
        <v>42</v>
      </c>
      <c r="E3321" s="1" t="s">
        <v>18</v>
      </c>
      <c r="F3321" s="1" t="s">
        <v>51</v>
      </c>
      <c r="G3321" s="1" t="s">
        <v>43</v>
      </c>
      <c r="H3321" s="1" t="s">
        <v>27</v>
      </c>
      <c r="I3321" s="1">
        <v>1</v>
      </c>
      <c r="J3321" s="3">
        <v>728</v>
      </c>
      <c r="K3321" s="4">
        <v>592.80999999999995</v>
      </c>
      <c r="L3321" s="5">
        <v>0</v>
      </c>
      <c r="M3321" s="3">
        <f t="shared" si="204"/>
        <v>728</v>
      </c>
      <c r="N3321" s="3">
        <f t="shared" si="205"/>
        <v>592.80999999999995</v>
      </c>
      <c r="O3321" s="3">
        <f t="shared" si="206"/>
        <v>135.19000000000005</v>
      </c>
      <c r="P3321" s="6">
        <f t="shared" si="207"/>
        <v>0.18570054945054953</v>
      </c>
    </row>
    <row r="3322" spans="1:16" x14ac:dyDescent="0.35">
      <c r="A3322" s="1" t="s">
        <v>3386</v>
      </c>
      <c r="B3322" s="2">
        <v>46145</v>
      </c>
      <c r="C3322" s="1" t="s">
        <v>16</v>
      </c>
      <c r="D3322" s="1" t="s">
        <v>48</v>
      </c>
      <c r="E3322" s="1" t="s">
        <v>31</v>
      </c>
      <c r="F3322" s="1" t="s">
        <v>32</v>
      </c>
      <c r="G3322" s="1" t="s">
        <v>20</v>
      </c>
      <c r="H3322" s="1" t="s">
        <v>27</v>
      </c>
      <c r="I3322" s="1">
        <v>5</v>
      </c>
      <c r="J3322" s="3">
        <v>1170</v>
      </c>
      <c r="K3322" s="4">
        <v>871.15</v>
      </c>
      <c r="L3322" s="5">
        <v>0.05</v>
      </c>
      <c r="M3322" s="3">
        <f t="shared" si="204"/>
        <v>5557.5</v>
      </c>
      <c r="N3322" s="3">
        <f t="shared" si="205"/>
        <v>4355.75</v>
      </c>
      <c r="O3322" s="3">
        <f t="shared" si="206"/>
        <v>1201.75</v>
      </c>
      <c r="P3322" s="6">
        <f t="shared" si="207"/>
        <v>0.21623931623931625</v>
      </c>
    </row>
    <row r="3323" spans="1:16" x14ac:dyDescent="0.35">
      <c r="A3323" s="1" t="s">
        <v>3387</v>
      </c>
      <c r="B3323" s="2">
        <v>46145</v>
      </c>
      <c r="C3323" s="1" t="s">
        <v>36</v>
      </c>
      <c r="D3323" s="1" t="s">
        <v>37</v>
      </c>
      <c r="E3323" s="1" t="s">
        <v>79</v>
      </c>
      <c r="F3323" s="1" t="s">
        <v>96</v>
      </c>
      <c r="G3323" s="1" t="s">
        <v>39</v>
      </c>
      <c r="H3323" s="1" t="s">
        <v>21</v>
      </c>
      <c r="I3323" s="1">
        <v>2</v>
      </c>
      <c r="J3323" s="3">
        <v>6660</v>
      </c>
      <c r="K3323" s="4">
        <v>4021.02</v>
      </c>
      <c r="L3323" s="5">
        <v>0.1</v>
      </c>
      <c r="M3323" s="3">
        <f t="shared" si="204"/>
        <v>11988</v>
      </c>
      <c r="N3323" s="3">
        <f t="shared" si="205"/>
        <v>8042.04</v>
      </c>
      <c r="O3323" s="3">
        <f t="shared" si="206"/>
        <v>3945.96</v>
      </c>
      <c r="P3323" s="6">
        <f t="shared" si="207"/>
        <v>0.32915915915915916</v>
      </c>
    </row>
    <row r="3324" spans="1:16" x14ac:dyDescent="0.35">
      <c r="A3324" s="1" t="s">
        <v>3388</v>
      </c>
      <c r="B3324" s="2">
        <v>46146</v>
      </c>
      <c r="C3324" s="1" t="s">
        <v>16</v>
      </c>
      <c r="D3324" s="1" t="s">
        <v>23</v>
      </c>
      <c r="E3324" s="1" t="s">
        <v>18</v>
      </c>
      <c r="F3324" s="1" t="s">
        <v>19</v>
      </c>
      <c r="G3324" s="1" t="s">
        <v>20</v>
      </c>
      <c r="H3324" s="1" t="s">
        <v>21</v>
      </c>
      <c r="I3324" s="1">
        <v>1</v>
      </c>
      <c r="J3324" s="3">
        <v>921</v>
      </c>
      <c r="K3324" s="4">
        <v>718.75</v>
      </c>
      <c r="L3324" s="5">
        <v>0</v>
      </c>
      <c r="M3324" s="3">
        <f t="shared" si="204"/>
        <v>921</v>
      </c>
      <c r="N3324" s="3">
        <f t="shared" si="205"/>
        <v>718.75</v>
      </c>
      <c r="O3324" s="3">
        <f t="shared" si="206"/>
        <v>202.25</v>
      </c>
      <c r="P3324" s="6">
        <f t="shared" si="207"/>
        <v>0.21959826275787186</v>
      </c>
    </row>
    <row r="3325" spans="1:16" x14ac:dyDescent="0.35">
      <c r="A3325" s="1" t="s">
        <v>3389</v>
      </c>
      <c r="B3325" s="2">
        <v>46146</v>
      </c>
      <c r="C3325" s="1" t="s">
        <v>41</v>
      </c>
      <c r="D3325" s="1" t="s">
        <v>55</v>
      </c>
      <c r="E3325" s="1" t="s">
        <v>24</v>
      </c>
      <c r="F3325" s="1" t="s">
        <v>64</v>
      </c>
      <c r="G3325" s="1" t="s">
        <v>43</v>
      </c>
      <c r="H3325" s="1" t="s">
        <v>21</v>
      </c>
      <c r="I3325" s="1">
        <v>1</v>
      </c>
      <c r="J3325" s="3">
        <v>1491</v>
      </c>
      <c r="K3325" s="4">
        <v>724.89</v>
      </c>
      <c r="L3325" s="5">
        <v>0.05</v>
      </c>
      <c r="M3325" s="3">
        <f t="shared" si="204"/>
        <v>1416.45</v>
      </c>
      <c r="N3325" s="3">
        <f t="shared" si="205"/>
        <v>724.89</v>
      </c>
      <c r="O3325" s="3">
        <f t="shared" si="206"/>
        <v>691.56000000000006</v>
      </c>
      <c r="P3325" s="6">
        <f t="shared" si="207"/>
        <v>0.4882346711850048</v>
      </c>
    </row>
    <row r="3326" spans="1:16" x14ac:dyDescent="0.35">
      <c r="A3326" s="1" t="s">
        <v>3390</v>
      </c>
      <c r="B3326" s="2">
        <v>46146</v>
      </c>
      <c r="C3326" s="1" t="s">
        <v>41</v>
      </c>
      <c r="D3326" s="1" t="s">
        <v>50</v>
      </c>
      <c r="E3326" s="1" t="s">
        <v>79</v>
      </c>
      <c r="F3326" s="1" t="s">
        <v>109</v>
      </c>
      <c r="G3326" s="1" t="s">
        <v>46</v>
      </c>
      <c r="H3326" s="1" t="s">
        <v>27</v>
      </c>
      <c r="I3326" s="1">
        <v>3</v>
      </c>
      <c r="J3326" s="3">
        <v>4503</v>
      </c>
      <c r="K3326" s="4">
        <v>2686.04</v>
      </c>
      <c r="L3326" s="5">
        <v>0.05</v>
      </c>
      <c r="M3326" s="3">
        <f t="shared" si="204"/>
        <v>12833.55</v>
      </c>
      <c r="N3326" s="3">
        <f t="shared" si="205"/>
        <v>8058.12</v>
      </c>
      <c r="O3326" s="3">
        <f t="shared" si="206"/>
        <v>4775.4299999999994</v>
      </c>
      <c r="P3326" s="6">
        <f t="shared" si="207"/>
        <v>0.37210514627675112</v>
      </c>
    </row>
    <row r="3327" spans="1:16" x14ac:dyDescent="0.35">
      <c r="A3327" s="1" t="s">
        <v>3391</v>
      </c>
      <c r="B3327" s="2">
        <v>46146</v>
      </c>
      <c r="C3327" s="1" t="s">
        <v>29</v>
      </c>
      <c r="D3327" s="1" t="s">
        <v>57</v>
      </c>
      <c r="E3327" s="1" t="s">
        <v>24</v>
      </c>
      <c r="F3327" s="1" t="s">
        <v>64</v>
      </c>
      <c r="G3327" s="1" t="s">
        <v>58</v>
      </c>
      <c r="H3327" s="1" t="s">
        <v>21</v>
      </c>
      <c r="I3327" s="1">
        <v>7</v>
      </c>
      <c r="J3327" s="3">
        <v>1514</v>
      </c>
      <c r="K3327" s="4">
        <v>804.28</v>
      </c>
      <c r="L3327" s="5">
        <v>0.15</v>
      </c>
      <c r="M3327" s="3">
        <f t="shared" si="204"/>
        <v>9008.2999999999993</v>
      </c>
      <c r="N3327" s="3">
        <f t="shared" si="205"/>
        <v>5629.96</v>
      </c>
      <c r="O3327" s="3">
        <f t="shared" si="206"/>
        <v>3378.3399999999992</v>
      </c>
      <c r="P3327" s="6">
        <f t="shared" si="207"/>
        <v>0.3750252544875281</v>
      </c>
    </row>
    <row r="3328" spans="1:16" x14ac:dyDescent="0.35">
      <c r="A3328" s="1" t="s">
        <v>3392</v>
      </c>
      <c r="B3328" s="2">
        <v>46146</v>
      </c>
      <c r="C3328" s="1" t="s">
        <v>29</v>
      </c>
      <c r="D3328" s="1" t="s">
        <v>57</v>
      </c>
      <c r="E3328" s="1" t="s">
        <v>24</v>
      </c>
      <c r="F3328" s="1" t="s">
        <v>64</v>
      </c>
      <c r="G3328" s="1" t="s">
        <v>58</v>
      </c>
      <c r="H3328" s="1" t="s">
        <v>34</v>
      </c>
      <c r="I3328" s="1">
        <v>5</v>
      </c>
      <c r="J3328" s="3">
        <v>1537</v>
      </c>
      <c r="K3328" s="4">
        <v>793.14</v>
      </c>
      <c r="L3328" s="5">
        <v>0</v>
      </c>
      <c r="M3328" s="3">
        <f t="shared" si="204"/>
        <v>7685</v>
      </c>
      <c r="N3328" s="3">
        <f t="shared" si="205"/>
        <v>3965.7</v>
      </c>
      <c r="O3328" s="3">
        <f t="shared" si="206"/>
        <v>3719.3</v>
      </c>
      <c r="P3328" s="6">
        <f t="shared" si="207"/>
        <v>0.48396877033181523</v>
      </c>
    </row>
    <row r="3329" spans="1:16" x14ac:dyDescent="0.35">
      <c r="A3329" s="1" t="s">
        <v>3393</v>
      </c>
      <c r="B3329" s="2">
        <v>46146</v>
      </c>
      <c r="C3329" s="1" t="s">
        <v>29</v>
      </c>
      <c r="D3329" s="1" t="s">
        <v>72</v>
      </c>
      <c r="E3329" s="1" t="s">
        <v>24</v>
      </c>
      <c r="F3329" s="1" t="s">
        <v>131</v>
      </c>
      <c r="G3329" s="1" t="s">
        <v>58</v>
      </c>
      <c r="H3329" s="1" t="s">
        <v>21</v>
      </c>
      <c r="I3329" s="1">
        <v>6</v>
      </c>
      <c r="J3329" s="3">
        <v>2700</v>
      </c>
      <c r="K3329" s="4">
        <v>1420.13</v>
      </c>
      <c r="L3329" s="5">
        <v>0</v>
      </c>
      <c r="M3329" s="3">
        <f t="shared" si="204"/>
        <v>16200</v>
      </c>
      <c r="N3329" s="3">
        <f t="shared" si="205"/>
        <v>8520.7800000000007</v>
      </c>
      <c r="O3329" s="3">
        <f t="shared" si="206"/>
        <v>7679.2199999999993</v>
      </c>
      <c r="P3329" s="6">
        <f t="shared" si="207"/>
        <v>0.47402592592592591</v>
      </c>
    </row>
    <row r="3330" spans="1:16" x14ac:dyDescent="0.35">
      <c r="A3330" s="1" t="s">
        <v>3394</v>
      </c>
      <c r="B3330" s="2">
        <v>46147</v>
      </c>
      <c r="C3330" s="1" t="s">
        <v>41</v>
      </c>
      <c r="D3330" s="1" t="s">
        <v>103</v>
      </c>
      <c r="E3330" s="1" t="s">
        <v>79</v>
      </c>
      <c r="F3330" s="1" t="s">
        <v>80</v>
      </c>
      <c r="G3330" s="1" t="s">
        <v>43</v>
      </c>
      <c r="H3330" s="1" t="s">
        <v>34</v>
      </c>
      <c r="I3330" s="1">
        <v>6</v>
      </c>
      <c r="J3330" s="3">
        <v>8383</v>
      </c>
      <c r="K3330" s="4">
        <v>5451.54</v>
      </c>
      <c r="L3330" s="5">
        <v>0.15</v>
      </c>
      <c r="M3330" s="3">
        <f t="shared" ref="M3330:M3393" si="208">I3330*J3330*(1-L3330)</f>
        <v>42753.299999999996</v>
      </c>
      <c r="N3330" s="3">
        <f t="shared" ref="N3330:N3393" si="209">I3330*K3330</f>
        <v>32709.239999999998</v>
      </c>
      <c r="O3330" s="3">
        <f t="shared" ref="O3330:O3393" si="210">M3330-N3330</f>
        <v>10044.059999999998</v>
      </c>
      <c r="P3330" s="6">
        <f t="shared" ref="P3330:P3393" si="211">O3330/M3330</f>
        <v>0.23493063693328933</v>
      </c>
    </row>
    <row r="3331" spans="1:16" x14ac:dyDescent="0.35">
      <c r="A3331" s="1" t="s">
        <v>3395</v>
      </c>
      <c r="B3331" s="2">
        <v>46147</v>
      </c>
      <c r="C3331" s="1" t="s">
        <v>29</v>
      </c>
      <c r="D3331" s="1" t="s">
        <v>30</v>
      </c>
      <c r="E3331" s="1" t="s">
        <v>79</v>
      </c>
      <c r="F3331" s="1" t="s">
        <v>96</v>
      </c>
      <c r="G3331" s="1" t="s">
        <v>58</v>
      </c>
      <c r="H3331" s="1" t="s">
        <v>21</v>
      </c>
      <c r="I3331" s="1">
        <v>2</v>
      </c>
      <c r="J3331" s="3">
        <v>6687</v>
      </c>
      <c r="K3331" s="4">
        <v>4147.07</v>
      </c>
      <c r="L3331" s="5">
        <v>0.05</v>
      </c>
      <c r="M3331" s="3">
        <f t="shared" si="208"/>
        <v>12705.3</v>
      </c>
      <c r="N3331" s="3">
        <f t="shared" si="209"/>
        <v>8294.14</v>
      </c>
      <c r="O3331" s="3">
        <f t="shared" si="210"/>
        <v>4411.16</v>
      </c>
      <c r="P3331" s="6">
        <f t="shared" si="211"/>
        <v>0.34719054252949555</v>
      </c>
    </row>
    <row r="3332" spans="1:16" x14ac:dyDescent="0.35">
      <c r="A3332" s="1" t="s">
        <v>3396</v>
      </c>
      <c r="B3332" s="2">
        <v>46147</v>
      </c>
      <c r="C3332" s="1" t="s">
        <v>29</v>
      </c>
      <c r="D3332" s="1" t="s">
        <v>30</v>
      </c>
      <c r="E3332" s="1" t="s">
        <v>24</v>
      </c>
      <c r="F3332" s="1" t="s">
        <v>64</v>
      </c>
      <c r="G3332" s="1" t="s">
        <v>58</v>
      </c>
      <c r="H3332" s="1" t="s">
        <v>21</v>
      </c>
      <c r="I3332" s="1">
        <v>6</v>
      </c>
      <c r="J3332" s="3">
        <v>1537</v>
      </c>
      <c r="K3332" s="4">
        <v>782.77</v>
      </c>
      <c r="L3332" s="5">
        <v>0</v>
      </c>
      <c r="M3332" s="3">
        <f t="shared" si="208"/>
        <v>9222</v>
      </c>
      <c r="N3332" s="3">
        <f t="shared" si="209"/>
        <v>4696.62</v>
      </c>
      <c r="O3332" s="3">
        <f t="shared" si="210"/>
        <v>4525.38</v>
      </c>
      <c r="P3332" s="6">
        <f t="shared" si="211"/>
        <v>0.49071567989590109</v>
      </c>
    </row>
    <row r="3333" spans="1:16" x14ac:dyDescent="0.35">
      <c r="A3333" s="1" t="s">
        <v>3397</v>
      </c>
      <c r="B3333" s="2">
        <v>46147</v>
      </c>
      <c r="C3333" s="1" t="s">
        <v>36</v>
      </c>
      <c r="D3333" s="1" t="s">
        <v>76</v>
      </c>
      <c r="E3333" s="1" t="s">
        <v>18</v>
      </c>
      <c r="F3333" s="1" t="s">
        <v>51</v>
      </c>
      <c r="G3333" s="1" t="s">
        <v>39</v>
      </c>
      <c r="H3333" s="1" t="s">
        <v>27</v>
      </c>
      <c r="I3333" s="1">
        <v>1</v>
      </c>
      <c r="J3333" s="3">
        <v>717</v>
      </c>
      <c r="K3333" s="4">
        <v>584.57000000000005</v>
      </c>
      <c r="L3333" s="5">
        <v>0.15</v>
      </c>
      <c r="M3333" s="3">
        <f t="shared" si="208"/>
        <v>609.44999999999993</v>
      </c>
      <c r="N3333" s="3">
        <f t="shared" si="209"/>
        <v>584.57000000000005</v>
      </c>
      <c r="O3333" s="3">
        <f t="shared" si="210"/>
        <v>24.879999999999882</v>
      </c>
      <c r="P3333" s="6">
        <f t="shared" si="211"/>
        <v>4.0823693494133867E-2</v>
      </c>
    </row>
    <row r="3334" spans="1:16" x14ac:dyDescent="0.35">
      <c r="A3334" s="1" t="s">
        <v>3398</v>
      </c>
      <c r="B3334" s="2">
        <v>46147</v>
      </c>
      <c r="C3334" s="1" t="s">
        <v>16</v>
      </c>
      <c r="D3334" s="1" t="s">
        <v>48</v>
      </c>
      <c r="E3334" s="1" t="s">
        <v>79</v>
      </c>
      <c r="F3334" s="1" t="s">
        <v>91</v>
      </c>
      <c r="G3334" s="1" t="s">
        <v>26</v>
      </c>
      <c r="H3334" s="1" t="s">
        <v>34</v>
      </c>
      <c r="I3334" s="1">
        <v>5</v>
      </c>
      <c r="J3334" s="3">
        <v>11451</v>
      </c>
      <c r="K3334" s="4">
        <v>6868.94</v>
      </c>
      <c r="L3334" s="5">
        <v>0.05</v>
      </c>
      <c r="M3334" s="3">
        <f t="shared" si="208"/>
        <v>54392.25</v>
      </c>
      <c r="N3334" s="3">
        <f t="shared" si="209"/>
        <v>34344.699999999997</v>
      </c>
      <c r="O3334" s="3">
        <f t="shared" si="210"/>
        <v>20047.550000000003</v>
      </c>
      <c r="P3334" s="6">
        <f t="shared" si="211"/>
        <v>0.36857364790020641</v>
      </c>
    </row>
    <row r="3335" spans="1:16" x14ac:dyDescent="0.35">
      <c r="A3335" s="1" t="s">
        <v>3399</v>
      </c>
      <c r="B3335" s="2">
        <v>46147</v>
      </c>
      <c r="C3335" s="1" t="s">
        <v>36</v>
      </c>
      <c r="D3335" s="1" t="s">
        <v>63</v>
      </c>
      <c r="E3335" s="1" t="s">
        <v>18</v>
      </c>
      <c r="F3335" s="1" t="s">
        <v>19</v>
      </c>
      <c r="G3335" s="1" t="s">
        <v>39</v>
      </c>
      <c r="H3335" s="1" t="s">
        <v>27</v>
      </c>
      <c r="I3335" s="1">
        <v>6</v>
      </c>
      <c r="J3335" s="3">
        <v>927</v>
      </c>
      <c r="K3335" s="4">
        <v>759.83</v>
      </c>
      <c r="L3335" s="5">
        <v>0.05</v>
      </c>
      <c r="M3335" s="3">
        <f t="shared" si="208"/>
        <v>5283.9</v>
      </c>
      <c r="N3335" s="3">
        <f t="shared" si="209"/>
        <v>4558.9800000000005</v>
      </c>
      <c r="O3335" s="3">
        <f t="shared" si="210"/>
        <v>724.91999999999916</v>
      </c>
      <c r="P3335" s="6">
        <f t="shared" si="211"/>
        <v>0.13719411798103659</v>
      </c>
    </row>
    <row r="3336" spans="1:16" x14ac:dyDescent="0.35">
      <c r="A3336" s="1" t="s">
        <v>3400</v>
      </c>
      <c r="B3336" s="2">
        <v>46148</v>
      </c>
      <c r="C3336" s="1" t="s">
        <v>41</v>
      </c>
      <c r="D3336" s="1" t="s">
        <v>55</v>
      </c>
      <c r="E3336" s="1" t="s">
        <v>24</v>
      </c>
      <c r="F3336" s="1" t="s">
        <v>131</v>
      </c>
      <c r="G3336" s="1" t="s">
        <v>46</v>
      </c>
      <c r="H3336" s="1" t="s">
        <v>34</v>
      </c>
      <c r="I3336" s="1">
        <v>7</v>
      </c>
      <c r="J3336" s="3">
        <v>2841</v>
      </c>
      <c r="K3336" s="4">
        <v>1469.95</v>
      </c>
      <c r="L3336" s="5">
        <v>0.15</v>
      </c>
      <c r="M3336" s="3">
        <f t="shared" si="208"/>
        <v>16903.95</v>
      </c>
      <c r="N3336" s="3">
        <f t="shared" si="209"/>
        <v>10289.65</v>
      </c>
      <c r="O3336" s="3">
        <f t="shared" si="210"/>
        <v>6614.3000000000011</v>
      </c>
      <c r="P3336" s="6">
        <f t="shared" si="211"/>
        <v>0.39128724351408994</v>
      </c>
    </row>
    <row r="3337" spans="1:16" x14ac:dyDescent="0.35">
      <c r="A3337" s="1" t="s">
        <v>3401</v>
      </c>
      <c r="B3337" s="2">
        <v>46148</v>
      </c>
      <c r="C3337" s="1" t="s">
        <v>16</v>
      </c>
      <c r="D3337" s="1" t="s">
        <v>48</v>
      </c>
      <c r="E3337" s="1" t="s">
        <v>18</v>
      </c>
      <c r="F3337" s="1" t="s">
        <v>38</v>
      </c>
      <c r="G3337" s="1" t="s">
        <v>20</v>
      </c>
      <c r="H3337" s="1" t="s">
        <v>27</v>
      </c>
      <c r="I3337" s="1">
        <v>2</v>
      </c>
      <c r="J3337" s="3">
        <v>365</v>
      </c>
      <c r="K3337" s="4">
        <v>305.42</v>
      </c>
      <c r="L3337" s="5">
        <v>0.15</v>
      </c>
      <c r="M3337" s="3">
        <f t="shared" si="208"/>
        <v>620.5</v>
      </c>
      <c r="N3337" s="3">
        <f t="shared" si="209"/>
        <v>610.84</v>
      </c>
      <c r="O3337" s="3">
        <f t="shared" si="210"/>
        <v>9.6599999999999682</v>
      </c>
      <c r="P3337" s="6">
        <f t="shared" si="211"/>
        <v>1.5568090249798498E-2</v>
      </c>
    </row>
    <row r="3338" spans="1:16" x14ac:dyDescent="0.35">
      <c r="A3338" s="1" t="s">
        <v>3402</v>
      </c>
      <c r="B3338" s="2">
        <v>46148</v>
      </c>
      <c r="C3338" s="1" t="s">
        <v>29</v>
      </c>
      <c r="D3338" s="1" t="s">
        <v>30</v>
      </c>
      <c r="E3338" s="1" t="s">
        <v>24</v>
      </c>
      <c r="F3338" s="1" t="s">
        <v>61</v>
      </c>
      <c r="G3338" s="1" t="s">
        <v>33</v>
      </c>
      <c r="H3338" s="1" t="s">
        <v>27</v>
      </c>
      <c r="I3338" s="1">
        <v>7</v>
      </c>
      <c r="J3338" s="3">
        <v>2114</v>
      </c>
      <c r="K3338" s="4">
        <v>1027.42</v>
      </c>
      <c r="L3338" s="5">
        <v>0.05</v>
      </c>
      <c r="M3338" s="3">
        <f t="shared" si="208"/>
        <v>14058.099999999999</v>
      </c>
      <c r="N3338" s="3">
        <f t="shared" si="209"/>
        <v>7191.9400000000005</v>
      </c>
      <c r="O3338" s="3">
        <f t="shared" si="210"/>
        <v>6866.159999999998</v>
      </c>
      <c r="P3338" s="6">
        <f t="shared" si="211"/>
        <v>0.48841308569436831</v>
      </c>
    </row>
    <row r="3339" spans="1:16" x14ac:dyDescent="0.35">
      <c r="A3339" s="1" t="s">
        <v>3403</v>
      </c>
      <c r="B3339" s="2">
        <v>46148</v>
      </c>
      <c r="C3339" s="1" t="s">
        <v>29</v>
      </c>
      <c r="D3339" s="1" t="s">
        <v>57</v>
      </c>
      <c r="E3339" s="1" t="s">
        <v>18</v>
      </c>
      <c r="F3339" s="1" t="s">
        <v>19</v>
      </c>
      <c r="G3339" s="1" t="s">
        <v>58</v>
      </c>
      <c r="H3339" s="1" t="s">
        <v>34</v>
      </c>
      <c r="I3339" s="1">
        <v>1</v>
      </c>
      <c r="J3339" s="3">
        <v>893</v>
      </c>
      <c r="K3339" s="4">
        <v>731.99</v>
      </c>
      <c r="L3339" s="5">
        <v>0.05</v>
      </c>
      <c r="M3339" s="3">
        <f t="shared" si="208"/>
        <v>848.34999999999991</v>
      </c>
      <c r="N3339" s="3">
        <f t="shared" si="209"/>
        <v>731.99</v>
      </c>
      <c r="O3339" s="3">
        <f t="shared" si="210"/>
        <v>116.3599999999999</v>
      </c>
      <c r="P3339" s="6">
        <f t="shared" si="211"/>
        <v>0.13716037013025273</v>
      </c>
    </row>
    <row r="3340" spans="1:16" x14ac:dyDescent="0.35">
      <c r="A3340" s="1" t="s">
        <v>3404</v>
      </c>
      <c r="B3340" s="2">
        <v>46148</v>
      </c>
      <c r="C3340" s="1" t="s">
        <v>29</v>
      </c>
      <c r="D3340" s="1" t="s">
        <v>72</v>
      </c>
      <c r="E3340" s="1" t="s">
        <v>24</v>
      </c>
      <c r="F3340" s="1" t="s">
        <v>131</v>
      </c>
      <c r="G3340" s="1" t="s">
        <v>33</v>
      </c>
      <c r="H3340" s="1" t="s">
        <v>21</v>
      </c>
      <c r="I3340" s="1">
        <v>6</v>
      </c>
      <c r="J3340" s="3">
        <v>2748</v>
      </c>
      <c r="K3340" s="4">
        <v>1417</v>
      </c>
      <c r="L3340" s="5">
        <v>0</v>
      </c>
      <c r="M3340" s="3">
        <f t="shared" si="208"/>
        <v>16488</v>
      </c>
      <c r="N3340" s="3">
        <f t="shared" si="209"/>
        <v>8502</v>
      </c>
      <c r="O3340" s="3">
        <f t="shared" si="210"/>
        <v>7986</v>
      </c>
      <c r="P3340" s="6">
        <f t="shared" si="211"/>
        <v>0.48435225618631733</v>
      </c>
    </row>
    <row r="3341" spans="1:16" x14ac:dyDescent="0.35">
      <c r="A3341" s="1" t="s">
        <v>3405</v>
      </c>
      <c r="B3341" s="2">
        <v>46148</v>
      </c>
      <c r="C3341" s="1" t="s">
        <v>16</v>
      </c>
      <c r="D3341" s="1" t="s">
        <v>84</v>
      </c>
      <c r="E3341" s="1" t="s">
        <v>18</v>
      </c>
      <c r="F3341" s="1" t="s">
        <v>19</v>
      </c>
      <c r="G3341" s="1" t="s">
        <v>20</v>
      </c>
      <c r="H3341" s="1" t="s">
        <v>27</v>
      </c>
      <c r="I3341" s="1">
        <v>7</v>
      </c>
      <c r="J3341" s="3">
        <v>867</v>
      </c>
      <c r="K3341" s="4">
        <v>721.78</v>
      </c>
      <c r="L3341" s="5">
        <v>0</v>
      </c>
      <c r="M3341" s="3">
        <f t="shared" si="208"/>
        <v>6069</v>
      </c>
      <c r="N3341" s="3">
        <f t="shared" si="209"/>
        <v>5052.46</v>
      </c>
      <c r="O3341" s="3">
        <f t="shared" si="210"/>
        <v>1016.54</v>
      </c>
      <c r="P3341" s="6">
        <f t="shared" si="211"/>
        <v>0.16749711649365628</v>
      </c>
    </row>
    <row r="3342" spans="1:16" x14ac:dyDescent="0.35">
      <c r="A3342" s="1" t="s">
        <v>3406</v>
      </c>
      <c r="B3342" s="2">
        <v>46148</v>
      </c>
      <c r="C3342" s="1" t="s">
        <v>36</v>
      </c>
      <c r="D3342" s="1" t="s">
        <v>37</v>
      </c>
      <c r="E3342" s="1" t="s">
        <v>24</v>
      </c>
      <c r="F3342" s="1" t="s">
        <v>64</v>
      </c>
      <c r="G3342" s="1" t="s">
        <v>39</v>
      </c>
      <c r="H3342" s="1" t="s">
        <v>34</v>
      </c>
      <c r="I3342" s="1">
        <v>7</v>
      </c>
      <c r="J3342" s="3">
        <v>1567</v>
      </c>
      <c r="K3342" s="4">
        <v>801.21</v>
      </c>
      <c r="L3342" s="5">
        <v>0.05</v>
      </c>
      <c r="M3342" s="3">
        <f t="shared" si="208"/>
        <v>10420.549999999999</v>
      </c>
      <c r="N3342" s="3">
        <f t="shared" si="209"/>
        <v>5608.47</v>
      </c>
      <c r="O3342" s="3">
        <f t="shared" si="210"/>
        <v>4812.079999999999</v>
      </c>
      <c r="P3342" s="6">
        <f t="shared" si="211"/>
        <v>0.46178752561045239</v>
      </c>
    </row>
    <row r="3343" spans="1:16" x14ac:dyDescent="0.35">
      <c r="A3343" s="1" t="s">
        <v>3407</v>
      </c>
      <c r="B3343" s="2">
        <v>46148</v>
      </c>
      <c r="C3343" s="1" t="s">
        <v>16</v>
      </c>
      <c r="D3343" s="1" t="s">
        <v>23</v>
      </c>
      <c r="E3343" s="1" t="s">
        <v>24</v>
      </c>
      <c r="F3343" s="1" t="s">
        <v>61</v>
      </c>
      <c r="G3343" s="1" t="s">
        <v>26</v>
      </c>
      <c r="H3343" s="1" t="s">
        <v>21</v>
      </c>
      <c r="I3343" s="1">
        <v>7</v>
      </c>
      <c r="J3343" s="3">
        <v>2216</v>
      </c>
      <c r="K3343" s="4">
        <v>1166.02</v>
      </c>
      <c r="L3343" s="5">
        <v>0.15</v>
      </c>
      <c r="M3343" s="3">
        <f t="shared" si="208"/>
        <v>13185.199999999999</v>
      </c>
      <c r="N3343" s="3">
        <f t="shared" si="209"/>
        <v>8162.1399999999994</v>
      </c>
      <c r="O3343" s="3">
        <f t="shared" si="210"/>
        <v>5023.0599999999995</v>
      </c>
      <c r="P3343" s="6">
        <f t="shared" si="211"/>
        <v>0.38096198768315992</v>
      </c>
    </row>
    <row r="3344" spans="1:16" x14ac:dyDescent="0.35">
      <c r="A3344" s="1" t="s">
        <v>3408</v>
      </c>
      <c r="B3344" s="2">
        <v>46148</v>
      </c>
      <c r="C3344" s="1" t="s">
        <v>41</v>
      </c>
      <c r="D3344" s="1" t="s">
        <v>55</v>
      </c>
      <c r="E3344" s="1" t="s">
        <v>31</v>
      </c>
      <c r="F3344" s="1" t="s">
        <v>85</v>
      </c>
      <c r="G3344" s="1" t="s">
        <v>43</v>
      </c>
      <c r="H3344" s="1" t="s">
        <v>34</v>
      </c>
      <c r="I3344" s="1">
        <v>3</v>
      </c>
      <c r="J3344" s="3">
        <v>1799</v>
      </c>
      <c r="K3344" s="4">
        <v>1284.6199999999999</v>
      </c>
      <c r="L3344" s="5">
        <v>0.15</v>
      </c>
      <c r="M3344" s="3">
        <f t="shared" si="208"/>
        <v>4587.45</v>
      </c>
      <c r="N3344" s="3">
        <f t="shared" si="209"/>
        <v>3853.8599999999997</v>
      </c>
      <c r="O3344" s="3">
        <f t="shared" si="210"/>
        <v>733.59000000000015</v>
      </c>
      <c r="P3344" s="6">
        <f t="shared" si="211"/>
        <v>0.15991236961710759</v>
      </c>
    </row>
    <row r="3345" spans="1:16" x14ac:dyDescent="0.35">
      <c r="A3345" s="1" t="s">
        <v>3409</v>
      </c>
      <c r="B3345" s="2">
        <v>46148</v>
      </c>
      <c r="C3345" s="1" t="s">
        <v>41</v>
      </c>
      <c r="D3345" s="1" t="s">
        <v>50</v>
      </c>
      <c r="E3345" s="1" t="s">
        <v>18</v>
      </c>
      <c r="F3345" s="1" t="s">
        <v>51</v>
      </c>
      <c r="G3345" s="1" t="s">
        <v>46</v>
      </c>
      <c r="H3345" s="1" t="s">
        <v>27</v>
      </c>
      <c r="I3345" s="1">
        <v>5</v>
      </c>
      <c r="J3345" s="3">
        <v>744</v>
      </c>
      <c r="K3345" s="4">
        <v>573.36</v>
      </c>
      <c r="L3345" s="5">
        <v>0</v>
      </c>
      <c r="M3345" s="3">
        <f t="shared" si="208"/>
        <v>3720</v>
      </c>
      <c r="N3345" s="3">
        <f t="shared" si="209"/>
        <v>2866.8</v>
      </c>
      <c r="O3345" s="3">
        <f t="shared" si="210"/>
        <v>853.19999999999982</v>
      </c>
      <c r="P3345" s="6">
        <f t="shared" si="211"/>
        <v>0.22935483870967738</v>
      </c>
    </row>
    <row r="3346" spans="1:16" x14ac:dyDescent="0.35">
      <c r="A3346" s="1" t="s">
        <v>3410</v>
      </c>
      <c r="B3346" s="2">
        <v>46148</v>
      </c>
      <c r="C3346" s="1" t="s">
        <v>16</v>
      </c>
      <c r="D3346" s="1" t="s">
        <v>48</v>
      </c>
      <c r="E3346" s="1" t="s">
        <v>24</v>
      </c>
      <c r="F3346" s="1" t="s">
        <v>64</v>
      </c>
      <c r="G3346" s="1" t="s">
        <v>20</v>
      </c>
      <c r="H3346" s="1" t="s">
        <v>21</v>
      </c>
      <c r="I3346" s="1">
        <v>8</v>
      </c>
      <c r="J3346" s="3">
        <v>1442</v>
      </c>
      <c r="K3346" s="4">
        <v>708.36</v>
      </c>
      <c r="L3346" s="5">
        <v>0</v>
      </c>
      <c r="M3346" s="3">
        <f t="shared" si="208"/>
        <v>11536</v>
      </c>
      <c r="N3346" s="3">
        <f t="shared" si="209"/>
        <v>5666.88</v>
      </c>
      <c r="O3346" s="3">
        <f t="shared" si="210"/>
        <v>5869.12</v>
      </c>
      <c r="P3346" s="6">
        <f t="shared" si="211"/>
        <v>0.50876560332871013</v>
      </c>
    </row>
    <row r="3347" spans="1:16" x14ac:dyDescent="0.35">
      <c r="A3347" s="1" t="s">
        <v>3411</v>
      </c>
      <c r="B3347" s="2">
        <v>46149</v>
      </c>
      <c r="C3347" s="1" t="s">
        <v>36</v>
      </c>
      <c r="D3347" s="1" t="s">
        <v>76</v>
      </c>
      <c r="E3347" s="1" t="s">
        <v>18</v>
      </c>
      <c r="F3347" s="1" t="s">
        <v>38</v>
      </c>
      <c r="G3347" s="1" t="s">
        <v>39</v>
      </c>
      <c r="H3347" s="1" t="s">
        <v>21</v>
      </c>
      <c r="I3347" s="1">
        <v>3</v>
      </c>
      <c r="J3347" s="3">
        <v>356</v>
      </c>
      <c r="K3347" s="4">
        <v>277</v>
      </c>
      <c r="L3347" s="5">
        <v>0.05</v>
      </c>
      <c r="M3347" s="3">
        <f t="shared" si="208"/>
        <v>1014.5999999999999</v>
      </c>
      <c r="N3347" s="3">
        <f t="shared" si="209"/>
        <v>831</v>
      </c>
      <c r="O3347" s="3">
        <f t="shared" si="210"/>
        <v>183.59999999999991</v>
      </c>
      <c r="P3347" s="6">
        <f t="shared" si="211"/>
        <v>0.18095801301005315</v>
      </c>
    </row>
    <row r="3348" spans="1:16" x14ac:dyDescent="0.35">
      <c r="A3348" s="1" t="s">
        <v>3412</v>
      </c>
      <c r="B3348" s="2">
        <v>46149</v>
      </c>
      <c r="C3348" s="1" t="s">
        <v>41</v>
      </c>
      <c r="D3348" s="1" t="s">
        <v>42</v>
      </c>
      <c r="E3348" s="1" t="s">
        <v>31</v>
      </c>
      <c r="F3348" s="1" t="s">
        <v>85</v>
      </c>
      <c r="G3348" s="1" t="s">
        <v>43</v>
      </c>
      <c r="H3348" s="1" t="s">
        <v>27</v>
      </c>
      <c r="I3348" s="1">
        <v>6</v>
      </c>
      <c r="J3348" s="3">
        <v>1773</v>
      </c>
      <c r="K3348" s="4">
        <v>1325.56</v>
      </c>
      <c r="L3348" s="5">
        <v>0.15</v>
      </c>
      <c r="M3348" s="3">
        <f t="shared" si="208"/>
        <v>9042.2999999999993</v>
      </c>
      <c r="N3348" s="3">
        <f t="shared" si="209"/>
        <v>7953.36</v>
      </c>
      <c r="O3348" s="3">
        <f t="shared" si="210"/>
        <v>1088.9399999999996</v>
      </c>
      <c r="P3348" s="6">
        <f t="shared" si="211"/>
        <v>0.12042732490627381</v>
      </c>
    </row>
    <row r="3349" spans="1:16" x14ac:dyDescent="0.35">
      <c r="A3349" s="1" t="s">
        <v>3413</v>
      </c>
      <c r="B3349" s="2">
        <v>46149</v>
      </c>
      <c r="C3349" s="1" t="s">
        <v>16</v>
      </c>
      <c r="D3349" s="1" t="s">
        <v>48</v>
      </c>
      <c r="E3349" s="1" t="s">
        <v>24</v>
      </c>
      <c r="F3349" s="1" t="s">
        <v>131</v>
      </c>
      <c r="G3349" s="1" t="s">
        <v>26</v>
      </c>
      <c r="H3349" s="1" t="s">
        <v>27</v>
      </c>
      <c r="I3349" s="1">
        <v>1</v>
      </c>
      <c r="J3349" s="3">
        <v>2707</v>
      </c>
      <c r="K3349" s="4">
        <v>1376.89</v>
      </c>
      <c r="L3349" s="5">
        <v>0</v>
      </c>
      <c r="M3349" s="3">
        <f t="shared" si="208"/>
        <v>2707</v>
      </c>
      <c r="N3349" s="3">
        <f t="shared" si="209"/>
        <v>1376.89</v>
      </c>
      <c r="O3349" s="3">
        <f t="shared" si="210"/>
        <v>1330.11</v>
      </c>
      <c r="P3349" s="6">
        <f t="shared" si="211"/>
        <v>0.4913594384927964</v>
      </c>
    </row>
    <row r="3350" spans="1:16" x14ac:dyDescent="0.35">
      <c r="A3350" s="1" t="s">
        <v>3414</v>
      </c>
      <c r="B3350" s="2">
        <v>46149</v>
      </c>
      <c r="C3350" s="1" t="s">
        <v>36</v>
      </c>
      <c r="D3350" s="1" t="s">
        <v>63</v>
      </c>
      <c r="E3350" s="1" t="s">
        <v>79</v>
      </c>
      <c r="F3350" s="1" t="s">
        <v>80</v>
      </c>
      <c r="G3350" s="1" t="s">
        <v>69</v>
      </c>
      <c r="H3350" s="1" t="s">
        <v>34</v>
      </c>
      <c r="I3350" s="1">
        <v>8</v>
      </c>
      <c r="J3350" s="3">
        <v>7975</v>
      </c>
      <c r="K3350" s="4">
        <v>4637.28</v>
      </c>
      <c r="L3350" s="5">
        <v>0</v>
      </c>
      <c r="M3350" s="3">
        <f t="shared" si="208"/>
        <v>63800</v>
      </c>
      <c r="N3350" s="3">
        <f t="shared" si="209"/>
        <v>37098.239999999998</v>
      </c>
      <c r="O3350" s="3">
        <f t="shared" si="210"/>
        <v>26701.760000000002</v>
      </c>
      <c r="P3350" s="6">
        <f t="shared" si="211"/>
        <v>0.41852288401253923</v>
      </c>
    </row>
    <row r="3351" spans="1:16" x14ac:dyDescent="0.35">
      <c r="A3351" s="1" t="s">
        <v>3415</v>
      </c>
      <c r="B3351" s="2">
        <v>46150</v>
      </c>
      <c r="C3351" s="1" t="s">
        <v>29</v>
      </c>
      <c r="D3351" s="1" t="s">
        <v>66</v>
      </c>
      <c r="E3351" s="1" t="s">
        <v>18</v>
      </c>
      <c r="F3351" s="1" t="s">
        <v>68</v>
      </c>
      <c r="G3351" s="1" t="s">
        <v>58</v>
      </c>
      <c r="H3351" s="1" t="s">
        <v>27</v>
      </c>
      <c r="I3351" s="1">
        <v>2</v>
      </c>
      <c r="J3351" s="3">
        <v>437</v>
      </c>
      <c r="K3351" s="4">
        <v>359.87</v>
      </c>
      <c r="L3351" s="5">
        <v>0</v>
      </c>
      <c r="M3351" s="3">
        <f t="shared" si="208"/>
        <v>874</v>
      </c>
      <c r="N3351" s="3">
        <f t="shared" si="209"/>
        <v>719.74</v>
      </c>
      <c r="O3351" s="3">
        <f t="shared" si="210"/>
        <v>154.26</v>
      </c>
      <c r="P3351" s="6">
        <f t="shared" si="211"/>
        <v>0.17649885583524028</v>
      </c>
    </row>
    <row r="3352" spans="1:16" x14ac:dyDescent="0.35">
      <c r="A3352" s="1" t="s">
        <v>3416</v>
      </c>
      <c r="B3352" s="2">
        <v>46150</v>
      </c>
      <c r="C3352" s="1" t="s">
        <v>36</v>
      </c>
      <c r="D3352" s="1" t="s">
        <v>76</v>
      </c>
      <c r="E3352" s="1" t="s">
        <v>24</v>
      </c>
      <c r="F3352" s="1" t="s">
        <v>25</v>
      </c>
      <c r="G3352" s="1" t="s">
        <v>39</v>
      </c>
      <c r="H3352" s="1" t="s">
        <v>34</v>
      </c>
      <c r="I3352" s="1">
        <v>6</v>
      </c>
      <c r="J3352" s="3">
        <v>571</v>
      </c>
      <c r="K3352" s="4">
        <v>273.75</v>
      </c>
      <c r="L3352" s="5">
        <v>0.1</v>
      </c>
      <c r="M3352" s="3">
        <f t="shared" si="208"/>
        <v>3083.4</v>
      </c>
      <c r="N3352" s="3">
        <f t="shared" si="209"/>
        <v>1642.5</v>
      </c>
      <c r="O3352" s="3">
        <f t="shared" si="210"/>
        <v>1440.9</v>
      </c>
      <c r="P3352" s="6">
        <f t="shared" si="211"/>
        <v>0.46730881494454174</v>
      </c>
    </row>
    <row r="3353" spans="1:16" x14ac:dyDescent="0.35">
      <c r="A3353" s="1" t="s">
        <v>3417</v>
      </c>
      <c r="B3353" s="2">
        <v>46150</v>
      </c>
      <c r="C3353" s="1" t="s">
        <v>16</v>
      </c>
      <c r="D3353" s="1" t="s">
        <v>48</v>
      </c>
      <c r="E3353" s="1" t="s">
        <v>18</v>
      </c>
      <c r="F3353" s="1" t="s">
        <v>51</v>
      </c>
      <c r="G3353" s="1" t="s">
        <v>26</v>
      </c>
      <c r="H3353" s="1" t="s">
        <v>21</v>
      </c>
      <c r="I3353" s="1">
        <v>3</v>
      </c>
      <c r="J3353" s="3">
        <v>755</v>
      </c>
      <c r="K3353" s="4">
        <v>585.87</v>
      </c>
      <c r="L3353" s="5">
        <v>0.15</v>
      </c>
      <c r="M3353" s="3">
        <f t="shared" si="208"/>
        <v>1925.25</v>
      </c>
      <c r="N3353" s="3">
        <f t="shared" si="209"/>
        <v>1757.6100000000001</v>
      </c>
      <c r="O3353" s="3">
        <f t="shared" si="210"/>
        <v>167.63999999999987</v>
      </c>
      <c r="P3353" s="6">
        <f t="shared" si="211"/>
        <v>8.7074405921308856E-2</v>
      </c>
    </row>
    <row r="3354" spans="1:16" x14ac:dyDescent="0.35">
      <c r="A3354" s="1" t="s">
        <v>3418</v>
      </c>
      <c r="B3354" s="2">
        <v>46151</v>
      </c>
      <c r="C3354" s="1" t="s">
        <v>36</v>
      </c>
      <c r="D3354" s="1" t="s">
        <v>37</v>
      </c>
      <c r="E3354" s="1" t="s">
        <v>24</v>
      </c>
      <c r="F3354" s="1" t="s">
        <v>64</v>
      </c>
      <c r="G3354" s="1" t="s">
        <v>39</v>
      </c>
      <c r="H3354" s="1" t="s">
        <v>27</v>
      </c>
      <c r="I3354" s="1">
        <v>4</v>
      </c>
      <c r="J3354" s="3">
        <v>1546</v>
      </c>
      <c r="K3354" s="4">
        <v>737.02</v>
      </c>
      <c r="L3354" s="5">
        <v>0.05</v>
      </c>
      <c r="M3354" s="3">
        <f t="shared" si="208"/>
        <v>5874.7999999999993</v>
      </c>
      <c r="N3354" s="3">
        <f t="shared" si="209"/>
        <v>2948.08</v>
      </c>
      <c r="O3354" s="3">
        <f t="shared" si="210"/>
        <v>2926.7199999999993</v>
      </c>
      <c r="P3354" s="6">
        <f t="shared" si="211"/>
        <v>0.49818206577245178</v>
      </c>
    </row>
    <row r="3355" spans="1:16" x14ac:dyDescent="0.35">
      <c r="A3355" s="1" t="s">
        <v>3419</v>
      </c>
      <c r="B3355" s="2">
        <v>46151</v>
      </c>
      <c r="C3355" s="1" t="s">
        <v>16</v>
      </c>
      <c r="D3355" s="1" t="s">
        <v>84</v>
      </c>
      <c r="E3355" s="1" t="s">
        <v>18</v>
      </c>
      <c r="F3355" s="1" t="s">
        <v>38</v>
      </c>
      <c r="G3355" s="1" t="s">
        <v>26</v>
      </c>
      <c r="H3355" s="1" t="s">
        <v>27</v>
      </c>
      <c r="I3355" s="1">
        <v>6</v>
      </c>
      <c r="J3355" s="3">
        <v>349</v>
      </c>
      <c r="K3355" s="4">
        <v>279.39999999999998</v>
      </c>
      <c r="L3355" s="5">
        <v>0.15</v>
      </c>
      <c r="M3355" s="3">
        <f t="shared" si="208"/>
        <v>1779.8999999999999</v>
      </c>
      <c r="N3355" s="3">
        <f t="shared" si="209"/>
        <v>1676.3999999999999</v>
      </c>
      <c r="O3355" s="3">
        <f t="shared" si="210"/>
        <v>103.5</v>
      </c>
      <c r="P3355" s="6">
        <f t="shared" si="211"/>
        <v>5.8149334232260243E-2</v>
      </c>
    </row>
    <row r="3356" spans="1:16" x14ac:dyDescent="0.35">
      <c r="A3356" s="1" t="s">
        <v>3420</v>
      </c>
      <c r="B3356" s="2">
        <v>46151</v>
      </c>
      <c r="C3356" s="1" t="s">
        <v>29</v>
      </c>
      <c r="D3356" s="1" t="s">
        <v>72</v>
      </c>
      <c r="E3356" s="1" t="s">
        <v>79</v>
      </c>
      <c r="F3356" s="1" t="s">
        <v>80</v>
      </c>
      <c r="G3356" s="1" t="s">
        <v>33</v>
      </c>
      <c r="H3356" s="1" t="s">
        <v>34</v>
      </c>
      <c r="I3356" s="1">
        <v>5</v>
      </c>
      <c r="J3356" s="3">
        <v>7761</v>
      </c>
      <c r="K3356" s="4">
        <v>4925.9799999999996</v>
      </c>
      <c r="L3356" s="5">
        <v>0.1</v>
      </c>
      <c r="M3356" s="3">
        <f t="shared" si="208"/>
        <v>34924.5</v>
      </c>
      <c r="N3356" s="3">
        <f t="shared" si="209"/>
        <v>24629.899999999998</v>
      </c>
      <c r="O3356" s="3">
        <f t="shared" si="210"/>
        <v>10294.600000000002</v>
      </c>
      <c r="P3356" s="6">
        <f t="shared" si="211"/>
        <v>0.29476728371200739</v>
      </c>
    </row>
    <row r="3357" spans="1:16" x14ac:dyDescent="0.35">
      <c r="A3357" s="1" t="s">
        <v>3421</v>
      </c>
      <c r="B3357" s="2">
        <v>46151</v>
      </c>
      <c r="C3357" s="1" t="s">
        <v>36</v>
      </c>
      <c r="D3357" s="1" t="s">
        <v>78</v>
      </c>
      <c r="E3357" s="1" t="s">
        <v>18</v>
      </c>
      <c r="F3357" s="1" t="s">
        <v>68</v>
      </c>
      <c r="G3357" s="1" t="s">
        <v>69</v>
      </c>
      <c r="H3357" s="1" t="s">
        <v>34</v>
      </c>
      <c r="I3357" s="1">
        <v>4</v>
      </c>
      <c r="J3357" s="3">
        <v>444</v>
      </c>
      <c r="K3357" s="4">
        <v>349.7</v>
      </c>
      <c r="L3357" s="5">
        <v>0.15</v>
      </c>
      <c r="M3357" s="3">
        <f t="shared" si="208"/>
        <v>1509.6</v>
      </c>
      <c r="N3357" s="3">
        <f t="shared" si="209"/>
        <v>1398.8</v>
      </c>
      <c r="O3357" s="3">
        <f t="shared" si="210"/>
        <v>110.79999999999995</v>
      </c>
      <c r="P3357" s="6">
        <f t="shared" si="211"/>
        <v>7.3396926338102783E-2</v>
      </c>
    </row>
    <row r="3358" spans="1:16" x14ac:dyDescent="0.35">
      <c r="A3358" s="1" t="s">
        <v>3422</v>
      </c>
      <c r="B3358" s="2">
        <v>46152</v>
      </c>
      <c r="C3358" s="1" t="s">
        <v>41</v>
      </c>
      <c r="D3358" s="1" t="s">
        <v>42</v>
      </c>
      <c r="E3358" s="1" t="s">
        <v>18</v>
      </c>
      <c r="F3358" s="1" t="s">
        <v>38</v>
      </c>
      <c r="G3358" s="1" t="s">
        <v>43</v>
      </c>
      <c r="H3358" s="1" t="s">
        <v>27</v>
      </c>
      <c r="I3358" s="1">
        <v>2</v>
      </c>
      <c r="J3358" s="3">
        <v>337</v>
      </c>
      <c r="K3358" s="4">
        <v>274.7</v>
      </c>
      <c r="L3358" s="5">
        <v>0.15</v>
      </c>
      <c r="M3358" s="3">
        <f t="shared" si="208"/>
        <v>572.9</v>
      </c>
      <c r="N3358" s="3">
        <f t="shared" si="209"/>
        <v>549.4</v>
      </c>
      <c r="O3358" s="3">
        <f t="shared" si="210"/>
        <v>23.5</v>
      </c>
      <c r="P3358" s="6">
        <f t="shared" si="211"/>
        <v>4.1019375109094085E-2</v>
      </c>
    </row>
    <row r="3359" spans="1:16" x14ac:dyDescent="0.35">
      <c r="A3359" s="1" t="s">
        <v>3423</v>
      </c>
      <c r="B3359" s="2">
        <v>46152</v>
      </c>
      <c r="C3359" s="1" t="s">
        <v>29</v>
      </c>
      <c r="D3359" s="1" t="s">
        <v>72</v>
      </c>
      <c r="E3359" s="1" t="s">
        <v>31</v>
      </c>
      <c r="F3359" s="1" t="s">
        <v>85</v>
      </c>
      <c r="G3359" s="1" t="s">
        <v>58</v>
      </c>
      <c r="H3359" s="1" t="s">
        <v>21</v>
      </c>
      <c r="I3359" s="1">
        <v>3</v>
      </c>
      <c r="J3359" s="3">
        <v>1720</v>
      </c>
      <c r="K3359" s="4">
        <v>1276.6300000000001</v>
      </c>
      <c r="L3359" s="5">
        <v>0.05</v>
      </c>
      <c r="M3359" s="3">
        <f t="shared" si="208"/>
        <v>4902</v>
      </c>
      <c r="N3359" s="3">
        <f t="shared" si="209"/>
        <v>3829.8900000000003</v>
      </c>
      <c r="O3359" s="3">
        <f t="shared" si="210"/>
        <v>1072.1099999999997</v>
      </c>
      <c r="P3359" s="6">
        <f t="shared" si="211"/>
        <v>0.2187086903304773</v>
      </c>
    </row>
    <row r="3360" spans="1:16" x14ac:dyDescent="0.35">
      <c r="A3360" s="1" t="s">
        <v>3424</v>
      </c>
      <c r="B3360" s="2">
        <v>46152</v>
      </c>
      <c r="C3360" s="1" t="s">
        <v>16</v>
      </c>
      <c r="D3360" s="1" t="s">
        <v>48</v>
      </c>
      <c r="E3360" s="1" t="s">
        <v>79</v>
      </c>
      <c r="F3360" s="1" t="s">
        <v>109</v>
      </c>
      <c r="G3360" s="1" t="s">
        <v>20</v>
      </c>
      <c r="H3360" s="1" t="s">
        <v>21</v>
      </c>
      <c r="I3360" s="1">
        <v>4</v>
      </c>
      <c r="J3360" s="3">
        <v>4657</v>
      </c>
      <c r="K3360" s="4">
        <v>2933.01</v>
      </c>
      <c r="L3360" s="5">
        <v>0.1</v>
      </c>
      <c r="M3360" s="3">
        <f t="shared" si="208"/>
        <v>16765.2</v>
      </c>
      <c r="N3360" s="3">
        <f t="shared" si="209"/>
        <v>11732.04</v>
      </c>
      <c r="O3360" s="3">
        <f t="shared" si="210"/>
        <v>5033.16</v>
      </c>
      <c r="P3360" s="6">
        <f t="shared" si="211"/>
        <v>0.30021473051320591</v>
      </c>
    </row>
    <row r="3361" spans="1:16" x14ac:dyDescent="0.35">
      <c r="A3361" s="1" t="s">
        <v>3425</v>
      </c>
      <c r="B3361" s="2">
        <v>46152</v>
      </c>
      <c r="C3361" s="1" t="s">
        <v>41</v>
      </c>
      <c r="D3361" s="1" t="s">
        <v>103</v>
      </c>
      <c r="E3361" s="1" t="s">
        <v>18</v>
      </c>
      <c r="F3361" s="1" t="s">
        <v>51</v>
      </c>
      <c r="G3361" s="1" t="s">
        <v>43</v>
      </c>
      <c r="H3361" s="1" t="s">
        <v>27</v>
      </c>
      <c r="I3361" s="1">
        <v>5</v>
      </c>
      <c r="J3361" s="3">
        <v>737</v>
      </c>
      <c r="K3361" s="4">
        <v>576.41999999999996</v>
      </c>
      <c r="L3361" s="5">
        <v>0.05</v>
      </c>
      <c r="M3361" s="3">
        <f t="shared" si="208"/>
        <v>3500.75</v>
      </c>
      <c r="N3361" s="3">
        <f t="shared" si="209"/>
        <v>2882.1</v>
      </c>
      <c r="O3361" s="3">
        <f t="shared" si="210"/>
        <v>618.65000000000009</v>
      </c>
      <c r="P3361" s="6">
        <f t="shared" si="211"/>
        <v>0.1767192744411912</v>
      </c>
    </row>
    <row r="3362" spans="1:16" x14ac:dyDescent="0.35">
      <c r="A3362" s="1" t="s">
        <v>3426</v>
      </c>
      <c r="B3362" s="2">
        <v>46152</v>
      </c>
      <c r="C3362" s="1" t="s">
        <v>36</v>
      </c>
      <c r="D3362" s="1" t="s">
        <v>63</v>
      </c>
      <c r="E3362" s="1" t="s">
        <v>79</v>
      </c>
      <c r="F3362" s="1" t="s">
        <v>96</v>
      </c>
      <c r="G3362" s="1" t="s">
        <v>69</v>
      </c>
      <c r="H3362" s="1" t="s">
        <v>34</v>
      </c>
      <c r="I3362" s="1">
        <v>3</v>
      </c>
      <c r="J3362" s="3">
        <v>6440</v>
      </c>
      <c r="K3362" s="4">
        <v>3916.58</v>
      </c>
      <c r="L3362" s="5">
        <v>0.05</v>
      </c>
      <c r="M3362" s="3">
        <f t="shared" si="208"/>
        <v>18354</v>
      </c>
      <c r="N3362" s="3">
        <f t="shared" si="209"/>
        <v>11749.74</v>
      </c>
      <c r="O3362" s="3">
        <f t="shared" si="210"/>
        <v>6604.26</v>
      </c>
      <c r="P3362" s="6">
        <f t="shared" si="211"/>
        <v>0.35982674076495585</v>
      </c>
    </row>
    <row r="3363" spans="1:16" x14ac:dyDescent="0.35">
      <c r="A3363" s="1" t="s">
        <v>3427</v>
      </c>
      <c r="B3363" s="2">
        <v>46152</v>
      </c>
      <c r="C3363" s="1" t="s">
        <v>41</v>
      </c>
      <c r="D3363" s="1" t="s">
        <v>42</v>
      </c>
      <c r="E3363" s="1" t="s">
        <v>18</v>
      </c>
      <c r="F3363" s="1" t="s">
        <v>68</v>
      </c>
      <c r="G3363" s="1" t="s">
        <v>46</v>
      </c>
      <c r="H3363" s="1" t="s">
        <v>21</v>
      </c>
      <c r="I3363" s="1">
        <v>5</v>
      </c>
      <c r="J3363" s="3">
        <v>432</v>
      </c>
      <c r="K3363" s="4">
        <v>347.93</v>
      </c>
      <c r="L3363" s="5">
        <v>0</v>
      </c>
      <c r="M3363" s="3">
        <f t="shared" si="208"/>
        <v>2160</v>
      </c>
      <c r="N3363" s="3">
        <f t="shared" si="209"/>
        <v>1739.65</v>
      </c>
      <c r="O3363" s="3">
        <f t="shared" si="210"/>
        <v>420.34999999999991</v>
      </c>
      <c r="P3363" s="6">
        <f t="shared" si="211"/>
        <v>0.19460648148148144</v>
      </c>
    </row>
    <row r="3364" spans="1:16" x14ac:dyDescent="0.35">
      <c r="A3364" s="1" t="s">
        <v>3428</v>
      </c>
      <c r="B3364" s="2">
        <v>46152</v>
      </c>
      <c r="C3364" s="1" t="s">
        <v>29</v>
      </c>
      <c r="D3364" s="1" t="s">
        <v>57</v>
      </c>
      <c r="E3364" s="1" t="s">
        <v>24</v>
      </c>
      <c r="F3364" s="1" t="s">
        <v>131</v>
      </c>
      <c r="G3364" s="1" t="s">
        <v>58</v>
      </c>
      <c r="H3364" s="1" t="s">
        <v>27</v>
      </c>
      <c r="I3364" s="1">
        <v>7</v>
      </c>
      <c r="J3364" s="3">
        <v>2713</v>
      </c>
      <c r="K3364" s="4">
        <v>1433</v>
      </c>
      <c r="L3364" s="5">
        <v>0</v>
      </c>
      <c r="M3364" s="3">
        <f t="shared" si="208"/>
        <v>18991</v>
      </c>
      <c r="N3364" s="3">
        <f t="shared" si="209"/>
        <v>10031</v>
      </c>
      <c r="O3364" s="3">
        <f t="shared" si="210"/>
        <v>8960</v>
      </c>
      <c r="P3364" s="6">
        <f t="shared" si="211"/>
        <v>0.4718024327312938</v>
      </c>
    </row>
    <row r="3365" spans="1:16" x14ac:dyDescent="0.35">
      <c r="A3365" s="1" t="s">
        <v>3429</v>
      </c>
      <c r="B3365" s="2">
        <v>46152</v>
      </c>
      <c r="C3365" s="1" t="s">
        <v>16</v>
      </c>
      <c r="D3365" s="1" t="s">
        <v>17</v>
      </c>
      <c r="E3365" s="1" t="s">
        <v>31</v>
      </c>
      <c r="F3365" s="1" t="s">
        <v>85</v>
      </c>
      <c r="G3365" s="1" t="s">
        <v>20</v>
      </c>
      <c r="H3365" s="1" t="s">
        <v>21</v>
      </c>
      <c r="I3365" s="1">
        <v>1</v>
      </c>
      <c r="J3365" s="3">
        <v>1875</v>
      </c>
      <c r="K3365" s="4">
        <v>1411.66</v>
      </c>
      <c r="L3365" s="5">
        <v>0.05</v>
      </c>
      <c r="M3365" s="3">
        <f t="shared" si="208"/>
        <v>1781.25</v>
      </c>
      <c r="N3365" s="3">
        <f t="shared" si="209"/>
        <v>1411.66</v>
      </c>
      <c r="O3365" s="3">
        <f t="shared" si="210"/>
        <v>369.58999999999992</v>
      </c>
      <c r="P3365" s="6">
        <f t="shared" si="211"/>
        <v>0.20748912280701751</v>
      </c>
    </row>
    <row r="3366" spans="1:16" x14ac:dyDescent="0.35">
      <c r="A3366" s="1" t="s">
        <v>3430</v>
      </c>
      <c r="B3366" s="2">
        <v>46152</v>
      </c>
      <c r="C3366" s="1" t="s">
        <v>36</v>
      </c>
      <c r="D3366" s="1" t="s">
        <v>78</v>
      </c>
      <c r="E3366" s="1" t="s">
        <v>18</v>
      </c>
      <c r="F3366" s="1" t="s">
        <v>38</v>
      </c>
      <c r="G3366" s="1" t="s">
        <v>69</v>
      </c>
      <c r="H3366" s="1" t="s">
        <v>21</v>
      </c>
      <c r="I3366" s="1">
        <v>6</v>
      </c>
      <c r="J3366" s="3">
        <v>358</v>
      </c>
      <c r="K3366" s="4">
        <v>293.41000000000003</v>
      </c>
      <c r="L3366" s="5">
        <v>0.1</v>
      </c>
      <c r="M3366" s="3">
        <f t="shared" si="208"/>
        <v>1933.2</v>
      </c>
      <c r="N3366" s="3">
        <f t="shared" si="209"/>
        <v>1760.46</v>
      </c>
      <c r="O3366" s="3">
        <f t="shared" si="210"/>
        <v>172.74</v>
      </c>
      <c r="P3366" s="6">
        <f t="shared" si="211"/>
        <v>8.9354438237119804E-2</v>
      </c>
    </row>
    <row r="3367" spans="1:16" x14ac:dyDescent="0.35">
      <c r="A3367" s="1" t="s">
        <v>3431</v>
      </c>
      <c r="B3367" s="2">
        <v>46153</v>
      </c>
      <c r="C3367" s="1" t="s">
        <v>41</v>
      </c>
      <c r="D3367" s="1" t="s">
        <v>50</v>
      </c>
      <c r="E3367" s="1" t="s">
        <v>24</v>
      </c>
      <c r="F3367" s="1" t="s">
        <v>64</v>
      </c>
      <c r="G3367" s="1" t="s">
        <v>46</v>
      </c>
      <c r="H3367" s="1" t="s">
        <v>34</v>
      </c>
      <c r="I3367" s="1">
        <v>8</v>
      </c>
      <c r="J3367" s="3">
        <v>1564</v>
      </c>
      <c r="K3367" s="4">
        <v>791.91</v>
      </c>
      <c r="L3367" s="5">
        <v>0</v>
      </c>
      <c r="M3367" s="3">
        <f t="shared" si="208"/>
        <v>12512</v>
      </c>
      <c r="N3367" s="3">
        <f t="shared" si="209"/>
        <v>6335.28</v>
      </c>
      <c r="O3367" s="3">
        <f t="shared" si="210"/>
        <v>6176.72</v>
      </c>
      <c r="P3367" s="6">
        <f t="shared" si="211"/>
        <v>0.49366368286445017</v>
      </c>
    </row>
    <row r="3368" spans="1:16" x14ac:dyDescent="0.35">
      <c r="A3368" s="1" t="s">
        <v>3432</v>
      </c>
      <c r="B3368" s="2">
        <v>46153</v>
      </c>
      <c r="C3368" s="1" t="s">
        <v>36</v>
      </c>
      <c r="D3368" s="1" t="s">
        <v>37</v>
      </c>
      <c r="E3368" s="1" t="s">
        <v>24</v>
      </c>
      <c r="F3368" s="1" t="s">
        <v>64</v>
      </c>
      <c r="G3368" s="1" t="s">
        <v>69</v>
      </c>
      <c r="H3368" s="1" t="s">
        <v>34</v>
      </c>
      <c r="I3368" s="1">
        <v>8</v>
      </c>
      <c r="J3368" s="3">
        <v>1509</v>
      </c>
      <c r="K3368" s="4">
        <v>733.64</v>
      </c>
      <c r="L3368" s="5">
        <v>0</v>
      </c>
      <c r="M3368" s="3">
        <f t="shared" si="208"/>
        <v>12072</v>
      </c>
      <c r="N3368" s="3">
        <f t="shared" si="209"/>
        <v>5869.12</v>
      </c>
      <c r="O3368" s="3">
        <f t="shared" si="210"/>
        <v>6202.88</v>
      </c>
      <c r="P3368" s="6">
        <f t="shared" si="211"/>
        <v>0.51382372432074219</v>
      </c>
    </row>
    <row r="3369" spans="1:16" x14ac:dyDescent="0.35">
      <c r="A3369" s="1" t="s">
        <v>3433</v>
      </c>
      <c r="B3369" s="2">
        <v>46153</v>
      </c>
      <c r="C3369" s="1" t="s">
        <v>36</v>
      </c>
      <c r="D3369" s="1" t="s">
        <v>78</v>
      </c>
      <c r="E3369" s="1" t="s">
        <v>18</v>
      </c>
      <c r="F3369" s="1" t="s">
        <v>68</v>
      </c>
      <c r="G3369" s="1" t="s">
        <v>69</v>
      </c>
      <c r="H3369" s="1" t="s">
        <v>34</v>
      </c>
      <c r="I3369" s="1">
        <v>2</v>
      </c>
      <c r="J3369" s="3">
        <v>434</v>
      </c>
      <c r="K3369" s="4">
        <v>353.07</v>
      </c>
      <c r="L3369" s="5">
        <v>0</v>
      </c>
      <c r="M3369" s="3">
        <f t="shared" si="208"/>
        <v>868</v>
      </c>
      <c r="N3369" s="3">
        <f t="shared" si="209"/>
        <v>706.14</v>
      </c>
      <c r="O3369" s="3">
        <f t="shared" si="210"/>
        <v>161.86000000000001</v>
      </c>
      <c r="P3369" s="6">
        <f t="shared" si="211"/>
        <v>0.18647465437788019</v>
      </c>
    </row>
    <row r="3370" spans="1:16" x14ac:dyDescent="0.35">
      <c r="A3370" s="1" t="s">
        <v>3434</v>
      </c>
      <c r="B3370" s="2">
        <v>46153</v>
      </c>
      <c r="C3370" s="1" t="s">
        <v>36</v>
      </c>
      <c r="D3370" s="1" t="s">
        <v>37</v>
      </c>
      <c r="E3370" s="1" t="s">
        <v>31</v>
      </c>
      <c r="F3370" s="1" t="s">
        <v>32</v>
      </c>
      <c r="G3370" s="1" t="s">
        <v>69</v>
      </c>
      <c r="H3370" s="1" t="s">
        <v>21</v>
      </c>
      <c r="I3370" s="1">
        <v>4</v>
      </c>
      <c r="J3370" s="3">
        <v>1188</v>
      </c>
      <c r="K3370" s="4">
        <v>888.79</v>
      </c>
      <c r="L3370" s="5">
        <v>0</v>
      </c>
      <c r="M3370" s="3">
        <f t="shared" si="208"/>
        <v>4752</v>
      </c>
      <c r="N3370" s="3">
        <f t="shared" si="209"/>
        <v>3555.16</v>
      </c>
      <c r="O3370" s="3">
        <f t="shared" si="210"/>
        <v>1196.8400000000001</v>
      </c>
      <c r="P3370" s="6">
        <f t="shared" si="211"/>
        <v>0.2518602693602694</v>
      </c>
    </row>
    <row r="3371" spans="1:16" x14ac:dyDescent="0.35">
      <c r="A3371" s="1" t="s">
        <v>3435</v>
      </c>
      <c r="B3371" s="2">
        <v>46153</v>
      </c>
      <c r="C3371" s="1" t="s">
        <v>16</v>
      </c>
      <c r="D3371" s="1" t="s">
        <v>17</v>
      </c>
      <c r="E3371" s="1" t="s">
        <v>79</v>
      </c>
      <c r="F3371" s="1" t="s">
        <v>109</v>
      </c>
      <c r="G3371" s="1" t="s">
        <v>20</v>
      </c>
      <c r="H3371" s="1" t="s">
        <v>27</v>
      </c>
      <c r="I3371" s="1">
        <v>1</v>
      </c>
      <c r="J3371" s="3">
        <v>4501</v>
      </c>
      <c r="K3371" s="4">
        <v>2965.95</v>
      </c>
      <c r="L3371" s="5">
        <v>0.05</v>
      </c>
      <c r="M3371" s="3">
        <f t="shared" si="208"/>
        <v>4275.95</v>
      </c>
      <c r="N3371" s="3">
        <f t="shared" si="209"/>
        <v>2965.95</v>
      </c>
      <c r="O3371" s="3">
        <f t="shared" si="210"/>
        <v>1310</v>
      </c>
      <c r="P3371" s="6">
        <f t="shared" si="211"/>
        <v>0.30636466750078933</v>
      </c>
    </row>
    <row r="3372" spans="1:16" x14ac:dyDescent="0.35">
      <c r="A3372" s="1" t="s">
        <v>3436</v>
      </c>
      <c r="B3372" s="2">
        <v>46153</v>
      </c>
      <c r="C3372" s="1" t="s">
        <v>16</v>
      </c>
      <c r="D3372" s="1" t="s">
        <v>23</v>
      </c>
      <c r="E3372" s="1" t="s">
        <v>24</v>
      </c>
      <c r="F3372" s="1" t="s">
        <v>64</v>
      </c>
      <c r="G3372" s="1" t="s">
        <v>20</v>
      </c>
      <c r="H3372" s="1" t="s">
        <v>21</v>
      </c>
      <c r="I3372" s="1">
        <v>7</v>
      </c>
      <c r="J3372" s="3">
        <v>1477</v>
      </c>
      <c r="K3372" s="4">
        <v>757.33</v>
      </c>
      <c r="L3372" s="5">
        <v>0</v>
      </c>
      <c r="M3372" s="3">
        <f t="shared" si="208"/>
        <v>10339</v>
      </c>
      <c r="N3372" s="3">
        <f t="shared" si="209"/>
        <v>5301.31</v>
      </c>
      <c r="O3372" s="3">
        <f t="shared" si="210"/>
        <v>5037.6899999999996</v>
      </c>
      <c r="P3372" s="6">
        <f t="shared" si="211"/>
        <v>0.48725118483412316</v>
      </c>
    </row>
    <row r="3373" spans="1:16" x14ac:dyDescent="0.35">
      <c r="A3373" s="1" t="s">
        <v>3437</v>
      </c>
      <c r="B3373" s="2">
        <v>46154</v>
      </c>
      <c r="C3373" s="1" t="s">
        <v>16</v>
      </c>
      <c r="D3373" s="1" t="s">
        <v>84</v>
      </c>
      <c r="E3373" s="1" t="s">
        <v>24</v>
      </c>
      <c r="F3373" s="1" t="s">
        <v>131</v>
      </c>
      <c r="G3373" s="1" t="s">
        <v>26</v>
      </c>
      <c r="H3373" s="1" t="s">
        <v>27</v>
      </c>
      <c r="I3373" s="1">
        <v>5</v>
      </c>
      <c r="J3373" s="3">
        <v>2733</v>
      </c>
      <c r="K3373" s="4">
        <v>1436.18</v>
      </c>
      <c r="L3373" s="5">
        <v>0</v>
      </c>
      <c r="M3373" s="3">
        <f t="shared" si="208"/>
        <v>13665</v>
      </c>
      <c r="N3373" s="3">
        <f t="shared" si="209"/>
        <v>7180.9000000000005</v>
      </c>
      <c r="O3373" s="3">
        <f t="shared" si="210"/>
        <v>6484.0999999999995</v>
      </c>
      <c r="P3373" s="6">
        <f t="shared" si="211"/>
        <v>0.47450420783022318</v>
      </c>
    </row>
    <row r="3374" spans="1:16" x14ac:dyDescent="0.35">
      <c r="A3374" s="1" t="s">
        <v>3438</v>
      </c>
      <c r="B3374" s="2">
        <v>46154</v>
      </c>
      <c r="C3374" s="1" t="s">
        <v>36</v>
      </c>
      <c r="D3374" s="1" t="s">
        <v>37</v>
      </c>
      <c r="E3374" s="1" t="s">
        <v>24</v>
      </c>
      <c r="F3374" s="1" t="s">
        <v>131</v>
      </c>
      <c r="G3374" s="1" t="s">
        <v>69</v>
      </c>
      <c r="H3374" s="1" t="s">
        <v>34</v>
      </c>
      <c r="I3374" s="1">
        <v>1</v>
      </c>
      <c r="J3374" s="3">
        <v>2736</v>
      </c>
      <c r="K3374" s="4">
        <v>1351.74</v>
      </c>
      <c r="L3374" s="5">
        <v>0.1</v>
      </c>
      <c r="M3374" s="3">
        <f t="shared" si="208"/>
        <v>2462.4</v>
      </c>
      <c r="N3374" s="3">
        <f t="shared" si="209"/>
        <v>1351.74</v>
      </c>
      <c r="O3374" s="3">
        <f t="shared" si="210"/>
        <v>1110.6600000000001</v>
      </c>
      <c r="P3374" s="6">
        <f t="shared" si="211"/>
        <v>0.45104775828460042</v>
      </c>
    </row>
    <row r="3375" spans="1:16" x14ac:dyDescent="0.35">
      <c r="A3375" s="1" t="s">
        <v>3439</v>
      </c>
      <c r="B3375" s="2">
        <v>46154</v>
      </c>
      <c r="C3375" s="1" t="s">
        <v>29</v>
      </c>
      <c r="D3375" s="1" t="s">
        <v>57</v>
      </c>
      <c r="E3375" s="1" t="s">
        <v>24</v>
      </c>
      <c r="F3375" s="1" t="s">
        <v>61</v>
      </c>
      <c r="G3375" s="1" t="s">
        <v>33</v>
      </c>
      <c r="H3375" s="1" t="s">
        <v>21</v>
      </c>
      <c r="I3375" s="1">
        <v>3</v>
      </c>
      <c r="J3375" s="3">
        <v>2207</v>
      </c>
      <c r="K3375" s="4">
        <v>1025.48</v>
      </c>
      <c r="L3375" s="5">
        <v>0</v>
      </c>
      <c r="M3375" s="3">
        <f t="shared" si="208"/>
        <v>6621</v>
      </c>
      <c r="N3375" s="3">
        <f t="shared" si="209"/>
        <v>3076.44</v>
      </c>
      <c r="O3375" s="3">
        <f t="shared" si="210"/>
        <v>3544.56</v>
      </c>
      <c r="P3375" s="6">
        <f t="shared" si="211"/>
        <v>0.53535115541458989</v>
      </c>
    </row>
    <row r="3376" spans="1:16" x14ac:dyDescent="0.35">
      <c r="A3376" s="1" t="s">
        <v>3440</v>
      </c>
      <c r="B3376" s="2">
        <v>46154</v>
      </c>
      <c r="C3376" s="1" t="s">
        <v>41</v>
      </c>
      <c r="D3376" s="1" t="s">
        <v>50</v>
      </c>
      <c r="E3376" s="1" t="s">
        <v>24</v>
      </c>
      <c r="F3376" s="1" t="s">
        <v>61</v>
      </c>
      <c r="G3376" s="1" t="s">
        <v>46</v>
      </c>
      <c r="H3376" s="1" t="s">
        <v>34</v>
      </c>
      <c r="I3376" s="1">
        <v>6</v>
      </c>
      <c r="J3376" s="3">
        <v>2118</v>
      </c>
      <c r="K3376" s="4">
        <v>1020.39</v>
      </c>
      <c r="L3376" s="5">
        <v>0.05</v>
      </c>
      <c r="M3376" s="3">
        <f t="shared" si="208"/>
        <v>12072.599999999999</v>
      </c>
      <c r="N3376" s="3">
        <f t="shared" si="209"/>
        <v>6122.34</v>
      </c>
      <c r="O3376" s="3">
        <f t="shared" si="210"/>
        <v>5950.2599999999984</v>
      </c>
      <c r="P3376" s="6">
        <f t="shared" si="211"/>
        <v>0.49287311763828828</v>
      </c>
    </row>
    <row r="3377" spans="1:16" x14ac:dyDescent="0.35">
      <c r="A3377" s="1" t="s">
        <v>3441</v>
      </c>
      <c r="B3377" s="2">
        <v>46154</v>
      </c>
      <c r="C3377" s="1" t="s">
        <v>36</v>
      </c>
      <c r="D3377" s="1" t="s">
        <v>37</v>
      </c>
      <c r="E3377" s="1" t="s">
        <v>79</v>
      </c>
      <c r="F3377" s="1" t="s">
        <v>96</v>
      </c>
      <c r="G3377" s="1" t="s">
        <v>69</v>
      </c>
      <c r="H3377" s="1" t="s">
        <v>21</v>
      </c>
      <c r="I3377" s="1">
        <v>1</v>
      </c>
      <c r="J3377" s="3">
        <v>6682</v>
      </c>
      <c r="K3377" s="4">
        <v>4081.96</v>
      </c>
      <c r="L3377" s="5">
        <v>0</v>
      </c>
      <c r="M3377" s="3">
        <f t="shared" si="208"/>
        <v>6682</v>
      </c>
      <c r="N3377" s="3">
        <f t="shared" si="209"/>
        <v>4081.96</v>
      </c>
      <c r="O3377" s="3">
        <f t="shared" si="210"/>
        <v>2600.04</v>
      </c>
      <c r="P3377" s="6">
        <f t="shared" si="211"/>
        <v>0.3891110445974259</v>
      </c>
    </row>
    <row r="3378" spans="1:16" x14ac:dyDescent="0.35">
      <c r="A3378" s="1" t="s">
        <v>3442</v>
      </c>
      <c r="B3378" s="2">
        <v>46154</v>
      </c>
      <c r="C3378" s="1" t="s">
        <v>36</v>
      </c>
      <c r="D3378" s="1" t="s">
        <v>78</v>
      </c>
      <c r="E3378" s="1" t="s">
        <v>18</v>
      </c>
      <c r="F3378" s="1" t="s">
        <v>51</v>
      </c>
      <c r="G3378" s="1" t="s">
        <v>39</v>
      </c>
      <c r="H3378" s="1" t="s">
        <v>27</v>
      </c>
      <c r="I3378" s="1">
        <v>7</v>
      </c>
      <c r="J3378" s="3">
        <v>785</v>
      </c>
      <c r="K3378" s="4">
        <v>654.70000000000005</v>
      </c>
      <c r="L3378" s="5">
        <v>0.05</v>
      </c>
      <c r="M3378" s="3">
        <f t="shared" si="208"/>
        <v>5220.25</v>
      </c>
      <c r="N3378" s="3">
        <f t="shared" si="209"/>
        <v>4582.9000000000005</v>
      </c>
      <c r="O3378" s="3">
        <f t="shared" si="210"/>
        <v>637.34999999999945</v>
      </c>
      <c r="P3378" s="6">
        <f t="shared" si="211"/>
        <v>0.1220918538384176</v>
      </c>
    </row>
    <row r="3379" spans="1:16" x14ac:dyDescent="0.35">
      <c r="A3379" s="1" t="s">
        <v>3443</v>
      </c>
      <c r="B3379" s="2">
        <v>46155</v>
      </c>
      <c r="C3379" s="1" t="s">
        <v>16</v>
      </c>
      <c r="D3379" s="1" t="s">
        <v>84</v>
      </c>
      <c r="E3379" s="1" t="s">
        <v>18</v>
      </c>
      <c r="F3379" s="1" t="s">
        <v>19</v>
      </c>
      <c r="G3379" s="1" t="s">
        <v>20</v>
      </c>
      <c r="H3379" s="1" t="s">
        <v>34</v>
      </c>
      <c r="I3379" s="1">
        <v>4</v>
      </c>
      <c r="J3379" s="3">
        <v>912</v>
      </c>
      <c r="K3379" s="4">
        <v>746.27</v>
      </c>
      <c r="L3379" s="5">
        <v>0</v>
      </c>
      <c r="M3379" s="3">
        <f t="shared" si="208"/>
        <v>3648</v>
      </c>
      <c r="N3379" s="3">
        <f t="shared" si="209"/>
        <v>2985.08</v>
      </c>
      <c r="O3379" s="3">
        <f t="shared" si="210"/>
        <v>662.92000000000007</v>
      </c>
      <c r="P3379" s="6">
        <f t="shared" si="211"/>
        <v>0.18172149122807019</v>
      </c>
    </row>
    <row r="3380" spans="1:16" x14ac:dyDescent="0.35">
      <c r="A3380" s="1" t="s">
        <v>3444</v>
      </c>
      <c r="B3380" s="2">
        <v>46155</v>
      </c>
      <c r="C3380" s="1" t="s">
        <v>36</v>
      </c>
      <c r="D3380" s="1" t="s">
        <v>63</v>
      </c>
      <c r="E3380" s="1" t="s">
        <v>24</v>
      </c>
      <c r="F3380" s="1" t="s">
        <v>131</v>
      </c>
      <c r="G3380" s="1" t="s">
        <v>39</v>
      </c>
      <c r="H3380" s="1" t="s">
        <v>27</v>
      </c>
      <c r="I3380" s="1">
        <v>2</v>
      </c>
      <c r="J3380" s="3">
        <v>2689</v>
      </c>
      <c r="K3380" s="4">
        <v>1260.03</v>
      </c>
      <c r="L3380" s="5">
        <v>0.1</v>
      </c>
      <c r="M3380" s="3">
        <f t="shared" si="208"/>
        <v>4840.2</v>
      </c>
      <c r="N3380" s="3">
        <f t="shared" si="209"/>
        <v>2520.06</v>
      </c>
      <c r="O3380" s="3">
        <f t="shared" si="210"/>
        <v>2320.14</v>
      </c>
      <c r="P3380" s="6">
        <f t="shared" si="211"/>
        <v>0.47934796082806497</v>
      </c>
    </row>
    <row r="3381" spans="1:16" x14ac:dyDescent="0.35">
      <c r="A3381" s="1" t="s">
        <v>3445</v>
      </c>
      <c r="B3381" s="2">
        <v>46155</v>
      </c>
      <c r="C3381" s="1" t="s">
        <v>41</v>
      </c>
      <c r="D3381" s="1" t="s">
        <v>42</v>
      </c>
      <c r="E3381" s="1" t="s">
        <v>31</v>
      </c>
      <c r="F3381" s="1" t="s">
        <v>85</v>
      </c>
      <c r="G3381" s="1" t="s">
        <v>46</v>
      </c>
      <c r="H3381" s="1" t="s">
        <v>27</v>
      </c>
      <c r="I3381" s="1">
        <v>2</v>
      </c>
      <c r="J3381" s="3">
        <v>1883</v>
      </c>
      <c r="K3381" s="4">
        <v>1389.68</v>
      </c>
      <c r="L3381" s="5">
        <v>0</v>
      </c>
      <c r="M3381" s="3">
        <f t="shared" si="208"/>
        <v>3766</v>
      </c>
      <c r="N3381" s="3">
        <f t="shared" si="209"/>
        <v>2779.36</v>
      </c>
      <c r="O3381" s="3">
        <f t="shared" si="210"/>
        <v>986.63999999999987</v>
      </c>
      <c r="P3381" s="6">
        <f t="shared" si="211"/>
        <v>0.26198619224641528</v>
      </c>
    </row>
    <row r="3382" spans="1:16" x14ac:dyDescent="0.35">
      <c r="A3382" s="1" t="s">
        <v>3446</v>
      </c>
      <c r="B3382" s="2">
        <v>46155</v>
      </c>
      <c r="C3382" s="1" t="s">
        <v>36</v>
      </c>
      <c r="D3382" s="1" t="s">
        <v>76</v>
      </c>
      <c r="E3382" s="1" t="s">
        <v>31</v>
      </c>
      <c r="F3382" s="1" t="s">
        <v>53</v>
      </c>
      <c r="G3382" s="1" t="s">
        <v>39</v>
      </c>
      <c r="H3382" s="1" t="s">
        <v>21</v>
      </c>
      <c r="I3382" s="1">
        <v>5</v>
      </c>
      <c r="J3382" s="3">
        <v>14544</v>
      </c>
      <c r="K3382" s="4">
        <v>10737.4</v>
      </c>
      <c r="L3382" s="5">
        <v>0</v>
      </c>
      <c r="M3382" s="3">
        <f t="shared" si="208"/>
        <v>72720</v>
      </c>
      <c r="N3382" s="3">
        <f t="shared" si="209"/>
        <v>53687</v>
      </c>
      <c r="O3382" s="3">
        <f t="shared" si="210"/>
        <v>19033</v>
      </c>
      <c r="P3382" s="6">
        <f t="shared" si="211"/>
        <v>0.26172992299229925</v>
      </c>
    </row>
    <row r="3383" spans="1:16" x14ac:dyDescent="0.35">
      <c r="A3383" s="1" t="s">
        <v>3447</v>
      </c>
      <c r="B3383" s="2">
        <v>46155</v>
      </c>
      <c r="C3383" s="1" t="s">
        <v>36</v>
      </c>
      <c r="D3383" s="1" t="s">
        <v>76</v>
      </c>
      <c r="E3383" s="1" t="s">
        <v>18</v>
      </c>
      <c r="F3383" s="1" t="s">
        <v>38</v>
      </c>
      <c r="G3383" s="1" t="s">
        <v>69</v>
      </c>
      <c r="H3383" s="1" t="s">
        <v>21</v>
      </c>
      <c r="I3383" s="1">
        <v>4</v>
      </c>
      <c r="J3383" s="3">
        <v>352</v>
      </c>
      <c r="K3383" s="4">
        <v>285.02</v>
      </c>
      <c r="L3383" s="5">
        <v>0.15</v>
      </c>
      <c r="M3383" s="3">
        <f t="shared" si="208"/>
        <v>1196.8</v>
      </c>
      <c r="N3383" s="3">
        <f t="shared" si="209"/>
        <v>1140.08</v>
      </c>
      <c r="O3383" s="3">
        <f t="shared" si="210"/>
        <v>56.720000000000027</v>
      </c>
      <c r="P3383" s="6">
        <f t="shared" si="211"/>
        <v>4.7393048128342267E-2</v>
      </c>
    </row>
    <row r="3384" spans="1:16" x14ac:dyDescent="0.35">
      <c r="A3384" s="1" t="s">
        <v>3448</v>
      </c>
      <c r="B3384" s="2">
        <v>46155</v>
      </c>
      <c r="C3384" s="1" t="s">
        <v>16</v>
      </c>
      <c r="D3384" s="1" t="s">
        <v>23</v>
      </c>
      <c r="E3384" s="1" t="s">
        <v>18</v>
      </c>
      <c r="F3384" s="1" t="s">
        <v>68</v>
      </c>
      <c r="G3384" s="1" t="s">
        <v>26</v>
      </c>
      <c r="H3384" s="1" t="s">
        <v>34</v>
      </c>
      <c r="I3384" s="1">
        <v>6</v>
      </c>
      <c r="J3384" s="3">
        <v>445</v>
      </c>
      <c r="K3384" s="4">
        <v>353.52</v>
      </c>
      <c r="L3384" s="5">
        <v>0.15</v>
      </c>
      <c r="M3384" s="3">
        <f t="shared" si="208"/>
        <v>2269.5</v>
      </c>
      <c r="N3384" s="3">
        <f t="shared" si="209"/>
        <v>2121.12</v>
      </c>
      <c r="O3384" s="3">
        <f t="shared" si="210"/>
        <v>148.38000000000011</v>
      </c>
      <c r="P3384" s="6">
        <f t="shared" si="211"/>
        <v>6.5380039656312006E-2</v>
      </c>
    </row>
    <row r="3385" spans="1:16" x14ac:dyDescent="0.35">
      <c r="A3385" s="1" t="s">
        <v>3449</v>
      </c>
      <c r="B3385" s="2">
        <v>46155</v>
      </c>
      <c r="C3385" s="1" t="s">
        <v>36</v>
      </c>
      <c r="D3385" s="1" t="s">
        <v>37</v>
      </c>
      <c r="E3385" s="1" t="s">
        <v>18</v>
      </c>
      <c r="F3385" s="1" t="s">
        <v>38</v>
      </c>
      <c r="G3385" s="1" t="s">
        <v>69</v>
      </c>
      <c r="H3385" s="1" t="s">
        <v>34</v>
      </c>
      <c r="I3385" s="1">
        <v>8</v>
      </c>
      <c r="J3385" s="3">
        <v>333</v>
      </c>
      <c r="K3385" s="4">
        <v>258.74</v>
      </c>
      <c r="L3385" s="5">
        <v>0.1</v>
      </c>
      <c r="M3385" s="3">
        <f t="shared" si="208"/>
        <v>2397.6</v>
      </c>
      <c r="N3385" s="3">
        <f t="shared" si="209"/>
        <v>2069.92</v>
      </c>
      <c r="O3385" s="3">
        <f t="shared" si="210"/>
        <v>327.67999999999984</v>
      </c>
      <c r="P3385" s="6">
        <f t="shared" si="211"/>
        <v>0.13667000333666995</v>
      </c>
    </row>
    <row r="3386" spans="1:16" x14ac:dyDescent="0.35">
      <c r="A3386" s="1" t="s">
        <v>3450</v>
      </c>
      <c r="B3386" s="2">
        <v>46156</v>
      </c>
      <c r="C3386" s="1" t="s">
        <v>29</v>
      </c>
      <c r="D3386" s="1" t="s">
        <v>30</v>
      </c>
      <c r="E3386" s="1" t="s">
        <v>79</v>
      </c>
      <c r="F3386" s="1" t="s">
        <v>80</v>
      </c>
      <c r="G3386" s="1" t="s">
        <v>33</v>
      </c>
      <c r="H3386" s="1" t="s">
        <v>21</v>
      </c>
      <c r="I3386" s="1">
        <v>4</v>
      </c>
      <c r="J3386" s="3">
        <v>7617</v>
      </c>
      <c r="K3386" s="4">
        <v>4478.75</v>
      </c>
      <c r="L3386" s="5">
        <v>0</v>
      </c>
      <c r="M3386" s="3">
        <f t="shared" si="208"/>
        <v>30468</v>
      </c>
      <c r="N3386" s="3">
        <f t="shared" si="209"/>
        <v>17915</v>
      </c>
      <c r="O3386" s="3">
        <f t="shared" si="210"/>
        <v>12553</v>
      </c>
      <c r="P3386" s="6">
        <f t="shared" si="211"/>
        <v>0.41200603912301431</v>
      </c>
    </row>
    <row r="3387" spans="1:16" x14ac:dyDescent="0.35">
      <c r="A3387" s="1" t="s">
        <v>3451</v>
      </c>
      <c r="B3387" s="2">
        <v>46156</v>
      </c>
      <c r="C3387" s="1" t="s">
        <v>16</v>
      </c>
      <c r="D3387" s="1" t="s">
        <v>84</v>
      </c>
      <c r="E3387" s="1" t="s">
        <v>18</v>
      </c>
      <c r="F3387" s="1" t="s">
        <v>19</v>
      </c>
      <c r="G3387" s="1" t="s">
        <v>26</v>
      </c>
      <c r="H3387" s="1" t="s">
        <v>27</v>
      </c>
      <c r="I3387" s="1">
        <v>2</v>
      </c>
      <c r="J3387" s="3">
        <v>890</v>
      </c>
      <c r="K3387" s="4">
        <v>703.59</v>
      </c>
      <c r="L3387" s="5">
        <v>0.1</v>
      </c>
      <c r="M3387" s="3">
        <f t="shared" si="208"/>
        <v>1602</v>
      </c>
      <c r="N3387" s="3">
        <f t="shared" si="209"/>
        <v>1407.18</v>
      </c>
      <c r="O3387" s="3">
        <f t="shared" si="210"/>
        <v>194.81999999999994</v>
      </c>
      <c r="P3387" s="6">
        <f t="shared" si="211"/>
        <v>0.12161048689138573</v>
      </c>
    </row>
    <row r="3388" spans="1:16" x14ac:dyDescent="0.35">
      <c r="A3388" s="1" t="s">
        <v>3452</v>
      </c>
      <c r="B3388" s="2">
        <v>46156</v>
      </c>
      <c r="C3388" s="1" t="s">
        <v>29</v>
      </c>
      <c r="D3388" s="1" t="s">
        <v>72</v>
      </c>
      <c r="E3388" s="1" t="s">
        <v>18</v>
      </c>
      <c r="F3388" s="1" t="s">
        <v>51</v>
      </c>
      <c r="G3388" s="1" t="s">
        <v>33</v>
      </c>
      <c r="H3388" s="1" t="s">
        <v>27</v>
      </c>
      <c r="I3388" s="1">
        <v>7</v>
      </c>
      <c r="J3388" s="3">
        <v>754</v>
      </c>
      <c r="K3388" s="4">
        <v>580.11</v>
      </c>
      <c r="L3388" s="5">
        <v>0</v>
      </c>
      <c r="M3388" s="3">
        <f t="shared" si="208"/>
        <v>5278</v>
      </c>
      <c r="N3388" s="3">
        <f t="shared" si="209"/>
        <v>4060.77</v>
      </c>
      <c r="O3388" s="3">
        <f t="shared" si="210"/>
        <v>1217.23</v>
      </c>
      <c r="P3388" s="6">
        <f t="shared" si="211"/>
        <v>0.2306233421750663</v>
      </c>
    </row>
    <row r="3389" spans="1:16" x14ac:dyDescent="0.35">
      <c r="A3389" s="1" t="s">
        <v>3453</v>
      </c>
      <c r="B3389" s="2">
        <v>46156</v>
      </c>
      <c r="C3389" s="1" t="s">
        <v>36</v>
      </c>
      <c r="D3389" s="1" t="s">
        <v>78</v>
      </c>
      <c r="E3389" s="1" t="s">
        <v>79</v>
      </c>
      <c r="F3389" s="1" t="s">
        <v>91</v>
      </c>
      <c r="G3389" s="1" t="s">
        <v>69</v>
      </c>
      <c r="H3389" s="1" t="s">
        <v>21</v>
      </c>
      <c r="I3389" s="1">
        <v>4</v>
      </c>
      <c r="J3389" s="3">
        <v>11887</v>
      </c>
      <c r="K3389" s="4">
        <v>7324.6</v>
      </c>
      <c r="L3389" s="5">
        <v>0</v>
      </c>
      <c r="M3389" s="3">
        <f t="shared" si="208"/>
        <v>47548</v>
      </c>
      <c r="N3389" s="3">
        <f t="shared" si="209"/>
        <v>29298.400000000001</v>
      </c>
      <c r="O3389" s="3">
        <f t="shared" si="210"/>
        <v>18249.599999999999</v>
      </c>
      <c r="P3389" s="6">
        <f t="shared" si="211"/>
        <v>0.38381425086228649</v>
      </c>
    </row>
    <row r="3390" spans="1:16" x14ac:dyDescent="0.35">
      <c r="A3390" s="1" t="s">
        <v>3454</v>
      </c>
      <c r="B3390" s="2">
        <v>46157</v>
      </c>
      <c r="C3390" s="1" t="s">
        <v>36</v>
      </c>
      <c r="D3390" s="1" t="s">
        <v>63</v>
      </c>
      <c r="E3390" s="1" t="s">
        <v>18</v>
      </c>
      <c r="F3390" s="1" t="s">
        <v>68</v>
      </c>
      <c r="G3390" s="1" t="s">
        <v>69</v>
      </c>
      <c r="H3390" s="1" t="s">
        <v>21</v>
      </c>
      <c r="I3390" s="1">
        <v>1</v>
      </c>
      <c r="J3390" s="3">
        <v>442</v>
      </c>
      <c r="K3390" s="4">
        <v>351.4</v>
      </c>
      <c r="L3390" s="5">
        <v>0</v>
      </c>
      <c r="M3390" s="3">
        <f t="shared" si="208"/>
        <v>442</v>
      </c>
      <c r="N3390" s="3">
        <f t="shared" si="209"/>
        <v>351.4</v>
      </c>
      <c r="O3390" s="3">
        <f t="shared" si="210"/>
        <v>90.600000000000023</v>
      </c>
      <c r="P3390" s="6">
        <f t="shared" si="211"/>
        <v>0.20497737556561091</v>
      </c>
    </row>
    <row r="3391" spans="1:16" x14ac:dyDescent="0.35">
      <c r="A3391" s="1" t="s">
        <v>3455</v>
      </c>
      <c r="B3391" s="2">
        <v>46157</v>
      </c>
      <c r="C3391" s="1" t="s">
        <v>41</v>
      </c>
      <c r="D3391" s="1" t="s">
        <v>55</v>
      </c>
      <c r="E3391" s="1" t="s">
        <v>24</v>
      </c>
      <c r="F3391" s="1" t="s">
        <v>61</v>
      </c>
      <c r="G3391" s="1" t="s">
        <v>43</v>
      </c>
      <c r="H3391" s="1" t="s">
        <v>34</v>
      </c>
      <c r="I3391" s="1">
        <v>8</v>
      </c>
      <c r="J3391" s="3">
        <v>2186</v>
      </c>
      <c r="K3391" s="4">
        <v>1098.22</v>
      </c>
      <c r="L3391" s="5">
        <v>0</v>
      </c>
      <c r="M3391" s="3">
        <f t="shared" si="208"/>
        <v>17488</v>
      </c>
      <c r="N3391" s="3">
        <f t="shared" si="209"/>
        <v>8785.76</v>
      </c>
      <c r="O3391" s="3">
        <f t="shared" si="210"/>
        <v>8702.24</v>
      </c>
      <c r="P3391" s="6">
        <f t="shared" si="211"/>
        <v>0.49761207685269898</v>
      </c>
    </row>
    <row r="3392" spans="1:16" x14ac:dyDescent="0.35">
      <c r="A3392" s="1" t="s">
        <v>3456</v>
      </c>
      <c r="B3392" s="2">
        <v>46157</v>
      </c>
      <c r="C3392" s="1" t="s">
        <v>41</v>
      </c>
      <c r="D3392" s="1" t="s">
        <v>103</v>
      </c>
      <c r="E3392" s="1" t="s">
        <v>24</v>
      </c>
      <c r="F3392" s="1" t="s">
        <v>131</v>
      </c>
      <c r="G3392" s="1" t="s">
        <v>43</v>
      </c>
      <c r="H3392" s="1" t="s">
        <v>34</v>
      </c>
      <c r="I3392" s="1">
        <v>7</v>
      </c>
      <c r="J3392" s="3">
        <v>2870</v>
      </c>
      <c r="K3392" s="4">
        <v>1427.04</v>
      </c>
      <c r="L3392" s="5">
        <v>0</v>
      </c>
      <c r="M3392" s="3">
        <f t="shared" si="208"/>
        <v>20090</v>
      </c>
      <c r="N3392" s="3">
        <f t="shared" si="209"/>
        <v>9989.2799999999988</v>
      </c>
      <c r="O3392" s="3">
        <f t="shared" si="210"/>
        <v>10100.720000000001</v>
      </c>
      <c r="P3392" s="6">
        <f t="shared" si="211"/>
        <v>0.50277351916376312</v>
      </c>
    </row>
    <row r="3393" spans="1:16" x14ac:dyDescent="0.35">
      <c r="A3393" s="1" t="s">
        <v>3457</v>
      </c>
      <c r="B3393" s="2">
        <v>46157</v>
      </c>
      <c r="C3393" s="1" t="s">
        <v>16</v>
      </c>
      <c r="D3393" s="1" t="s">
        <v>84</v>
      </c>
      <c r="E3393" s="1" t="s">
        <v>18</v>
      </c>
      <c r="F3393" s="1" t="s">
        <v>38</v>
      </c>
      <c r="G3393" s="1" t="s">
        <v>20</v>
      </c>
      <c r="H3393" s="1" t="s">
        <v>27</v>
      </c>
      <c r="I3393" s="1">
        <v>3</v>
      </c>
      <c r="J3393" s="3">
        <v>336</v>
      </c>
      <c r="K3393" s="4">
        <v>275.39</v>
      </c>
      <c r="L3393" s="5">
        <v>0</v>
      </c>
      <c r="M3393" s="3">
        <f t="shared" si="208"/>
        <v>1008</v>
      </c>
      <c r="N3393" s="3">
        <f t="shared" si="209"/>
        <v>826.17</v>
      </c>
      <c r="O3393" s="3">
        <f t="shared" si="210"/>
        <v>181.83000000000004</v>
      </c>
      <c r="P3393" s="6">
        <f t="shared" si="211"/>
        <v>0.1803869047619048</v>
      </c>
    </row>
    <row r="3394" spans="1:16" x14ac:dyDescent="0.35">
      <c r="A3394" s="1" t="s">
        <v>3458</v>
      </c>
      <c r="B3394" s="2">
        <v>46157</v>
      </c>
      <c r="C3394" s="1" t="s">
        <v>29</v>
      </c>
      <c r="D3394" s="1" t="s">
        <v>66</v>
      </c>
      <c r="E3394" s="1" t="s">
        <v>24</v>
      </c>
      <c r="F3394" s="1" t="s">
        <v>131</v>
      </c>
      <c r="G3394" s="1" t="s">
        <v>58</v>
      </c>
      <c r="H3394" s="1" t="s">
        <v>21</v>
      </c>
      <c r="I3394" s="1">
        <v>7</v>
      </c>
      <c r="J3394" s="3">
        <v>2932</v>
      </c>
      <c r="K3394" s="4">
        <v>1418.42</v>
      </c>
      <c r="L3394" s="5">
        <v>0.1</v>
      </c>
      <c r="M3394" s="3">
        <f t="shared" ref="M3394:M3457" si="212">I3394*J3394*(1-L3394)</f>
        <v>18471.600000000002</v>
      </c>
      <c r="N3394" s="3">
        <f t="shared" ref="N3394:N3457" si="213">I3394*K3394</f>
        <v>9928.94</v>
      </c>
      <c r="O3394" s="3">
        <f t="shared" ref="O3394:O3457" si="214">M3394-N3394</f>
        <v>8542.6600000000017</v>
      </c>
      <c r="P3394" s="6">
        <f t="shared" ref="P3394:P3457" si="215">O3394/M3394</f>
        <v>0.4624753675913294</v>
      </c>
    </row>
    <row r="3395" spans="1:16" x14ac:dyDescent="0.35">
      <c r="A3395" s="1" t="s">
        <v>3459</v>
      </c>
      <c r="B3395" s="2">
        <v>46157</v>
      </c>
      <c r="C3395" s="1" t="s">
        <v>36</v>
      </c>
      <c r="D3395" s="1" t="s">
        <v>76</v>
      </c>
      <c r="E3395" s="1" t="s">
        <v>18</v>
      </c>
      <c r="F3395" s="1" t="s">
        <v>38</v>
      </c>
      <c r="G3395" s="1" t="s">
        <v>39</v>
      </c>
      <c r="H3395" s="1" t="s">
        <v>34</v>
      </c>
      <c r="I3395" s="1">
        <v>7</v>
      </c>
      <c r="J3395" s="3">
        <v>366</v>
      </c>
      <c r="K3395" s="4">
        <v>300.47000000000003</v>
      </c>
      <c r="L3395" s="5">
        <v>0</v>
      </c>
      <c r="M3395" s="3">
        <f t="shared" si="212"/>
        <v>2562</v>
      </c>
      <c r="N3395" s="3">
        <f t="shared" si="213"/>
        <v>2103.29</v>
      </c>
      <c r="O3395" s="3">
        <f t="shared" si="214"/>
        <v>458.71000000000004</v>
      </c>
      <c r="P3395" s="6">
        <f t="shared" si="215"/>
        <v>0.17904371584699455</v>
      </c>
    </row>
    <row r="3396" spans="1:16" x14ac:dyDescent="0.35">
      <c r="A3396" s="1" t="s">
        <v>3460</v>
      </c>
      <c r="B3396" s="2">
        <v>46157</v>
      </c>
      <c r="C3396" s="1" t="s">
        <v>16</v>
      </c>
      <c r="D3396" s="1" t="s">
        <v>23</v>
      </c>
      <c r="E3396" s="1" t="s">
        <v>18</v>
      </c>
      <c r="F3396" s="1" t="s">
        <v>19</v>
      </c>
      <c r="G3396" s="1" t="s">
        <v>20</v>
      </c>
      <c r="H3396" s="1" t="s">
        <v>27</v>
      </c>
      <c r="I3396" s="1">
        <v>7</v>
      </c>
      <c r="J3396" s="3">
        <v>904</v>
      </c>
      <c r="K3396" s="4">
        <v>711.94</v>
      </c>
      <c r="L3396" s="5">
        <v>0</v>
      </c>
      <c r="M3396" s="3">
        <f t="shared" si="212"/>
        <v>6328</v>
      </c>
      <c r="N3396" s="3">
        <f t="shared" si="213"/>
        <v>4983.58</v>
      </c>
      <c r="O3396" s="3">
        <f t="shared" si="214"/>
        <v>1344.42</v>
      </c>
      <c r="P3396" s="6">
        <f t="shared" si="215"/>
        <v>0.21245575221238938</v>
      </c>
    </row>
    <row r="3397" spans="1:16" x14ac:dyDescent="0.35">
      <c r="A3397" s="1" t="s">
        <v>3461</v>
      </c>
      <c r="B3397" s="2">
        <v>46158</v>
      </c>
      <c r="C3397" s="1" t="s">
        <v>16</v>
      </c>
      <c r="D3397" s="1" t="s">
        <v>48</v>
      </c>
      <c r="E3397" s="1" t="s">
        <v>18</v>
      </c>
      <c r="F3397" s="1" t="s">
        <v>38</v>
      </c>
      <c r="G3397" s="1" t="s">
        <v>26</v>
      </c>
      <c r="H3397" s="1" t="s">
        <v>34</v>
      </c>
      <c r="I3397" s="1">
        <v>4</v>
      </c>
      <c r="J3397" s="3">
        <v>335</v>
      </c>
      <c r="K3397" s="4">
        <v>265.69</v>
      </c>
      <c r="L3397" s="5">
        <v>0.1</v>
      </c>
      <c r="M3397" s="3">
        <f t="shared" si="212"/>
        <v>1206</v>
      </c>
      <c r="N3397" s="3">
        <f t="shared" si="213"/>
        <v>1062.76</v>
      </c>
      <c r="O3397" s="3">
        <f t="shared" si="214"/>
        <v>143.24</v>
      </c>
      <c r="P3397" s="6">
        <f t="shared" si="215"/>
        <v>0.11877280265339968</v>
      </c>
    </row>
    <row r="3398" spans="1:16" x14ac:dyDescent="0.35">
      <c r="A3398" s="1" t="s">
        <v>3462</v>
      </c>
      <c r="B3398" s="2">
        <v>46158</v>
      </c>
      <c r="C3398" s="1" t="s">
        <v>36</v>
      </c>
      <c r="D3398" s="1" t="s">
        <v>78</v>
      </c>
      <c r="E3398" s="1" t="s">
        <v>18</v>
      </c>
      <c r="F3398" s="1" t="s">
        <v>19</v>
      </c>
      <c r="G3398" s="1" t="s">
        <v>39</v>
      </c>
      <c r="H3398" s="1" t="s">
        <v>27</v>
      </c>
      <c r="I3398" s="1">
        <v>7</v>
      </c>
      <c r="J3398" s="3">
        <v>878</v>
      </c>
      <c r="K3398" s="4">
        <v>690.01</v>
      </c>
      <c r="L3398" s="5">
        <v>0</v>
      </c>
      <c r="M3398" s="3">
        <f t="shared" si="212"/>
        <v>6146</v>
      </c>
      <c r="N3398" s="3">
        <f t="shared" si="213"/>
        <v>4830.07</v>
      </c>
      <c r="O3398" s="3">
        <f t="shared" si="214"/>
        <v>1315.9300000000003</v>
      </c>
      <c r="P3398" s="6">
        <f t="shared" si="215"/>
        <v>0.21411161731207293</v>
      </c>
    </row>
    <row r="3399" spans="1:16" x14ac:dyDescent="0.35">
      <c r="A3399" s="1" t="s">
        <v>3463</v>
      </c>
      <c r="B3399" s="2">
        <v>46158</v>
      </c>
      <c r="C3399" s="1" t="s">
        <v>36</v>
      </c>
      <c r="D3399" s="1" t="s">
        <v>78</v>
      </c>
      <c r="E3399" s="1" t="s">
        <v>79</v>
      </c>
      <c r="F3399" s="1" t="s">
        <v>109</v>
      </c>
      <c r="G3399" s="1" t="s">
        <v>69</v>
      </c>
      <c r="H3399" s="1" t="s">
        <v>21</v>
      </c>
      <c r="I3399" s="1">
        <v>3</v>
      </c>
      <c r="J3399" s="3">
        <v>4611</v>
      </c>
      <c r="K3399" s="4">
        <v>3006.35</v>
      </c>
      <c r="L3399" s="5">
        <v>0.05</v>
      </c>
      <c r="M3399" s="3">
        <f t="shared" si="212"/>
        <v>13141.349999999999</v>
      </c>
      <c r="N3399" s="3">
        <f t="shared" si="213"/>
        <v>9019.0499999999993</v>
      </c>
      <c r="O3399" s="3">
        <f t="shared" si="214"/>
        <v>4122.2999999999993</v>
      </c>
      <c r="P3399" s="6">
        <f t="shared" si="215"/>
        <v>0.31368923284137473</v>
      </c>
    </row>
    <row r="3400" spans="1:16" x14ac:dyDescent="0.35">
      <c r="A3400" s="1" t="s">
        <v>3464</v>
      </c>
      <c r="B3400" s="2">
        <v>46158</v>
      </c>
      <c r="C3400" s="1" t="s">
        <v>41</v>
      </c>
      <c r="D3400" s="1" t="s">
        <v>50</v>
      </c>
      <c r="E3400" s="1" t="s">
        <v>79</v>
      </c>
      <c r="F3400" s="1" t="s">
        <v>109</v>
      </c>
      <c r="G3400" s="1" t="s">
        <v>43</v>
      </c>
      <c r="H3400" s="1" t="s">
        <v>21</v>
      </c>
      <c r="I3400" s="1">
        <v>6</v>
      </c>
      <c r="J3400" s="3">
        <v>4337</v>
      </c>
      <c r="K3400" s="4">
        <v>2782.38</v>
      </c>
      <c r="L3400" s="5">
        <v>0.05</v>
      </c>
      <c r="M3400" s="3">
        <f t="shared" si="212"/>
        <v>24720.899999999998</v>
      </c>
      <c r="N3400" s="3">
        <f t="shared" si="213"/>
        <v>16694.28</v>
      </c>
      <c r="O3400" s="3">
        <f t="shared" si="214"/>
        <v>8026.619999999999</v>
      </c>
      <c r="P3400" s="6">
        <f t="shared" si="215"/>
        <v>0.32468963508610121</v>
      </c>
    </row>
    <row r="3401" spans="1:16" x14ac:dyDescent="0.35">
      <c r="A3401" s="1" t="s">
        <v>3465</v>
      </c>
      <c r="B3401" s="2">
        <v>46158</v>
      </c>
      <c r="C3401" s="1" t="s">
        <v>29</v>
      </c>
      <c r="D3401" s="1" t="s">
        <v>66</v>
      </c>
      <c r="E3401" s="1" t="s">
        <v>18</v>
      </c>
      <c r="F3401" s="1" t="s">
        <v>19</v>
      </c>
      <c r="G3401" s="1" t="s">
        <v>33</v>
      </c>
      <c r="H3401" s="1" t="s">
        <v>27</v>
      </c>
      <c r="I3401" s="1">
        <v>3</v>
      </c>
      <c r="J3401" s="3">
        <v>891</v>
      </c>
      <c r="K3401" s="4">
        <v>715.32</v>
      </c>
      <c r="L3401" s="5">
        <v>0</v>
      </c>
      <c r="M3401" s="3">
        <f t="shared" si="212"/>
        <v>2673</v>
      </c>
      <c r="N3401" s="3">
        <f t="shared" si="213"/>
        <v>2145.96</v>
      </c>
      <c r="O3401" s="3">
        <f t="shared" si="214"/>
        <v>527.04</v>
      </c>
      <c r="P3401" s="6">
        <f t="shared" si="215"/>
        <v>0.19717171717171716</v>
      </c>
    </row>
    <row r="3402" spans="1:16" x14ac:dyDescent="0.35">
      <c r="A3402" s="1" t="s">
        <v>3466</v>
      </c>
      <c r="B3402" s="2">
        <v>46158</v>
      </c>
      <c r="C3402" s="1" t="s">
        <v>16</v>
      </c>
      <c r="D3402" s="1" t="s">
        <v>84</v>
      </c>
      <c r="E3402" s="1" t="s">
        <v>31</v>
      </c>
      <c r="F3402" s="1" t="s">
        <v>53</v>
      </c>
      <c r="G3402" s="1" t="s">
        <v>20</v>
      </c>
      <c r="H3402" s="1" t="s">
        <v>34</v>
      </c>
      <c r="I3402" s="1">
        <v>8</v>
      </c>
      <c r="J3402" s="3">
        <v>15248</v>
      </c>
      <c r="K3402" s="4">
        <v>11737.84</v>
      </c>
      <c r="L3402" s="5">
        <v>0.05</v>
      </c>
      <c r="M3402" s="3">
        <f t="shared" si="212"/>
        <v>115884.79999999999</v>
      </c>
      <c r="N3402" s="3">
        <f t="shared" si="213"/>
        <v>93902.720000000001</v>
      </c>
      <c r="O3402" s="3">
        <f t="shared" si="214"/>
        <v>21982.079999999987</v>
      </c>
      <c r="P3402" s="6">
        <f t="shared" si="215"/>
        <v>0.18968907052521114</v>
      </c>
    </row>
    <row r="3403" spans="1:16" x14ac:dyDescent="0.35">
      <c r="A3403" s="1" t="s">
        <v>3467</v>
      </c>
      <c r="B3403" s="2">
        <v>46158</v>
      </c>
      <c r="C3403" s="1" t="s">
        <v>29</v>
      </c>
      <c r="D3403" s="1" t="s">
        <v>30</v>
      </c>
      <c r="E3403" s="1" t="s">
        <v>24</v>
      </c>
      <c r="F3403" s="1" t="s">
        <v>25</v>
      </c>
      <c r="G3403" s="1" t="s">
        <v>33</v>
      </c>
      <c r="H3403" s="1" t="s">
        <v>21</v>
      </c>
      <c r="I3403" s="1">
        <v>6</v>
      </c>
      <c r="J3403" s="3">
        <v>627</v>
      </c>
      <c r="K3403" s="4">
        <v>338.46</v>
      </c>
      <c r="L3403" s="5">
        <v>0.15</v>
      </c>
      <c r="M3403" s="3">
        <f t="shared" si="212"/>
        <v>3197.7</v>
      </c>
      <c r="N3403" s="3">
        <f t="shared" si="213"/>
        <v>2030.7599999999998</v>
      </c>
      <c r="O3403" s="3">
        <f t="shared" si="214"/>
        <v>1166.94</v>
      </c>
      <c r="P3403" s="6">
        <f t="shared" si="215"/>
        <v>0.36493104418801015</v>
      </c>
    </row>
    <row r="3404" spans="1:16" x14ac:dyDescent="0.35">
      <c r="A3404" s="1" t="s">
        <v>3468</v>
      </c>
      <c r="B3404" s="2">
        <v>46158</v>
      </c>
      <c r="C3404" s="1" t="s">
        <v>29</v>
      </c>
      <c r="D3404" s="1" t="s">
        <v>72</v>
      </c>
      <c r="E3404" s="1" t="s">
        <v>24</v>
      </c>
      <c r="F3404" s="1" t="s">
        <v>61</v>
      </c>
      <c r="G3404" s="1" t="s">
        <v>33</v>
      </c>
      <c r="H3404" s="1" t="s">
        <v>21</v>
      </c>
      <c r="I3404" s="1">
        <v>3</v>
      </c>
      <c r="J3404" s="3">
        <v>2255</v>
      </c>
      <c r="K3404" s="4">
        <v>1162.69</v>
      </c>
      <c r="L3404" s="5">
        <v>0.05</v>
      </c>
      <c r="M3404" s="3">
        <f t="shared" si="212"/>
        <v>6426.75</v>
      </c>
      <c r="N3404" s="3">
        <f t="shared" si="213"/>
        <v>3488.07</v>
      </c>
      <c r="O3404" s="3">
        <f t="shared" si="214"/>
        <v>2938.68</v>
      </c>
      <c r="P3404" s="6">
        <f t="shared" si="215"/>
        <v>0.45725755630762049</v>
      </c>
    </row>
    <row r="3405" spans="1:16" x14ac:dyDescent="0.35">
      <c r="A3405" s="1" t="s">
        <v>3469</v>
      </c>
      <c r="B3405" s="2">
        <v>46158</v>
      </c>
      <c r="C3405" s="1" t="s">
        <v>41</v>
      </c>
      <c r="D3405" s="1" t="s">
        <v>55</v>
      </c>
      <c r="E3405" s="1" t="s">
        <v>18</v>
      </c>
      <c r="F3405" s="1" t="s">
        <v>38</v>
      </c>
      <c r="G3405" s="1" t="s">
        <v>46</v>
      </c>
      <c r="H3405" s="1" t="s">
        <v>34</v>
      </c>
      <c r="I3405" s="1">
        <v>1</v>
      </c>
      <c r="J3405" s="3">
        <v>336</v>
      </c>
      <c r="K3405" s="4">
        <v>276.70999999999998</v>
      </c>
      <c r="L3405" s="5">
        <v>0</v>
      </c>
      <c r="M3405" s="3">
        <f t="shared" si="212"/>
        <v>336</v>
      </c>
      <c r="N3405" s="3">
        <f t="shared" si="213"/>
        <v>276.70999999999998</v>
      </c>
      <c r="O3405" s="3">
        <f t="shared" si="214"/>
        <v>59.29000000000002</v>
      </c>
      <c r="P3405" s="6">
        <f t="shared" si="215"/>
        <v>0.17645833333333338</v>
      </c>
    </row>
    <row r="3406" spans="1:16" x14ac:dyDescent="0.35">
      <c r="A3406" s="1" t="s">
        <v>3470</v>
      </c>
      <c r="B3406" s="2">
        <v>46158</v>
      </c>
      <c r="C3406" s="1" t="s">
        <v>16</v>
      </c>
      <c r="D3406" s="1" t="s">
        <v>48</v>
      </c>
      <c r="E3406" s="1" t="s">
        <v>31</v>
      </c>
      <c r="F3406" s="1" t="s">
        <v>85</v>
      </c>
      <c r="G3406" s="1" t="s">
        <v>20</v>
      </c>
      <c r="H3406" s="1" t="s">
        <v>27</v>
      </c>
      <c r="I3406" s="1">
        <v>6</v>
      </c>
      <c r="J3406" s="3">
        <v>1833</v>
      </c>
      <c r="K3406" s="4">
        <v>1338.19</v>
      </c>
      <c r="L3406" s="5">
        <v>0.15</v>
      </c>
      <c r="M3406" s="3">
        <f t="shared" si="212"/>
        <v>9348.2999999999993</v>
      </c>
      <c r="N3406" s="3">
        <f t="shared" si="213"/>
        <v>8029.14</v>
      </c>
      <c r="O3406" s="3">
        <f t="shared" si="214"/>
        <v>1319.1599999999989</v>
      </c>
      <c r="P3406" s="6">
        <f t="shared" si="215"/>
        <v>0.14111228779564189</v>
      </c>
    </row>
    <row r="3407" spans="1:16" x14ac:dyDescent="0.35">
      <c r="A3407" s="1" t="s">
        <v>3471</v>
      </c>
      <c r="B3407" s="2">
        <v>46159</v>
      </c>
      <c r="C3407" s="1" t="s">
        <v>29</v>
      </c>
      <c r="D3407" s="1" t="s">
        <v>72</v>
      </c>
      <c r="E3407" s="1" t="s">
        <v>79</v>
      </c>
      <c r="F3407" s="1" t="s">
        <v>80</v>
      </c>
      <c r="G3407" s="1" t="s">
        <v>58</v>
      </c>
      <c r="H3407" s="1" t="s">
        <v>21</v>
      </c>
      <c r="I3407" s="1">
        <v>1</v>
      </c>
      <c r="J3407" s="3">
        <v>7855</v>
      </c>
      <c r="K3407" s="4">
        <v>5119.91</v>
      </c>
      <c r="L3407" s="5">
        <v>0</v>
      </c>
      <c r="M3407" s="3">
        <f t="shared" si="212"/>
        <v>7855</v>
      </c>
      <c r="N3407" s="3">
        <f t="shared" si="213"/>
        <v>5119.91</v>
      </c>
      <c r="O3407" s="3">
        <f t="shared" si="214"/>
        <v>2735.09</v>
      </c>
      <c r="P3407" s="6">
        <f t="shared" si="215"/>
        <v>0.3481973265436028</v>
      </c>
    </row>
    <row r="3408" spans="1:16" x14ac:dyDescent="0.35">
      <c r="A3408" s="1" t="s">
        <v>3472</v>
      </c>
      <c r="B3408" s="2">
        <v>46159</v>
      </c>
      <c r="C3408" s="1" t="s">
        <v>41</v>
      </c>
      <c r="D3408" s="1" t="s">
        <v>55</v>
      </c>
      <c r="E3408" s="1" t="s">
        <v>79</v>
      </c>
      <c r="F3408" s="1" t="s">
        <v>80</v>
      </c>
      <c r="G3408" s="1" t="s">
        <v>43</v>
      </c>
      <c r="H3408" s="1" t="s">
        <v>27</v>
      </c>
      <c r="I3408" s="1">
        <v>4</v>
      </c>
      <c r="J3408" s="3">
        <v>7622</v>
      </c>
      <c r="K3408" s="4">
        <v>4972.34</v>
      </c>
      <c r="L3408" s="5">
        <v>0</v>
      </c>
      <c r="M3408" s="3">
        <f t="shared" si="212"/>
        <v>30488</v>
      </c>
      <c r="N3408" s="3">
        <f t="shared" si="213"/>
        <v>19889.36</v>
      </c>
      <c r="O3408" s="3">
        <f t="shared" si="214"/>
        <v>10598.64</v>
      </c>
      <c r="P3408" s="6">
        <f t="shared" si="215"/>
        <v>0.34763316714773024</v>
      </c>
    </row>
    <row r="3409" spans="1:16" x14ac:dyDescent="0.35">
      <c r="A3409" s="1" t="s">
        <v>3473</v>
      </c>
      <c r="B3409" s="2">
        <v>46159</v>
      </c>
      <c r="C3409" s="1" t="s">
        <v>29</v>
      </c>
      <c r="D3409" s="1" t="s">
        <v>30</v>
      </c>
      <c r="E3409" s="1" t="s">
        <v>18</v>
      </c>
      <c r="F3409" s="1" t="s">
        <v>51</v>
      </c>
      <c r="G3409" s="1" t="s">
        <v>58</v>
      </c>
      <c r="H3409" s="1" t="s">
        <v>27</v>
      </c>
      <c r="I3409" s="1">
        <v>2</v>
      </c>
      <c r="J3409" s="3">
        <v>736</v>
      </c>
      <c r="K3409" s="4">
        <v>585.66999999999996</v>
      </c>
      <c r="L3409" s="5">
        <v>0.1</v>
      </c>
      <c r="M3409" s="3">
        <f t="shared" si="212"/>
        <v>1324.8</v>
      </c>
      <c r="N3409" s="3">
        <f t="shared" si="213"/>
        <v>1171.3399999999999</v>
      </c>
      <c r="O3409" s="3">
        <f t="shared" si="214"/>
        <v>153.46000000000004</v>
      </c>
      <c r="P3409" s="6">
        <f t="shared" si="215"/>
        <v>0.11583635265700486</v>
      </c>
    </row>
    <row r="3410" spans="1:16" x14ac:dyDescent="0.35">
      <c r="A3410" s="1" t="s">
        <v>3474</v>
      </c>
      <c r="B3410" s="2">
        <v>46159</v>
      </c>
      <c r="C3410" s="1" t="s">
        <v>16</v>
      </c>
      <c r="D3410" s="1" t="s">
        <v>17</v>
      </c>
      <c r="E3410" s="1" t="s">
        <v>18</v>
      </c>
      <c r="F3410" s="1" t="s">
        <v>68</v>
      </c>
      <c r="G3410" s="1" t="s">
        <v>26</v>
      </c>
      <c r="H3410" s="1" t="s">
        <v>34</v>
      </c>
      <c r="I3410" s="1">
        <v>7</v>
      </c>
      <c r="J3410" s="3">
        <v>457</v>
      </c>
      <c r="K3410" s="4">
        <v>350.7</v>
      </c>
      <c r="L3410" s="5">
        <v>0</v>
      </c>
      <c r="M3410" s="3">
        <f t="shared" si="212"/>
        <v>3199</v>
      </c>
      <c r="N3410" s="3">
        <f t="shared" si="213"/>
        <v>2454.9</v>
      </c>
      <c r="O3410" s="3">
        <f t="shared" si="214"/>
        <v>744.09999999999991</v>
      </c>
      <c r="P3410" s="6">
        <f t="shared" si="215"/>
        <v>0.23260393873085336</v>
      </c>
    </row>
    <row r="3411" spans="1:16" x14ac:dyDescent="0.35">
      <c r="A3411" s="1" t="s">
        <v>3475</v>
      </c>
      <c r="B3411" s="2">
        <v>46159</v>
      </c>
      <c r="C3411" s="1" t="s">
        <v>41</v>
      </c>
      <c r="D3411" s="1" t="s">
        <v>55</v>
      </c>
      <c r="E3411" s="1" t="s">
        <v>18</v>
      </c>
      <c r="F3411" s="1" t="s">
        <v>68</v>
      </c>
      <c r="G3411" s="1" t="s">
        <v>43</v>
      </c>
      <c r="H3411" s="1" t="s">
        <v>27</v>
      </c>
      <c r="I3411" s="1">
        <v>7</v>
      </c>
      <c r="J3411" s="3">
        <v>468</v>
      </c>
      <c r="K3411" s="4">
        <v>367.43</v>
      </c>
      <c r="L3411" s="5">
        <v>0</v>
      </c>
      <c r="M3411" s="3">
        <f t="shared" si="212"/>
        <v>3276</v>
      </c>
      <c r="N3411" s="3">
        <f t="shared" si="213"/>
        <v>2572.0100000000002</v>
      </c>
      <c r="O3411" s="3">
        <f t="shared" si="214"/>
        <v>703.98999999999978</v>
      </c>
      <c r="P3411" s="6">
        <f t="shared" si="215"/>
        <v>0.21489316239316233</v>
      </c>
    </row>
    <row r="3412" spans="1:16" x14ac:dyDescent="0.35">
      <c r="A3412" s="1" t="s">
        <v>3476</v>
      </c>
      <c r="B3412" s="2">
        <v>46159</v>
      </c>
      <c r="C3412" s="1" t="s">
        <v>36</v>
      </c>
      <c r="D3412" s="1" t="s">
        <v>37</v>
      </c>
      <c r="E3412" s="1" t="s">
        <v>18</v>
      </c>
      <c r="F3412" s="1" t="s">
        <v>19</v>
      </c>
      <c r="G3412" s="1" t="s">
        <v>69</v>
      </c>
      <c r="H3412" s="1" t="s">
        <v>34</v>
      </c>
      <c r="I3412" s="1">
        <v>5</v>
      </c>
      <c r="J3412" s="3">
        <v>874</v>
      </c>
      <c r="K3412" s="4">
        <v>704.56</v>
      </c>
      <c r="L3412" s="5">
        <v>0</v>
      </c>
      <c r="M3412" s="3">
        <f t="shared" si="212"/>
        <v>4370</v>
      </c>
      <c r="N3412" s="3">
        <f t="shared" si="213"/>
        <v>3522.7999999999997</v>
      </c>
      <c r="O3412" s="3">
        <f t="shared" si="214"/>
        <v>847.20000000000027</v>
      </c>
      <c r="P3412" s="6">
        <f t="shared" si="215"/>
        <v>0.19386727688787192</v>
      </c>
    </row>
    <row r="3413" spans="1:16" x14ac:dyDescent="0.35">
      <c r="A3413" s="1" t="s">
        <v>3477</v>
      </c>
      <c r="B3413" s="2">
        <v>46159</v>
      </c>
      <c r="C3413" s="1" t="s">
        <v>16</v>
      </c>
      <c r="D3413" s="1" t="s">
        <v>84</v>
      </c>
      <c r="E3413" s="1" t="s">
        <v>24</v>
      </c>
      <c r="F3413" s="1" t="s">
        <v>25</v>
      </c>
      <c r="G3413" s="1" t="s">
        <v>26</v>
      </c>
      <c r="H3413" s="1" t="s">
        <v>34</v>
      </c>
      <c r="I3413" s="1">
        <v>5</v>
      </c>
      <c r="J3413" s="3">
        <v>594</v>
      </c>
      <c r="K3413" s="4">
        <v>276.95</v>
      </c>
      <c r="L3413" s="5">
        <v>0</v>
      </c>
      <c r="M3413" s="3">
        <f t="shared" si="212"/>
        <v>2970</v>
      </c>
      <c r="N3413" s="3">
        <f t="shared" si="213"/>
        <v>1384.75</v>
      </c>
      <c r="O3413" s="3">
        <f t="shared" si="214"/>
        <v>1585.25</v>
      </c>
      <c r="P3413" s="6">
        <f t="shared" si="215"/>
        <v>0.53375420875420876</v>
      </c>
    </row>
    <row r="3414" spans="1:16" x14ac:dyDescent="0.35">
      <c r="A3414" s="1" t="s">
        <v>3478</v>
      </c>
      <c r="B3414" s="2">
        <v>46159</v>
      </c>
      <c r="C3414" s="1" t="s">
        <v>16</v>
      </c>
      <c r="D3414" s="1" t="s">
        <v>48</v>
      </c>
      <c r="E3414" s="1" t="s">
        <v>31</v>
      </c>
      <c r="F3414" s="1" t="s">
        <v>32</v>
      </c>
      <c r="G3414" s="1" t="s">
        <v>26</v>
      </c>
      <c r="H3414" s="1" t="s">
        <v>21</v>
      </c>
      <c r="I3414" s="1">
        <v>7</v>
      </c>
      <c r="J3414" s="3">
        <v>1159</v>
      </c>
      <c r="K3414" s="4">
        <v>859.43</v>
      </c>
      <c r="L3414" s="5">
        <v>0</v>
      </c>
      <c r="M3414" s="3">
        <f t="shared" si="212"/>
        <v>8113</v>
      </c>
      <c r="N3414" s="3">
        <f t="shared" si="213"/>
        <v>6016.0099999999993</v>
      </c>
      <c r="O3414" s="3">
        <f t="shared" si="214"/>
        <v>2096.9900000000007</v>
      </c>
      <c r="P3414" s="6">
        <f t="shared" si="215"/>
        <v>0.25847282139775679</v>
      </c>
    </row>
    <row r="3415" spans="1:16" x14ac:dyDescent="0.35">
      <c r="A3415" s="1" t="s">
        <v>3479</v>
      </c>
      <c r="B3415" s="2">
        <v>46159</v>
      </c>
      <c r="C3415" s="1" t="s">
        <v>29</v>
      </c>
      <c r="D3415" s="1" t="s">
        <v>72</v>
      </c>
      <c r="E3415" s="1" t="s">
        <v>24</v>
      </c>
      <c r="F3415" s="1" t="s">
        <v>131</v>
      </c>
      <c r="G3415" s="1" t="s">
        <v>33</v>
      </c>
      <c r="H3415" s="1" t="s">
        <v>27</v>
      </c>
      <c r="I3415" s="1">
        <v>4</v>
      </c>
      <c r="J3415" s="3">
        <v>2879</v>
      </c>
      <c r="K3415" s="4">
        <v>1478.08</v>
      </c>
      <c r="L3415" s="5">
        <v>0</v>
      </c>
      <c r="M3415" s="3">
        <f t="shared" si="212"/>
        <v>11516</v>
      </c>
      <c r="N3415" s="3">
        <f t="shared" si="213"/>
        <v>5912.32</v>
      </c>
      <c r="O3415" s="3">
        <f t="shared" si="214"/>
        <v>5603.68</v>
      </c>
      <c r="P3415" s="6">
        <f t="shared" si="215"/>
        <v>0.48659951372004173</v>
      </c>
    </row>
    <row r="3416" spans="1:16" x14ac:dyDescent="0.35">
      <c r="A3416" s="1" t="s">
        <v>3480</v>
      </c>
      <c r="B3416" s="2">
        <v>46160</v>
      </c>
      <c r="C3416" s="1" t="s">
        <v>29</v>
      </c>
      <c r="D3416" s="1" t="s">
        <v>72</v>
      </c>
      <c r="E3416" s="1" t="s">
        <v>18</v>
      </c>
      <c r="F3416" s="1" t="s">
        <v>19</v>
      </c>
      <c r="G3416" s="1" t="s">
        <v>33</v>
      </c>
      <c r="H3416" s="1" t="s">
        <v>34</v>
      </c>
      <c r="I3416" s="1">
        <v>2</v>
      </c>
      <c r="J3416" s="3">
        <v>932</v>
      </c>
      <c r="K3416" s="4">
        <v>759.01</v>
      </c>
      <c r="L3416" s="5">
        <v>0</v>
      </c>
      <c r="M3416" s="3">
        <f t="shared" si="212"/>
        <v>1864</v>
      </c>
      <c r="N3416" s="3">
        <f t="shared" si="213"/>
        <v>1518.02</v>
      </c>
      <c r="O3416" s="3">
        <f t="shared" si="214"/>
        <v>345.98</v>
      </c>
      <c r="P3416" s="6">
        <f t="shared" si="215"/>
        <v>0.18561158798283262</v>
      </c>
    </row>
    <row r="3417" spans="1:16" x14ac:dyDescent="0.35">
      <c r="A3417" s="1" t="s">
        <v>3481</v>
      </c>
      <c r="B3417" s="2">
        <v>46160</v>
      </c>
      <c r="C3417" s="1" t="s">
        <v>16</v>
      </c>
      <c r="D3417" s="1" t="s">
        <v>17</v>
      </c>
      <c r="E3417" s="1" t="s">
        <v>24</v>
      </c>
      <c r="F3417" s="1" t="s">
        <v>61</v>
      </c>
      <c r="G3417" s="1" t="s">
        <v>20</v>
      </c>
      <c r="H3417" s="1" t="s">
        <v>27</v>
      </c>
      <c r="I3417" s="1">
        <v>5</v>
      </c>
      <c r="J3417" s="3">
        <v>2185</v>
      </c>
      <c r="K3417" s="4">
        <v>1177.23</v>
      </c>
      <c r="L3417" s="5">
        <v>0</v>
      </c>
      <c r="M3417" s="3">
        <f t="shared" si="212"/>
        <v>10925</v>
      </c>
      <c r="N3417" s="3">
        <f t="shared" si="213"/>
        <v>5886.15</v>
      </c>
      <c r="O3417" s="3">
        <f t="shared" si="214"/>
        <v>5038.8500000000004</v>
      </c>
      <c r="P3417" s="6">
        <f t="shared" si="215"/>
        <v>0.46122196796338677</v>
      </c>
    </row>
    <row r="3418" spans="1:16" x14ac:dyDescent="0.35">
      <c r="A3418" s="1" t="s">
        <v>3482</v>
      </c>
      <c r="B3418" s="2">
        <v>46160</v>
      </c>
      <c r="C3418" s="1" t="s">
        <v>36</v>
      </c>
      <c r="D3418" s="1" t="s">
        <v>37</v>
      </c>
      <c r="E3418" s="1" t="s">
        <v>79</v>
      </c>
      <c r="F3418" s="1" t="s">
        <v>96</v>
      </c>
      <c r="G3418" s="1" t="s">
        <v>69</v>
      </c>
      <c r="H3418" s="1" t="s">
        <v>21</v>
      </c>
      <c r="I3418" s="1">
        <v>6</v>
      </c>
      <c r="J3418" s="3">
        <v>6522</v>
      </c>
      <c r="K3418" s="4">
        <v>3955.61</v>
      </c>
      <c r="L3418" s="5">
        <v>0.1</v>
      </c>
      <c r="M3418" s="3">
        <f t="shared" si="212"/>
        <v>35218.800000000003</v>
      </c>
      <c r="N3418" s="3">
        <f t="shared" si="213"/>
        <v>23733.66</v>
      </c>
      <c r="O3418" s="3">
        <f t="shared" si="214"/>
        <v>11485.140000000003</v>
      </c>
      <c r="P3418" s="6">
        <f t="shared" si="215"/>
        <v>0.32610821493066211</v>
      </c>
    </row>
    <row r="3419" spans="1:16" x14ac:dyDescent="0.35">
      <c r="A3419" s="1" t="s">
        <v>3483</v>
      </c>
      <c r="B3419" s="2">
        <v>46160</v>
      </c>
      <c r="C3419" s="1" t="s">
        <v>36</v>
      </c>
      <c r="D3419" s="1" t="s">
        <v>37</v>
      </c>
      <c r="E3419" s="1" t="s">
        <v>18</v>
      </c>
      <c r="F3419" s="1" t="s">
        <v>51</v>
      </c>
      <c r="G3419" s="1" t="s">
        <v>69</v>
      </c>
      <c r="H3419" s="1" t="s">
        <v>21</v>
      </c>
      <c r="I3419" s="1">
        <v>7</v>
      </c>
      <c r="J3419" s="3">
        <v>760</v>
      </c>
      <c r="K3419" s="4">
        <v>608.70000000000005</v>
      </c>
      <c r="L3419" s="5">
        <v>0.1</v>
      </c>
      <c r="M3419" s="3">
        <f t="shared" si="212"/>
        <v>4788</v>
      </c>
      <c r="N3419" s="3">
        <f t="shared" si="213"/>
        <v>4260.9000000000005</v>
      </c>
      <c r="O3419" s="3">
        <f t="shared" si="214"/>
        <v>527.09999999999945</v>
      </c>
      <c r="P3419" s="6">
        <f t="shared" si="215"/>
        <v>0.1100877192982455</v>
      </c>
    </row>
    <row r="3420" spans="1:16" x14ac:dyDescent="0.35">
      <c r="A3420" s="1" t="s">
        <v>3484</v>
      </c>
      <c r="B3420" s="2">
        <v>46160</v>
      </c>
      <c r="C3420" s="1" t="s">
        <v>16</v>
      </c>
      <c r="D3420" s="1" t="s">
        <v>17</v>
      </c>
      <c r="E3420" s="1" t="s">
        <v>18</v>
      </c>
      <c r="F3420" s="1" t="s">
        <v>51</v>
      </c>
      <c r="G3420" s="1" t="s">
        <v>20</v>
      </c>
      <c r="H3420" s="1" t="s">
        <v>34</v>
      </c>
      <c r="I3420" s="1">
        <v>1</v>
      </c>
      <c r="J3420" s="3">
        <v>726</v>
      </c>
      <c r="K3420" s="4">
        <v>574.38</v>
      </c>
      <c r="L3420" s="5">
        <v>0</v>
      </c>
      <c r="M3420" s="3">
        <f t="shared" si="212"/>
        <v>726</v>
      </c>
      <c r="N3420" s="3">
        <f t="shared" si="213"/>
        <v>574.38</v>
      </c>
      <c r="O3420" s="3">
        <f t="shared" si="214"/>
        <v>151.62</v>
      </c>
      <c r="P3420" s="6">
        <f t="shared" si="215"/>
        <v>0.20884297520661158</v>
      </c>
    </row>
    <row r="3421" spans="1:16" x14ac:dyDescent="0.35">
      <c r="A3421" s="1" t="s">
        <v>3485</v>
      </c>
      <c r="B3421" s="2">
        <v>46160</v>
      </c>
      <c r="C3421" s="1" t="s">
        <v>36</v>
      </c>
      <c r="D3421" s="1" t="s">
        <v>76</v>
      </c>
      <c r="E3421" s="1" t="s">
        <v>24</v>
      </c>
      <c r="F3421" s="1" t="s">
        <v>131</v>
      </c>
      <c r="G3421" s="1" t="s">
        <v>39</v>
      </c>
      <c r="H3421" s="1" t="s">
        <v>21</v>
      </c>
      <c r="I3421" s="1">
        <v>5</v>
      </c>
      <c r="J3421" s="3">
        <v>2716</v>
      </c>
      <c r="K3421" s="4">
        <v>1429.55</v>
      </c>
      <c r="L3421" s="5">
        <v>0.1</v>
      </c>
      <c r="M3421" s="3">
        <f t="shared" si="212"/>
        <v>12222</v>
      </c>
      <c r="N3421" s="3">
        <f t="shared" si="213"/>
        <v>7147.75</v>
      </c>
      <c r="O3421" s="3">
        <f t="shared" si="214"/>
        <v>5074.25</v>
      </c>
      <c r="P3421" s="6">
        <f t="shared" si="215"/>
        <v>0.41517345769923092</v>
      </c>
    </row>
    <row r="3422" spans="1:16" x14ac:dyDescent="0.35">
      <c r="A3422" s="1" t="s">
        <v>3486</v>
      </c>
      <c r="B3422" s="2">
        <v>46160</v>
      </c>
      <c r="C3422" s="1" t="s">
        <v>29</v>
      </c>
      <c r="D3422" s="1" t="s">
        <v>57</v>
      </c>
      <c r="E3422" s="1" t="s">
        <v>31</v>
      </c>
      <c r="F3422" s="1" t="s">
        <v>53</v>
      </c>
      <c r="G3422" s="1" t="s">
        <v>58</v>
      </c>
      <c r="H3422" s="1" t="s">
        <v>27</v>
      </c>
      <c r="I3422" s="1">
        <v>4</v>
      </c>
      <c r="J3422" s="3">
        <v>14875</v>
      </c>
      <c r="K3422" s="4">
        <v>11306.77</v>
      </c>
      <c r="L3422" s="5">
        <v>0.1</v>
      </c>
      <c r="M3422" s="3">
        <f t="shared" si="212"/>
        <v>53550</v>
      </c>
      <c r="N3422" s="3">
        <f t="shared" si="213"/>
        <v>45227.08</v>
      </c>
      <c r="O3422" s="3">
        <f t="shared" si="214"/>
        <v>8322.9199999999983</v>
      </c>
      <c r="P3422" s="6">
        <f t="shared" si="215"/>
        <v>0.15542334267040145</v>
      </c>
    </row>
    <row r="3423" spans="1:16" x14ac:dyDescent="0.35">
      <c r="A3423" s="1" t="s">
        <v>3487</v>
      </c>
      <c r="B3423" s="2">
        <v>46160</v>
      </c>
      <c r="C3423" s="1" t="s">
        <v>41</v>
      </c>
      <c r="D3423" s="1" t="s">
        <v>42</v>
      </c>
      <c r="E3423" s="1" t="s">
        <v>18</v>
      </c>
      <c r="F3423" s="1" t="s">
        <v>68</v>
      </c>
      <c r="G3423" s="1" t="s">
        <v>46</v>
      </c>
      <c r="H3423" s="1" t="s">
        <v>21</v>
      </c>
      <c r="I3423" s="1">
        <v>4</v>
      </c>
      <c r="J3423" s="3">
        <v>443</v>
      </c>
      <c r="K3423" s="4">
        <v>367.68</v>
      </c>
      <c r="L3423" s="5">
        <v>0.15</v>
      </c>
      <c r="M3423" s="3">
        <f t="shared" si="212"/>
        <v>1506.2</v>
      </c>
      <c r="N3423" s="3">
        <f t="shared" si="213"/>
        <v>1470.72</v>
      </c>
      <c r="O3423" s="3">
        <f t="shared" si="214"/>
        <v>35.480000000000018</v>
      </c>
      <c r="P3423" s="6">
        <f t="shared" si="215"/>
        <v>2.355596866286019E-2</v>
      </c>
    </row>
    <row r="3424" spans="1:16" x14ac:dyDescent="0.35">
      <c r="A3424" s="1" t="s">
        <v>3488</v>
      </c>
      <c r="B3424" s="2">
        <v>46160</v>
      </c>
      <c r="C3424" s="1" t="s">
        <v>29</v>
      </c>
      <c r="D3424" s="1" t="s">
        <v>72</v>
      </c>
      <c r="E3424" s="1" t="s">
        <v>79</v>
      </c>
      <c r="F3424" s="1" t="s">
        <v>109</v>
      </c>
      <c r="G3424" s="1" t="s">
        <v>33</v>
      </c>
      <c r="H3424" s="1" t="s">
        <v>34</v>
      </c>
      <c r="I3424" s="1">
        <v>8</v>
      </c>
      <c r="J3424" s="3">
        <v>4656</v>
      </c>
      <c r="K3424" s="4">
        <v>2705.69</v>
      </c>
      <c r="L3424" s="5">
        <v>0</v>
      </c>
      <c r="M3424" s="3">
        <f t="shared" si="212"/>
        <v>37248</v>
      </c>
      <c r="N3424" s="3">
        <f t="shared" si="213"/>
        <v>21645.52</v>
      </c>
      <c r="O3424" s="3">
        <f t="shared" si="214"/>
        <v>15602.48</v>
      </c>
      <c r="P3424" s="6">
        <f t="shared" si="215"/>
        <v>0.41888101374570447</v>
      </c>
    </row>
    <row r="3425" spans="1:16" x14ac:dyDescent="0.35">
      <c r="A3425" s="1" t="s">
        <v>3489</v>
      </c>
      <c r="B3425" s="2">
        <v>46161</v>
      </c>
      <c r="C3425" s="1" t="s">
        <v>41</v>
      </c>
      <c r="D3425" s="1" t="s">
        <v>50</v>
      </c>
      <c r="E3425" s="1" t="s">
        <v>24</v>
      </c>
      <c r="F3425" s="1" t="s">
        <v>131</v>
      </c>
      <c r="G3425" s="1" t="s">
        <v>43</v>
      </c>
      <c r="H3425" s="1" t="s">
        <v>34</v>
      </c>
      <c r="I3425" s="1">
        <v>1</v>
      </c>
      <c r="J3425" s="3">
        <v>2667</v>
      </c>
      <c r="K3425" s="4">
        <v>1278.8499999999999</v>
      </c>
      <c r="L3425" s="5">
        <v>0.15</v>
      </c>
      <c r="M3425" s="3">
        <f t="shared" si="212"/>
        <v>2266.9499999999998</v>
      </c>
      <c r="N3425" s="3">
        <f t="shared" si="213"/>
        <v>1278.8499999999999</v>
      </c>
      <c r="O3425" s="3">
        <f t="shared" si="214"/>
        <v>988.09999999999991</v>
      </c>
      <c r="P3425" s="6">
        <f t="shared" si="215"/>
        <v>0.43587198658991155</v>
      </c>
    </row>
    <row r="3426" spans="1:16" x14ac:dyDescent="0.35">
      <c r="A3426" s="1" t="s">
        <v>3490</v>
      </c>
      <c r="B3426" s="2">
        <v>46161</v>
      </c>
      <c r="C3426" s="1" t="s">
        <v>16</v>
      </c>
      <c r="D3426" s="1" t="s">
        <v>84</v>
      </c>
      <c r="E3426" s="1" t="s">
        <v>24</v>
      </c>
      <c r="F3426" s="1" t="s">
        <v>64</v>
      </c>
      <c r="G3426" s="1" t="s">
        <v>26</v>
      </c>
      <c r="H3426" s="1" t="s">
        <v>27</v>
      </c>
      <c r="I3426" s="1">
        <v>2</v>
      </c>
      <c r="J3426" s="3">
        <v>1463</v>
      </c>
      <c r="K3426" s="4">
        <v>712.75</v>
      </c>
      <c r="L3426" s="5">
        <v>0</v>
      </c>
      <c r="M3426" s="3">
        <f t="shared" si="212"/>
        <v>2926</v>
      </c>
      <c r="N3426" s="3">
        <f t="shared" si="213"/>
        <v>1425.5</v>
      </c>
      <c r="O3426" s="3">
        <f t="shared" si="214"/>
        <v>1500.5</v>
      </c>
      <c r="P3426" s="6">
        <f t="shared" si="215"/>
        <v>0.51281613123718384</v>
      </c>
    </row>
    <row r="3427" spans="1:16" x14ac:dyDescent="0.35">
      <c r="A3427" s="1" t="s">
        <v>3491</v>
      </c>
      <c r="B3427" s="2">
        <v>46161</v>
      </c>
      <c r="C3427" s="1" t="s">
        <v>29</v>
      </c>
      <c r="D3427" s="1" t="s">
        <v>66</v>
      </c>
      <c r="E3427" s="1" t="s">
        <v>24</v>
      </c>
      <c r="F3427" s="1" t="s">
        <v>131</v>
      </c>
      <c r="G3427" s="1" t="s">
        <v>33</v>
      </c>
      <c r="H3427" s="1" t="s">
        <v>27</v>
      </c>
      <c r="I3427" s="1">
        <v>3</v>
      </c>
      <c r="J3427" s="3">
        <v>2760</v>
      </c>
      <c r="K3427" s="4">
        <v>1432.01</v>
      </c>
      <c r="L3427" s="5">
        <v>0</v>
      </c>
      <c r="M3427" s="3">
        <f t="shared" si="212"/>
        <v>8280</v>
      </c>
      <c r="N3427" s="3">
        <f t="shared" si="213"/>
        <v>4296.03</v>
      </c>
      <c r="O3427" s="3">
        <f t="shared" si="214"/>
        <v>3983.9700000000003</v>
      </c>
      <c r="P3427" s="6">
        <f t="shared" si="215"/>
        <v>0.48115579710144929</v>
      </c>
    </row>
    <row r="3428" spans="1:16" x14ac:dyDescent="0.35">
      <c r="A3428" s="1" t="s">
        <v>3492</v>
      </c>
      <c r="B3428" s="2">
        <v>46161</v>
      </c>
      <c r="C3428" s="1" t="s">
        <v>41</v>
      </c>
      <c r="D3428" s="1" t="s">
        <v>50</v>
      </c>
      <c r="E3428" s="1" t="s">
        <v>31</v>
      </c>
      <c r="F3428" s="1" t="s">
        <v>85</v>
      </c>
      <c r="G3428" s="1" t="s">
        <v>43</v>
      </c>
      <c r="H3428" s="1" t="s">
        <v>34</v>
      </c>
      <c r="I3428" s="1">
        <v>3</v>
      </c>
      <c r="J3428" s="3">
        <v>1801</v>
      </c>
      <c r="K3428" s="4">
        <v>1375.46</v>
      </c>
      <c r="L3428" s="5">
        <v>0.1</v>
      </c>
      <c r="M3428" s="3">
        <f t="shared" si="212"/>
        <v>4862.7</v>
      </c>
      <c r="N3428" s="3">
        <f t="shared" si="213"/>
        <v>4126.38</v>
      </c>
      <c r="O3428" s="3">
        <f t="shared" si="214"/>
        <v>736.31999999999971</v>
      </c>
      <c r="P3428" s="6">
        <f t="shared" si="215"/>
        <v>0.15142204947868462</v>
      </c>
    </row>
    <row r="3429" spans="1:16" x14ac:dyDescent="0.35">
      <c r="A3429" s="1" t="s">
        <v>3493</v>
      </c>
      <c r="B3429" s="2">
        <v>46161</v>
      </c>
      <c r="C3429" s="1" t="s">
        <v>36</v>
      </c>
      <c r="D3429" s="1" t="s">
        <v>76</v>
      </c>
      <c r="E3429" s="1" t="s">
        <v>24</v>
      </c>
      <c r="F3429" s="1" t="s">
        <v>131</v>
      </c>
      <c r="G3429" s="1" t="s">
        <v>69</v>
      </c>
      <c r="H3429" s="1" t="s">
        <v>21</v>
      </c>
      <c r="I3429" s="1">
        <v>7</v>
      </c>
      <c r="J3429" s="3">
        <v>2699</v>
      </c>
      <c r="K3429" s="4">
        <v>1423.94</v>
      </c>
      <c r="L3429" s="5">
        <v>0.05</v>
      </c>
      <c r="M3429" s="3">
        <f t="shared" si="212"/>
        <v>17948.349999999999</v>
      </c>
      <c r="N3429" s="3">
        <f t="shared" si="213"/>
        <v>9967.58</v>
      </c>
      <c r="O3429" s="3">
        <f t="shared" si="214"/>
        <v>7980.7699999999986</v>
      </c>
      <c r="P3429" s="6">
        <f t="shared" si="215"/>
        <v>0.44465201536631499</v>
      </c>
    </row>
    <row r="3430" spans="1:16" x14ac:dyDescent="0.35">
      <c r="A3430" s="1" t="s">
        <v>3494</v>
      </c>
      <c r="B3430" s="2">
        <v>46162</v>
      </c>
      <c r="C3430" s="1" t="s">
        <v>16</v>
      </c>
      <c r="D3430" s="1" t="s">
        <v>84</v>
      </c>
      <c r="E3430" s="1" t="s">
        <v>31</v>
      </c>
      <c r="F3430" s="1" t="s">
        <v>53</v>
      </c>
      <c r="G3430" s="1" t="s">
        <v>26</v>
      </c>
      <c r="H3430" s="1" t="s">
        <v>27</v>
      </c>
      <c r="I3430" s="1">
        <v>2</v>
      </c>
      <c r="J3430" s="3">
        <v>15527</v>
      </c>
      <c r="K3430" s="4">
        <v>11967.27</v>
      </c>
      <c r="L3430" s="5">
        <v>0.05</v>
      </c>
      <c r="M3430" s="3">
        <f t="shared" si="212"/>
        <v>29501.3</v>
      </c>
      <c r="N3430" s="3">
        <f t="shared" si="213"/>
        <v>23934.54</v>
      </c>
      <c r="O3430" s="3">
        <f t="shared" si="214"/>
        <v>5566.7599999999984</v>
      </c>
      <c r="P3430" s="6">
        <f t="shared" si="215"/>
        <v>0.1886954134224593</v>
      </c>
    </row>
    <row r="3431" spans="1:16" x14ac:dyDescent="0.35">
      <c r="A3431" s="1" t="s">
        <v>3495</v>
      </c>
      <c r="B3431" s="2">
        <v>46162</v>
      </c>
      <c r="C3431" s="1" t="s">
        <v>41</v>
      </c>
      <c r="D3431" s="1" t="s">
        <v>55</v>
      </c>
      <c r="E3431" s="1" t="s">
        <v>18</v>
      </c>
      <c r="F3431" s="1" t="s">
        <v>38</v>
      </c>
      <c r="G3431" s="1" t="s">
        <v>43</v>
      </c>
      <c r="H3431" s="1" t="s">
        <v>21</v>
      </c>
      <c r="I3431" s="1">
        <v>3</v>
      </c>
      <c r="J3431" s="3">
        <v>341</v>
      </c>
      <c r="K3431" s="4">
        <v>265.89999999999998</v>
      </c>
      <c r="L3431" s="5">
        <v>0.15</v>
      </c>
      <c r="M3431" s="3">
        <f t="shared" si="212"/>
        <v>869.55</v>
      </c>
      <c r="N3431" s="3">
        <f t="shared" si="213"/>
        <v>797.69999999999993</v>
      </c>
      <c r="O3431" s="3">
        <f t="shared" si="214"/>
        <v>71.850000000000023</v>
      </c>
      <c r="P3431" s="6">
        <f t="shared" si="215"/>
        <v>8.262894600655514E-2</v>
      </c>
    </row>
    <row r="3432" spans="1:16" x14ac:dyDescent="0.35">
      <c r="A3432" s="1" t="s">
        <v>3496</v>
      </c>
      <c r="B3432" s="2">
        <v>46162</v>
      </c>
      <c r="C3432" s="1" t="s">
        <v>16</v>
      </c>
      <c r="D3432" s="1" t="s">
        <v>84</v>
      </c>
      <c r="E3432" s="1" t="s">
        <v>79</v>
      </c>
      <c r="F3432" s="1" t="s">
        <v>91</v>
      </c>
      <c r="G3432" s="1" t="s">
        <v>20</v>
      </c>
      <c r="H3432" s="1" t="s">
        <v>27</v>
      </c>
      <c r="I3432" s="1">
        <v>1</v>
      </c>
      <c r="J3432" s="3">
        <v>12377</v>
      </c>
      <c r="K3432" s="4">
        <v>7959.23</v>
      </c>
      <c r="L3432" s="5">
        <v>0</v>
      </c>
      <c r="M3432" s="3">
        <f t="shared" si="212"/>
        <v>12377</v>
      </c>
      <c r="N3432" s="3">
        <f t="shared" si="213"/>
        <v>7959.23</v>
      </c>
      <c r="O3432" s="3">
        <f t="shared" si="214"/>
        <v>4417.7700000000004</v>
      </c>
      <c r="P3432" s="6">
        <f t="shared" si="215"/>
        <v>0.35693382887614128</v>
      </c>
    </row>
    <row r="3433" spans="1:16" x14ac:dyDescent="0.35">
      <c r="A3433" s="1" t="s">
        <v>3497</v>
      </c>
      <c r="B3433" s="2">
        <v>46162</v>
      </c>
      <c r="C3433" s="1" t="s">
        <v>41</v>
      </c>
      <c r="D3433" s="1" t="s">
        <v>42</v>
      </c>
      <c r="E3433" s="1" t="s">
        <v>24</v>
      </c>
      <c r="F3433" s="1" t="s">
        <v>61</v>
      </c>
      <c r="G3433" s="1" t="s">
        <v>46</v>
      </c>
      <c r="H3433" s="1" t="s">
        <v>34</v>
      </c>
      <c r="I3433" s="1">
        <v>6</v>
      </c>
      <c r="J3433" s="3">
        <v>2168</v>
      </c>
      <c r="K3433" s="4">
        <v>1033.79</v>
      </c>
      <c r="L3433" s="5">
        <v>0.1</v>
      </c>
      <c r="M3433" s="3">
        <f t="shared" si="212"/>
        <v>11707.2</v>
      </c>
      <c r="N3433" s="3">
        <f t="shared" si="213"/>
        <v>6202.74</v>
      </c>
      <c r="O3433" s="3">
        <f t="shared" si="214"/>
        <v>5504.4600000000009</v>
      </c>
      <c r="P3433" s="6">
        <f t="shared" si="215"/>
        <v>0.47017732677326779</v>
      </c>
    </row>
    <row r="3434" spans="1:16" x14ac:dyDescent="0.35">
      <c r="A3434" s="1" t="s">
        <v>3498</v>
      </c>
      <c r="B3434" s="2">
        <v>46163</v>
      </c>
      <c r="C3434" s="1" t="s">
        <v>36</v>
      </c>
      <c r="D3434" s="1" t="s">
        <v>63</v>
      </c>
      <c r="E3434" s="1" t="s">
        <v>31</v>
      </c>
      <c r="F3434" s="1" t="s">
        <v>53</v>
      </c>
      <c r="G3434" s="1" t="s">
        <v>39</v>
      </c>
      <c r="H3434" s="1" t="s">
        <v>34</v>
      </c>
      <c r="I3434" s="1">
        <v>4</v>
      </c>
      <c r="J3434" s="3">
        <v>15034</v>
      </c>
      <c r="K3434" s="4">
        <v>11444.56</v>
      </c>
      <c r="L3434" s="5">
        <v>0</v>
      </c>
      <c r="M3434" s="3">
        <f t="shared" si="212"/>
        <v>60136</v>
      </c>
      <c r="N3434" s="3">
        <f t="shared" si="213"/>
        <v>45778.239999999998</v>
      </c>
      <c r="O3434" s="3">
        <f t="shared" si="214"/>
        <v>14357.760000000002</v>
      </c>
      <c r="P3434" s="6">
        <f t="shared" si="215"/>
        <v>0.23875482240255425</v>
      </c>
    </row>
    <row r="3435" spans="1:16" x14ac:dyDescent="0.35">
      <c r="A3435" s="1" t="s">
        <v>3499</v>
      </c>
      <c r="B3435" s="2">
        <v>46163</v>
      </c>
      <c r="C3435" s="1" t="s">
        <v>41</v>
      </c>
      <c r="D3435" s="1" t="s">
        <v>50</v>
      </c>
      <c r="E3435" s="1" t="s">
        <v>24</v>
      </c>
      <c r="F3435" s="1" t="s">
        <v>64</v>
      </c>
      <c r="G3435" s="1" t="s">
        <v>43</v>
      </c>
      <c r="H3435" s="1" t="s">
        <v>34</v>
      </c>
      <c r="I3435" s="1">
        <v>8</v>
      </c>
      <c r="J3435" s="3">
        <v>1502</v>
      </c>
      <c r="K3435" s="4">
        <v>788.51</v>
      </c>
      <c r="L3435" s="5">
        <v>0</v>
      </c>
      <c r="M3435" s="3">
        <f t="shared" si="212"/>
        <v>12016</v>
      </c>
      <c r="N3435" s="3">
        <f t="shared" si="213"/>
        <v>6308.08</v>
      </c>
      <c r="O3435" s="3">
        <f t="shared" si="214"/>
        <v>5707.92</v>
      </c>
      <c r="P3435" s="6">
        <f t="shared" si="215"/>
        <v>0.47502663115845539</v>
      </c>
    </row>
    <row r="3436" spans="1:16" x14ac:dyDescent="0.35">
      <c r="A3436" s="1" t="s">
        <v>3500</v>
      </c>
      <c r="B3436" s="2">
        <v>46163</v>
      </c>
      <c r="C3436" s="1" t="s">
        <v>36</v>
      </c>
      <c r="D3436" s="1" t="s">
        <v>78</v>
      </c>
      <c r="E3436" s="1" t="s">
        <v>79</v>
      </c>
      <c r="F3436" s="1" t="s">
        <v>96</v>
      </c>
      <c r="G3436" s="1" t="s">
        <v>39</v>
      </c>
      <c r="H3436" s="1" t="s">
        <v>27</v>
      </c>
      <c r="I3436" s="1">
        <v>3</v>
      </c>
      <c r="J3436" s="3">
        <v>6719</v>
      </c>
      <c r="K3436" s="4">
        <v>3960.4</v>
      </c>
      <c r="L3436" s="5">
        <v>0</v>
      </c>
      <c r="M3436" s="3">
        <f t="shared" si="212"/>
        <v>20157</v>
      </c>
      <c r="N3436" s="3">
        <f t="shared" si="213"/>
        <v>11881.2</v>
      </c>
      <c r="O3436" s="3">
        <f t="shared" si="214"/>
        <v>8275.7999999999993</v>
      </c>
      <c r="P3436" s="6">
        <f t="shared" si="215"/>
        <v>0.41056704866795651</v>
      </c>
    </row>
    <row r="3437" spans="1:16" x14ac:dyDescent="0.35">
      <c r="A3437" s="1" t="s">
        <v>3501</v>
      </c>
      <c r="B3437" s="2">
        <v>46163</v>
      </c>
      <c r="C3437" s="1" t="s">
        <v>36</v>
      </c>
      <c r="D3437" s="1" t="s">
        <v>78</v>
      </c>
      <c r="E3437" s="1" t="s">
        <v>31</v>
      </c>
      <c r="F3437" s="1" t="s">
        <v>53</v>
      </c>
      <c r="G3437" s="1" t="s">
        <v>69</v>
      </c>
      <c r="H3437" s="1" t="s">
        <v>34</v>
      </c>
      <c r="I3437" s="1">
        <v>2</v>
      </c>
      <c r="J3437" s="3">
        <v>14975</v>
      </c>
      <c r="K3437" s="4">
        <v>10978.4</v>
      </c>
      <c r="L3437" s="5">
        <v>0.05</v>
      </c>
      <c r="M3437" s="3">
        <f t="shared" si="212"/>
        <v>28452.5</v>
      </c>
      <c r="N3437" s="3">
        <f t="shared" si="213"/>
        <v>21956.799999999999</v>
      </c>
      <c r="O3437" s="3">
        <f t="shared" si="214"/>
        <v>6495.7000000000007</v>
      </c>
      <c r="P3437" s="6">
        <f t="shared" si="215"/>
        <v>0.2282997979087954</v>
      </c>
    </row>
    <row r="3438" spans="1:16" x14ac:dyDescent="0.35">
      <c r="A3438" s="1" t="s">
        <v>3502</v>
      </c>
      <c r="B3438" s="2">
        <v>46163</v>
      </c>
      <c r="C3438" s="1" t="s">
        <v>16</v>
      </c>
      <c r="D3438" s="1" t="s">
        <v>17</v>
      </c>
      <c r="E3438" s="1" t="s">
        <v>31</v>
      </c>
      <c r="F3438" s="1" t="s">
        <v>45</v>
      </c>
      <c r="G3438" s="1" t="s">
        <v>20</v>
      </c>
      <c r="H3438" s="1" t="s">
        <v>27</v>
      </c>
      <c r="I3438" s="1">
        <v>5</v>
      </c>
      <c r="J3438" s="3">
        <v>3624</v>
      </c>
      <c r="K3438" s="4">
        <v>2575.91</v>
      </c>
      <c r="L3438" s="5">
        <v>0</v>
      </c>
      <c r="M3438" s="3">
        <f t="shared" si="212"/>
        <v>18120</v>
      </c>
      <c r="N3438" s="3">
        <f t="shared" si="213"/>
        <v>12879.55</v>
      </c>
      <c r="O3438" s="3">
        <f t="shared" si="214"/>
        <v>5240.4500000000007</v>
      </c>
      <c r="P3438" s="6">
        <f t="shared" si="215"/>
        <v>0.28920805739514355</v>
      </c>
    </row>
    <row r="3439" spans="1:16" x14ac:dyDescent="0.35">
      <c r="A3439" s="1" t="s">
        <v>3503</v>
      </c>
      <c r="B3439" s="2">
        <v>46163</v>
      </c>
      <c r="C3439" s="1" t="s">
        <v>16</v>
      </c>
      <c r="D3439" s="1" t="s">
        <v>23</v>
      </c>
      <c r="E3439" s="1" t="s">
        <v>79</v>
      </c>
      <c r="F3439" s="1" t="s">
        <v>91</v>
      </c>
      <c r="G3439" s="1" t="s">
        <v>20</v>
      </c>
      <c r="H3439" s="1" t="s">
        <v>27</v>
      </c>
      <c r="I3439" s="1">
        <v>1</v>
      </c>
      <c r="J3439" s="3">
        <v>12305</v>
      </c>
      <c r="K3439" s="4">
        <v>7608.29</v>
      </c>
      <c r="L3439" s="5">
        <v>0</v>
      </c>
      <c r="M3439" s="3">
        <f t="shared" si="212"/>
        <v>12305</v>
      </c>
      <c r="N3439" s="3">
        <f t="shared" si="213"/>
        <v>7608.29</v>
      </c>
      <c r="O3439" s="3">
        <f t="shared" si="214"/>
        <v>4696.71</v>
      </c>
      <c r="P3439" s="6">
        <f t="shared" si="215"/>
        <v>0.38169118244616013</v>
      </c>
    </row>
    <row r="3440" spans="1:16" x14ac:dyDescent="0.35">
      <c r="A3440" s="1" t="s">
        <v>3504</v>
      </c>
      <c r="B3440" s="2">
        <v>46163</v>
      </c>
      <c r="C3440" s="1" t="s">
        <v>16</v>
      </c>
      <c r="D3440" s="1" t="s">
        <v>23</v>
      </c>
      <c r="E3440" s="1" t="s">
        <v>31</v>
      </c>
      <c r="F3440" s="1" t="s">
        <v>32</v>
      </c>
      <c r="G3440" s="1" t="s">
        <v>20</v>
      </c>
      <c r="H3440" s="1" t="s">
        <v>21</v>
      </c>
      <c r="I3440" s="1">
        <v>3</v>
      </c>
      <c r="J3440" s="3">
        <v>1185</v>
      </c>
      <c r="K3440" s="4">
        <v>846.85</v>
      </c>
      <c r="L3440" s="5">
        <v>0</v>
      </c>
      <c r="M3440" s="3">
        <f t="shared" si="212"/>
        <v>3555</v>
      </c>
      <c r="N3440" s="3">
        <f t="shared" si="213"/>
        <v>2540.5500000000002</v>
      </c>
      <c r="O3440" s="3">
        <f t="shared" si="214"/>
        <v>1014.4499999999998</v>
      </c>
      <c r="P3440" s="6">
        <f t="shared" si="215"/>
        <v>0.28535864978902947</v>
      </c>
    </row>
    <row r="3441" spans="1:16" x14ac:dyDescent="0.35">
      <c r="A3441" s="1" t="s">
        <v>3505</v>
      </c>
      <c r="B3441" s="2">
        <v>46164</v>
      </c>
      <c r="C3441" s="1" t="s">
        <v>36</v>
      </c>
      <c r="D3441" s="1" t="s">
        <v>78</v>
      </c>
      <c r="E3441" s="1" t="s">
        <v>24</v>
      </c>
      <c r="F3441" s="1" t="s">
        <v>64</v>
      </c>
      <c r="G3441" s="1" t="s">
        <v>39</v>
      </c>
      <c r="H3441" s="1" t="s">
        <v>21</v>
      </c>
      <c r="I3441" s="1">
        <v>5</v>
      </c>
      <c r="J3441" s="3">
        <v>1454</v>
      </c>
      <c r="K3441" s="4">
        <v>728.95</v>
      </c>
      <c r="L3441" s="5">
        <v>0</v>
      </c>
      <c r="M3441" s="3">
        <f t="shared" si="212"/>
        <v>7270</v>
      </c>
      <c r="N3441" s="3">
        <f t="shared" si="213"/>
        <v>3644.75</v>
      </c>
      <c r="O3441" s="3">
        <f t="shared" si="214"/>
        <v>3625.25</v>
      </c>
      <c r="P3441" s="6">
        <f t="shared" si="215"/>
        <v>0.49865887207702886</v>
      </c>
    </row>
    <row r="3442" spans="1:16" x14ac:dyDescent="0.35">
      <c r="A3442" s="1" t="s">
        <v>3506</v>
      </c>
      <c r="B3442" s="2">
        <v>46164</v>
      </c>
      <c r="C3442" s="1" t="s">
        <v>36</v>
      </c>
      <c r="D3442" s="1" t="s">
        <v>78</v>
      </c>
      <c r="E3442" s="1" t="s">
        <v>79</v>
      </c>
      <c r="F3442" s="1" t="s">
        <v>80</v>
      </c>
      <c r="G3442" s="1" t="s">
        <v>39</v>
      </c>
      <c r="H3442" s="1" t="s">
        <v>34</v>
      </c>
      <c r="I3442" s="1">
        <v>6</v>
      </c>
      <c r="J3442" s="3">
        <v>8219</v>
      </c>
      <c r="K3442" s="4">
        <v>4843.93</v>
      </c>
      <c r="L3442" s="5">
        <v>0</v>
      </c>
      <c r="M3442" s="3">
        <f t="shared" si="212"/>
        <v>49314</v>
      </c>
      <c r="N3442" s="3">
        <f t="shared" si="213"/>
        <v>29063.58</v>
      </c>
      <c r="O3442" s="3">
        <f t="shared" si="214"/>
        <v>20250.419999999998</v>
      </c>
      <c r="P3442" s="6">
        <f t="shared" si="215"/>
        <v>0.41064241391896822</v>
      </c>
    </row>
    <row r="3443" spans="1:16" x14ac:dyDescent="0.35">
      <c r="A3443" s="1" t="s">
        <v>3507</v>
      </c>
      <c r="B3443" s="2">
        <v>46164</v>
      </c>
      <c r="C3443" s="1" t="s">
        <v>16</v>
      </c>
      <c r="D3443" s="1" t="s">
        <v>17</v>
      </c>
      <c r="E3443" s="1" t="s">
        <v>18</v>
      </c>
      <c r="F3443" s="1" t="s">
        <v>38</v>
      </c>
      <c r="G3443" s="1" t="s">
        <v>26</v>
      </c>
      <c r="H3443" s="1" t="s">
        <v>21</v>
      </c>
      <c r="I3443" s="1">
        <v>2</v>
      </c>
      <c r="J3443" s="3">
        <v>337</v>
      </c>
      <c r="K3443" s="4">
        <v>280.87</v>
      </c>
      <c r="L3443" s="5">
        <v>0.05</v>
      </c>
      <c r="M3443" s="3">
        <f t="shared" si="212"/>
        <v>640.29999999999995</v>
      </c>
      <c r="N3443" s="3">
        <f t="shared" si="213"/>
        <v>561.74</v>
      </c>
      <c r="O3443" s="3">
        <f t="shared" si="214"/>
        <v>78.559999999999945</v>
      </c>
      <c r="P3443" s="6">
        <f t="shared" si="215"/>
        <v>0.12269248789629854</v>
      </c>
    </row>
    <row r="3444" spans="1:16" x14ac:dyDescent="0.35">
      <c r="A3444" s="1" t="s">
        <v>3508</v>
      </c>
      <c r="B3444" s="2">
        <v>46164</v>
      </c>
      <c r="C3444" s="1" t="s">
        <v>16</v>
      </c>
      <c r="D3444" s="1" t="s">
        <v>17</v>
      </c>
      <c r="E3444" s="1" t="s">
        <v>31</v>
      </c>
      <c r="F3444" s="1" t="s">
        <v>32</v>
      </c>
      <c r="G3444" s="1" t="s">
        <v>26</v>
      </c>
      <c r="H3444" s="1" t="s">
        <v>21</v>
      </c>
      <c r="I3444" s="1">
        <v>6</v>
      </c>
      <c r="J3444" s="3">
        <v>1203</v>
      </c>
      <c r="K3444" s="4">
        <v>898.39</v>
      </c>
      <c r="L3444" s="5">
        <v>0</v>
      </c>
      <c r="M3444" s="3">
        <f t="shared" si="212"/>
        <v>7218</v>
      </c>
      <c r="N3444" s="3">
        <f t="shared" si="213"/>
        <v>5390.34</v>
      </c>
      <c r="O3444" s="3">
        <f t="shared" si="214"/>
        <v>1827.6599999999999</v>
      </c>
      <c r="P3444" s="6">
        <f t="shared" si="215"/>
        <v>0.25320864505403157</v>
      </c>
    </row>
    <row r="3445" spans="1:16" x14ac:dyDescent="0.35">
      <c r="A3445" s="1" t="s">
        <v>3509</v>
      </c>
      <c r="B3445" s="2">
        <v>46164</v>
      </c>
      <c r="C3445" s="1" t="s">
        <v>41</v>
      </c>
      <c r="D3445" s="1" t="s">
        <v>55</v>
      </c>
      <c r="E3445" s="1" t="s">
        <v>24</v>
      </c>
      <c r="F3445" s="1" t="s">
        <v>131</v>
      </c>
      <c r="G3445" s="1" t="s">
        <v>46</v>
      </c>
      <c r="H3445" s="1" t="s">
        <v>21</v>
      </c>
      <c r="I3445" s="1">
        <v>4</v>
      </c>
      <c r="J3445" s="3">
        <v>2704</v>
      </c>
      <c r="K3445" s="4">
        <v>1423.38</v>
      </c>
      <c r="L3445" s="5">
        <v>0.1</v>
      </c>
      <c r="M3445" s="3">
        <f t="shared" si="212"/>
        <v>9734.4</v>
      </c>
      <c r="N3445" s="3">
        <f t="shared" si="213"/>
        <v>5693.52</v>
      </c>
      <c r="O3445" s="3">
        <f t="shared" si="214"/>
        <v>4040.8799999999992</v>
      </c>
      <c r="P3445" s="6">
        <f t="shared" si="215"/>
        <v>0.41511341222879677</v>
      </c>
    </row>
    <row r="3446" spans="1:16" x14ac:dyDescent="0.35">
      <c r="A3446" s="1" t="s">
        <v>3510</v>
      </c>
      <c r="B3446" s="2">
        <v>46164</v>
      </c>
      <c r="C3446" s="1" t="s">
        <v>29</v>
      </c>
      <c r="D3446" s="1" t="s">
        <v>72</v>
      </c>
      <c r="E3446" s="1" t="s">
        <v>79</v>
      </c>
      <c r="F3446" s="1" t="s">
        <v>109</v>
      </c>
      <c r="G3446" s="1" t="s">
        <v>58</v>
      </c>
      <c r="H3446" s="1" t="s">
        <v>21</v>
      </c>
      <c r="I3446" s="1">
        <v>3</v>
      </c>
      <c r="J3446" s="3">
        <v>4336</v>
      </c>
      <c r="K3446" s="4">
        <v>2757.07</v>
      </c>
      <c r="L3446" s="5">
        <v>0.05</v>
      </c>
      <c r="M3446" s="3">
        <f t="shared" si="212"/>
        <v>12357.599999999999</v>
      </c>
      <c r="N3446" s="3">
        <f t="shared" si="213"/>
        <v>8271.2100000000009</v>
      </c>
      <c r="O3446" s="3">
        <f t="shared" si="214"/>
        <v>4086.3899999999976</v>
      </c>
      <c r="P3446" s="6">
        <f t="shared" si="215"/>
        <v>0.3306782870460282</v>
      </c>
    </row>
    <row r="3447" spans="1:16" x14ac:dyDescent="0.35">
      <c r="A3447" s="1" t="s">
        <v>3511</v>
      </c>
      <c r="B3447" s="2">
        <v>46165</v>
      </c>
      <c r="C3447" s="1" t="s">
        <v>16</v>
      </c>
      <c r="D3447" s="1" t="s">
        <v>17</v>
      </c>
      <c r="E3447" s="1" t="s">
        <v>18</v>
      </c>
      <c r="F3447" s="1" t="s">
        <v>38</v>
      </c>
      <c r="G3447" s="1" t="s">
        <v>20</v>
      </c>
      <c r="H3447" s="1" t="s">
        <v>34</v>
      </c>
      <c r="I3447" s="1">
        <v>5</v>
      </c>
      <c r="J3447" s="3">
        <v>357</v>
      </c>
      <c r="K3447" s="4">
        <v>272.18</v>
      </c>
      <c r="L3447" s="5">
        <v>0</v>
      </c>
      <c r="M3447" s="3">
        <f t="shared" si="212"/>
        <v>1785</v>
      </c>
      <c r="N3447" s="3">
        <f t="shared" si="213"/>
        <v>1360.9</v>
      </c>
      <c r="O3447" s="3">
        <f t="shared" si="214"/>
        <v>424.09999999999991</v>
      </c>
      <c r="P3447" s="6">
        <f t="shared" si="215"/>
        <v>0.23759103641456578</v>
      </c>
    </row>
    <row r="3448" spans="1:16" x14ac:dyDescent="0.35">
      <c r="A3448" s="1" t="s">
        <v>3512</v>
      </c>
      <c r="B3448" s="2">
        <v>46165</v>
      </c>
      <c r="C3448" s="1" t="s">
        <v>16</v>
      </c>
      <c r="D3448" s="1" t="s">
        <v>23</v>
      </c>
      <c r="E3448" s="1" t="s">
        <v>18</v>
      </c>
      <c r="F3448" s="1" t="s">
        <v>38</v>
      </c>
      <c r="G3448" s="1" t="s">
        <v>20</v>
      </c>
      <c r="H3448" s="1" t="s">
        <v>21</v>
      </c>
      <c r="I3448" s="1">
        <v>5</v>
      </c>
      <c r="J3448" s="3">
        <v>358</v>
      </c>
      <c r="K3448" s="4">
        <v>277.86</v>
      </c>
      <c r="L3448" s="5">
        <v>0.15</v>
      </c>
      <c r="M3448" s="3">
        <f t="shared" si="212"/>
        <v>1521.5</v>
      </c>
      <c r="N3448" s="3">
        <f t="shared" si="213"/>
        <v>1389.3000000000002</v>
      </c>
      <c r="O3448" s="3">
        <f t="shared" si="214"/>
        <v>132.19999999999982</v>
      </c>
      <c r="P3448" s="6">
        <f t="shared" si="215"/>
        <v>8.6887939533355121E-2</v>
      </c>
    </row>
    <row r="3449" spans="1:16" x14ac:dyDescent="0.35">
      <c r="A3449" s="1" t="s">
        <v>3513</v>
      </c>
      <c r="B3449" s="2">
        <v>46165</v>
      </c>
      <c r="C3449" s="1" t="s">
        <v>36</v>
      </c>
      <c r="D3449" s="1" t="s">
        <v>63</v>
      </c>
      <c r="E3449" s="1" t="s">
        <v>24</v>
      </c>
      <c r="F3449" s="1" t="s">
        <v>61</v>
      </c>
      <c r="G3449" s="1" t="s">
        <v>39</v>
      </c>
      <c r="H3449" s="1" t="s">
        <v>27</v>
      </c>
      <c r="I3449" s="1">
        <v>8</v>
      </c>
      <c r="J3449" s="3">
        <v>2191</v>
      </c>
      <c r="K3449" s="4">
        <v>1019.75</v>
      </c>
      <c r="L3449" s="5">
        <v>0</v>
      </c>
      <c r="M3449" s="3">
        <f t="shared" si="212"/>
        <v>17528</v>
      </c>
      <c r="N3449" s="3">
        <f t="shared" si="213"/>
        <v>8158</v>
      </c>
      <c r="O3449" s="3">
        <f t="shared" si="214"/>
        <v>9370</v>
      </c>
      <c r="P3449" s="6">
        <f t="shared" si="215"/>
        <v>0.53457325422181656</v>
      </c>
    </row>
    <row r="3450" spans="1:16" x14ac:dyDescent="0.35">
      <c r="A3450" s="1" t="s">
        <v>3514</v>
      </c>
      <c r="B3450" s="2">
        <v>46165</v>
      </c>
      <c r="C3450" s="1" t="s">
        <v>16</v>
      </c>
      <c r="D3450" s="1" t="s">
        <v>84</v>
      </c>
      <c r="E3450" s="1" t="s">
        <v>79</v>
      </c>
      <c r="F3450" s="1" t="s">
        <v>91</v>
      </c>
      <c r="G3450" s="1" t="s">
        <v>20</v>
      </c>
      <c r="H3450" s="1" t="s">
        <v>21</v>
      </c>
      <c r="I3450" s="1">
        <v>6</v>
      </c>
      <c r="J3450" s="3">
        <v>11513</v>
      </c>
      <c r="K3450" s="4">
        <v>7533.61</v>
      </c>
      <c r="L3450" s="5">
        <v>0.15</v>
      </c>
      <c r="M3450" s="3">
        <f t="shared" si="212"/>
        <v>58716.299999999996</v>
      </c>
      <c r="N3450" s="3">
        <f t="shared" si="213"/>
        <v>45201.659999999996</v>
      </c>
      <c r="O3450" s="3">
        <f t="shared" si="214"/>
        <v>13514.64</v>
      </c>
      <c r="P3450" s="6">
        <f t="shared" si="215"/>
        <v>0.23016845407493319</v>
      </c>
    </row>
    <row r="3451" spans="1:16" x14ac:dyDescent="0.35">
      <c r="A3451" s="1" t="s">
        <v>3515</v>
      </c>
      <c r="B3451" s="2">
        <v>46165</v>
      </c>
      <c r="C3451" s="1" t="s">
        <v>16</v>
      </c>
      <c r="D3451" s="1" t="s">
        <v>48</v>
      </c>
      <c r="E3451" s="1" t="s">
        <v>31</v>
      </c>
      <c r="F3451" s="1" t="s">
        <v>32</v>
      </c>
      <c r="G3451" s="1" t="s">
        <v>26</v>
      </c>
      <c r="H3451" s="1" t="s">
        <v>34</v>
      </c>
      <c r="I3451" s="1">
        <v>1</v>
      </c>
      <c r="J3451" s="3">
        <v>1205</v>
      </c>
      <c r="K3451" s="4">
        <v>937.39</v>
      </c>
      <c r="L3451" s="5">
        <v>0.1</v>
      </c>
      <c r="M3451" s="3">
        <f t="shared" si="212"/>
        <v>1084.5</v>
      </c>
      <c r="N3451" s="3">
        <f t="shared" si="213"/>
        <v>937.39</v>
      </c>
      <c r="O3451" s="3">
        <f t="shared" si="214"/>
        <v>147.11000000000001</v>
      </c>
      <c r="P3451" s="6">
        <f t="shared" si="215"/>
        <v>0.13564776394651915</v>
      </c>
    </row>
    <row r="3452" spans="1:16" x14ac:dyDescent="0.35">
      <c r="A3452" s="1" t="s">
        <v>3516</v>
      </c>
      <c r="B3452" s="2">
        <v>46165</v>
      </c>
      <c r="C3452" s="1" t="s">
        <v>29</v>
      </c>
      <c r="D3452" s="1" t="s">
        <v>57</v>
      </c>
      <c r="E3452" s="1" t="s">
        <v>18</v>
      </c>
      <c r="F3452" s="1" t="s">
        <v>68</v>
      </c>
      <c r="G3452" s="1" t="s">
        <v>33</v>
      </c>
      <c r="H3452" s="1" t="s">
        <v>21</v>
      </c>
      <c r="I3452" s="1">
        <v>8</v>
      </c>
      <c r="J3452" s="3">
        <v>471</v>
      </c>
      <c r="K3452" s="4">
        <v>369.78</v>
      </c>
      <c r="L3452" s="5">
        <v>0.1</v>
      </c>
      <c r="M3452" s="3">
        <f t="shared" si="212"/>
        <v>3391.2000000000003</v>
      </c>
      <c r="N3452" s="3">
        <f t="shared" si="213"/>
        <v>2958.24</v>
      </c>
      <c r="O3452" s="3">
        <f t="shared" si="214"/>
        <v>432.96000000000049</v>
      </c>
      <c r="P3452" s="6">
        <f t="shared" si="215"/>
        <v>0.12767162066525137</v>
      </c>
    </row>
    <row r="3453" spans="1:16" x14ac:dyDescent="0.35">
      <c r="A3453" s="1" t="s">
        <v>3517</v>
      </c>
      <c r="B3453" s="2">
        <v>46166</v>
      </c>
      <c r="C3453" s="1" t="s">
        <v>41</v>
      </c>
      <c r="D3453" s="1" t="s">
        <v>103</v>
      </c>
      <c r="E3453" s="1" t="s">
        <v>18</v>
      </c>
      <c r="F3453" s="1" t="s">
        <v>68</v>
      </c>
      <c r="G3453" s="1" t="s">
        <v>46</v>
      </c>
      <c r="H3453" s="1" t="s">
        <v>27</v>
      </c>
      <c r="I3453" s="1">
        <v>6</v>
      </c>
      <c r="J3453" s="3">
        <v>457</v>
      </c>
      <c r="K3453" s="4">
        <v>376.64</v>
      </c>
      <c r="L3453" s="5">
        <v>0.15</v>
      </c>
      <c r="M3453" s="3">
        <f t="shared" si="212"/>
        <v>2330.6999999999998</v>
      </c>
      <c r="N3453" s="3">
        <f t="shared" si="213"/>
        <v>2259.84</v>
      </c>
      <c r="O3453" s="3">
        <f t="shared" si="214"/>
        <v>70.859999999999673</v>
      </c>
      <c r="P3453" s="6">
        <f t="shared" si="215"/>
        <v>3.0402883253957902E-2</v>
      </c>
    </row>
    <row r="3454" spans="1:16" x14ac:dyDescent="0.35">
      <c r="A3454" s="1" t="s">
        <v>3518</v>
      </c>
      <c r="B3454" s="2">
        <v>46166</v>
      </c>
      <c r="C3454" s="1" t="s">
        <v>16</v>
      </c>
      <c r="D3454" s="1" t="s">
        <v>48</v>
      </c>
      <c r="E3454" s="1" t="s">
        <v>31</v>
      </c>
      <c r="F3454" s="1" t="s">
        <v>32</v>
      </c>
      <c r="G3454" s="1" t="s">
        <v>20</v>
      </c>
      <c r="H3454" s="1" t="s">
        <v>34</v>
      </c>
      <c r="I3454" s="1">
        <v>6</v>
      </c>
      <c r="J3454" s="3">
        <v>1170</v>
      </c>
      <c r="K3454" s="4">
        <v>902.14</v>
      </c>
      <c r="L3454" s="5">
        <v>0</v>
      </c>
      <c r="M3454" s="3">
        <f t="shared" si="212"/>
        <v>7020</v>
      </c>
      <c r="N3454" s="3">
        <f t="shared" si="213"/>
        <v>5412.84</v>
      </c>
      <c r="O3454" s="3">
        <f t="shared" si="214"/>
        <v>1607.1599999999999</v>
      </c>
      <c r="P3454" s="6">
        <f t="shared" si="215"/>
        <v>0.22894017094017091</v>
      </c>
    </row>
    <row r="3455" spans="1:16" x14ac:dyDescent="0.35">
      <c r="A3455" s="1" t="s">
        <v>3519</v>
      </c>
      <c r="B3455" s="2">
        <v>46166</v>
      </c>
      <c r="C3455" s="1" t="s">
        <v>16</v>
      </c>
      <c r="D3455" s="1" t="s">
        <v>23</v>
      </c>
      <c r="E3455" s="1" t="s">
        <v>18</v>
      </c>
      <c r="F3455" s="1" t="s">
        <v>68</v>
      </c>
      <c r="G3455" s="1" t="s">
        <v>20</v>
      </c>
      <c r="H3455" s="1" t="s">
        <v>27</v>
      </c>
      <c r="I3455" s="1">
        <v>3</v>
      </c>
      <c r="J3455" s="3">
        <v>448</v>
      </c>
      <c r="K3455" s="4">
        <v>373.2</v>
      </c>
      <c r="L3455" s="5">
        <v>0</v>
      </c>
      <c r="M3455" s="3">
        <f t="shared" si="212"/>
        <v>1344</v>
      </c>
      <c r="N3455" s="3">
        <f t="shared" si="213"/>
        <v>1119.5999999999999</v>
      </c>
      <c r="O3455" s="3">
        <f t="shared" si="214"/>
        <v>224.40000000000009</v>
      </c>
      <c r="P3455" s="6">
        <f t="shared" si="215"/>
        <v>0.16696428571428579</v>
      </c>
    </row>
    <row r="3456" spans="1:16" x14ac:dyDescent="0.35">
      <c r="A3456" s="1" t="s">
        <v>3520</v>
      </c>
      <c r="B3456" s="2">
        <v>46166</v>
      </c>
      <c r="C3456" s="1" t="s">
        <v>36</v>
      </c>
      <c r="D3456" s="1" t="s">
        <v>78</v>
      </c>
      <c r="E3456" s="1" t="s">
        <v>24</v>
      </c>
      <c r="F3456" s="1" t="s">
        <v>25</v>
      </c>
      <c r="G3456" s="1" t="s">
        <v>39</v>
      </c>
      <c r="H3456" s="1" t="s">
        <v>34</v>
      </c>
      <c r="I3456" s="1">
        <v>6</v>
      </c>
      <c r="J3456" s="3">
        <v>620</v>
      </c>
      <c r="K3456" s="4">
        <v>314.31</v>
      </c>
      <c r="L3456" s="5">
        <v>0</v>
      </c>
      <c r="M3456" s="3">
        <f t="shared" si="212"/>
        <v>3720</v>
      </c>
      <c r="N3456" s="3">
        <f t="shared" si="213"/>
        <v>1885.8600000000001</v>
      </c>
      <c r="O3456" s="3">
        <f t="shared" si="214"/>
        <v>1834.1399999999999</v>
      </c>
      <c r="P3456" s="6">
        <f t="shared" si="215"/>
        <v>0.49304838709677418</v>
      </c>
    </row>
    <row r="3457" spans="1:16" x14ac:dyDescent="0.35">
      <c r="A3457" s="1" t="s">
        <v>3521</v>
      </c>
      <c r="B3457" s="2">
        <v>46166</v>
      </c>
      <c r="C3457" s="1" t="s">
        <v>41</v>
      </c>
      <c r="D3457" s="1" t="s">
        <v>42</v>
      </c>
      <c r="E3457" s="1" t="s">
        <v>79</v>
      </c>
      <c r="F3457" s="1" t="s">
        <v>96</v>
      </c>
      <c r="G3457" s="1" t="s">
        <v>46</v>
      </c>
      <c r="H3457" s="1" t="s">
        <v>34</v>
      </c>
      <c r="I3457" s="1">
        <v>6</v>
      </c>
      <c r="J3457" s="3">
        <v>6581</v>
      </c>
      <c r="K3457" s="4">
        <v>4029.85</v>
      </c>
      <c r="L3457" s="5">
        <v>0.15</v>
      </c>
      <c r="M3457" s="3">
        <f t="shared" si="212"/>
        <v>33563.1</v>
      </c>
      <c r="N3457" s="3">
        <f t="shared" si="213"/>
        <v>24179.1</v>
      </c>
      <c r="O3457" s="3">
        <f t="shared" si="214"/>
        <v>9384</v>
      </c>
      <c r="P3457" s="6">
        <f t="shared" si="215"/>
        <v>0.27959276705667835</v>
      </c>
    </row>
    <row r="3458" spans="1:16" x14ac:dyDescent="0.35">
      <c r="A3458" s="1" t="s">
        <v>3522</v>
      </c>
      <c r="B3458" s="2">
        <v>46166</v>
      </c>
      <c r="C3458" s="1" t="s">
        <v>29</v>
      </c>
      <c r="D3458" s="1" t="s">
        <v>57</v>
      </c>
      <c r="E3458" s="1" t="s">
        <v>18</v>
      </c>
      <c r="F3458" s="1" t="s">
        <v>19</v>
      </c>
      <c r="G3458" s="1" t="s">
        <v>33</v>
      </c>
      <c r="H3458" s="1" t="s">
        <v>27</v>
      </c>
      <c r="I3458" s="1">
        <v>7</v>
      </c>
      <c r="J3458" s="3">
        <v>897</v>
      </c>
      <c r="K3458" s="4">
        <v>698</v>
      </c>
      <c r="L3458" s="5">
        <v>0.15</v>
      </c>
      <c r="M3458" s="3">
        <f t="shared" ref="M3458:M3521" si="216">I3458*J3458*(1-L3458)</f>
        <v>5337.15</v>
      </c>
      <c r="N3458" s="3">
        <f t="shared" ref="N3458:N3521" si="217">I3458*K3458</f>
        <v>4886</v>
      </c>
      <c r="O3458" s="3">
        <f t="shared" ref="O3458:O3521" si="218">M3458-N3458</f>
        <v>451.14999999999964</v>
      </c>
      <c r="P3458" s="6">
        <f t="shared" ref="P3458:P3521" si="219">O3458/M3458</f>
        <v>8.4530133123483439E-2</v>
      </c>
    </row>
    <row r="3459" spans="1:16" x14ac:dyDescent="0.35">
      <c r="A3459" s="1" t="s">
        <v>3523</v>
      </c>
      <c r="B3459" s="2">
        <v>46166</v>
      </c>
      <c r="C3459" s="1" t="s">
        <v>41</v>
      </c>
      <c r="D3459" s="1" t="s">
        <v>50</v>
      </c>
      <c r="E3459" s="1" t="s">
        <v>31</v>
      </c>
      <c r="F3459" s="1" t="s">
        <v>45</v>
      </c>
      <c r="G3459" s="1" t="s">
        <v>43</v>
      </c>
      <c r="H3459" s="1" t="s">
        <v>21</v>
      </c>
      <c r="I3459" s="1">
        <v>7</v>
      </c>
      <c r="J3459" s="3">
        <v>3454</v>
      </c>
      <c r="K3459" s="4">
        <v>2563.85</v>
      </c>
      <c r="L3459" s="5">
        <v>0.05</v>
      </c>
      <c r="M3459" s="3">
        <f t="shared" si="216"/>
        <v>22969.1</v>
      </c>
      <c r="N3459" s="3">
        <f t="shared" si="217"/>
        <v>17946.95</v>
      </c>
      <c r="O3459" s="3">
        <f t="shared" si="218"/>
        <v>5022.1499999999978</v>
      </c>
      <c r="P3459" s="6">
        <f t="shared" si="219"/>
        <v>0.21864809679090597</v>
      </c>
    </row>
    <row r="3460" spans="1:16" x14ac:dyDescent="0.35">
      <c r="A3460" s="1" t="s">
        <v>3524</v>
      </c>
      <c r="B3460" s="2">
        <v>46167</v>
      </c>
      <c r="C3460" s="1" t="s">
        <v>29</v>
      </c>
      <c r="D3460" s="1" t="s">
        <v>72</v>
      </c>
      <c r="E3460" s="1" t="s">
        <v>79</v>
      </c>
      <c r="F3460" s="1" t="s">
        <v>96</v>
      </c>
      <c r="G3460" s="1" t="s">
        <v>58</v>
      </c>
      <c r="H3460" s="1" t="s">
        <v>21</v>
      </c>
      <c r="I3460" s="1">
        <v>8</v>
      </c>
      <c r="J3460" s="3">
        <v>6351</v>
      </c>
      <c r="K3460" s="4">
        <v>3838.76</v>
      </c>
      <c r="L3460" s="5">
        <v>0</v>
      </c>
      <c r="M3460" s="3">
        <f t="shared" si="216"/>
        <v>50808</v>
      </c>
      <c r="N3460" s="3">
        <f t="shared" si="217"/>
        <v>30710.080000000002</v>
      </c>
      <c r="O3460" s="3">
        <f t="shared" si="218"/>
        <v>20097.919999999998</v>
      </c>
      <c r="P3460" s="6">
        <f t="shared" si="219"/>
        <v>0.39556605259014327</v>
      </c>
    </row>
    <row r="3461" spans="1:16" x14ac:dyDescent="0.35">
      <c r="A3461" s="1" t="s">
        <v>3525</v>
      </c>
      <c r="B3461" s="2">
        <v>46167</v>
      </c>
      <c r="C3461" s="1" t="s">
        <v>29</v>
      </c>
      <c r="D3461" s="1" t="s">
        <v>72</v>
      </c>
      <c r="E3461" s="1" t="s">
        <v>24</v>
      </c>
      <c r="F3461" s="1" t="s">
        <v>25</v>
      </c>
      <c r="G3461" s="1" t="s">
        <v>58</v>
      </c>
      <c r="H3461" s="1" t="s">
        <v>27</v>
      </c>
      <c r="I3461" s="1">
        <v>1</v>
      </c>
      <c r="J3461" s="3">
        <v>584</v>
      </c>
      <c r="K3461" s="4">
        <v>308.89</v>
      </c>
      <c r="L3461" s="5">
        <v>0</v>
      </c>
      <c r="M3461" s="3">
        <f t="shared" si="216"/>
        <v>584</v>
      </c>
      <c r="N3461" s="3">
        <f t="shared" si="217"/>
        <v>308.89</v>
      </c>
      <c r="O3461" s="3">
        <f t="shared" si="218"/>
        <v>275.11</v>
      </c>
      <c r="P3461" s="6">
        <f t="shared" si="219"/>
        <v>0.47107876712328767</v>
      </c>
    </row>
    <row r="3462" spans="1:16" x14ac:dyDescent="0.35">
      <c r="A3462" s="1" t="s">
        <v>3526</v>
      </c>
      <c r="B3462" s="2">
        <v>46167</v>
      </c>
      <c r="C3462" s="1" t="s">
        <v>16</v>
      </c>
      <c r="D3462" s="1" t="s">
        <v>84</v>
      </c>
      <c r="E3462" s="1" t="s">
        <v>18</v>
      </c>
      <c r="F3462" s="1" t="s">
        <v>68</v>
      </c>
      <c r="G3462" s="1" t="s">
        <v>26</v>
      </c>
      <c r="H3462" s="1" t="s">
        <v>34</v>
      </c>
      <c r="I3462" s="1">
        <v>6</v>
      </c>
      <c r="J3462" s="3">
        <v>435</v>
      </c>
      <c r="K3462" s="4">
        <v>344.91</v>
      </c>
      <c r="L3462" s="5">
        <v>0.15</v>
      </c>
      <c r="M3462" s="3">
        <f t="shared" si="216"/>
        <v>2218.5</v>
      </c>
      <c r="N3462" s="3">
        <f t="shared" si="217"/>
        <v>2069.46</v>
      </c>
      <c r="O3462" s="3">
        <f t="shared" si="218"/>
        <v>149.03999999999996</v>
      </c>
      <c r="P3462" s="6">
        <f t="shared" si="219"/>
        <v>6.718052738336712E-2</v>
      </c>
    </row>
    <row r="3463" spans="1:16" x14ac:dyDescent="0.35">
      <c r="A3463" s="1" t="s">
        <v>3527</v>
      </c>
      <c r="B3463" s="2">
        <v>46167</v>
      </c>
      <c r="C3463" s="1" t="s">
        <v>29</v>
      </c>
      <c r="D3463" s="1" t="s">
        <v>30</v>
      </c>
      <c r="E3463" s="1" t="s">
        <v>31</v>
      </c>
      <c r="F3463" s="1" t="s">
        <v>85</v>
      </c>
      <c r="G3463" s="1" t="s">
        <v>33</v>
      </c>
      <c r="H3463" s="1" t="s">
        <v>27</v>
      </c>
      <c r="I3463" s="1">
        <v>2</v>
      </c>
      <c r="J3463" s="3">
        <v>1844</v>
      </c>
      <c r="K3463" s="4">
        <v>1347.39</v>
      </c>
      <c r="L3463" s="5">
        <v>0.1</v>
      </c>
      <c r="M3463" s="3">
        <f t="shared" si="216"/>
        <v>3319.2000000000003</v>
      </c>
      <c r="N3463" s="3">
        <f t="shared" si="217"/>
        <v>2694.78</v>
      </c>
      <c r="O3463" s="3">
        <f t="shared" si="218"/>
        <v>624.42000000000007</v>
      </c>
      <c r="P3463" s="6">
        <f t="shared" si="219"/>
        <v>0.18812364425162689</v>
      </c>
    </row>
    <row r="3464" spans="1:16" x14ac:dyDescent="0.35">
      <c r="A3464" s="1" t="s">
        <v>3528</v>
      </c>
      <c r="B3464" s="2">
        <v>46167</v>
      </c>
      <c r="C3464" s="1" t="s">
        <v>16</v>
      </c>
      <c r="D3464" s="1" t="s">
        <v>17</v>
      </c>
      <c r="E3464" s="1" t="s">
        <v>18</v>
      </c>
      <c r="F3464" s="1" t="s">
        <v>68</v>
      </c>
      <c r="G3464" s="1" t="s">
        <v>20</v>
      </c>
      <c r="H3464" s="1" t="s">
        <v>34</v>
      </c>
      <c r="I3464" s="1">
        <v>6</v>
      </c>
      <c r="J3464" s="3">
        <v>446</v>
      </c>
      <c r="K3464" s="4">
        <v>368.36</v>
      </c>
      <c r="L3464" s="5">
        <v>0</v>
      </c>
      <c r="M3464" s="3">
        <f t="shared" si="216"/>
        <v>2676</v>
      </c>
      <c r="N3464" s="3">
        <f t="shared" si="217"/>
        <v>2210.16</v>
      </c>
      <c r="O3464" s="3">
        <f t="shared" si="218"/>
        <v>465.84000000000015</v>
      </c>
      <c r="P3464" s="6">
        <f t="shared" si="219"/>
        <v>0.17408071748878928</v>
      </c>
    </row>
    <row r="3465" spans="1:16" x14ac:dyDescent="0.35">
      <c r="A3465" s="1" t="s">
        <v>3529</v>
      </c>
      <c r="B3465" s="2">
        <v>46167</v>
      </c>
      <c r="C3465" s="1" t="s">
        <v>16</v>
      </c>
      <c r="D3465" s="1" t="s">
        <v>48</v>
      </c>
      <c r="E3465" s="1" t="s">
        <v>18</v>
      </c>
      <c r="F3465" s="1" t="s">
        <v>19</v>
      </c>
      <c r="G3465" s="1" t="s">
        <v>20</v>
      </c>
      <c r="H3465" s="1" t="s">
        <v>21</v>
      </c>
      <c r="I3465" s="1">
        <v>3</v>
      </c>
      <c r="J3465" s="3">
        <v>941</v>
      </c>
      <c r="K3465" s="4">
        <v>751.62</v>
      </c>
      <c r="L3465" s="5">
        <v>0</v>
      </c>
      <c r="M3465" s="3">
        <f t="shared" si="216"/>
        <v>2823</v>
      </c>
      <c r="N3465" s="3">
        <f t="shared" si="217"/>
        <v>2254.86</v>
      </c>
      <c r="O3465" s="3">
        <f t="shared" si="218"/>
        <v>568.13999999999987</v>
      </c>
      <c r="P3465" s="6">
        <f t="shared" si="219"/>
        <v>0.20125398512221038</v>
      </c>
    </row>
    <row r="3466" spans="1:16" x14ac:dyDescent="0.35">
      <c r="A3466" s="1" t="s">
        <v>3530</v>
      </c>
      <c r="B3466" s="2">
        <v>46167</v>
      </c>
      <c r="C3466" s="1" t="s">
        <v>29</v>
      </c>
      <c r="D3466" s="1" t="s">
        <v>30</v>
      </c>
      <c r="E3466" s="1" t="s">
        <v>18</v>
      </c>
      <c r="F3466" s="1" t="s">
        <v>51</v>
      </c>
      <c r="G3466" s="1" t="s">
        <v>33</v>
      </c>
      <c r="H3466" s="1" t="s">
        <v>34</v>
      </c>
      <c r="I3466" s="1">
        <v>6</v>
      </c>
      <c r="J3466" s="3">
        <v>772</v>
      </c>
      <c r="K3466" s="4">
        <v>629.53</v>
      </c>
      <c r="L3466" s="5">
        <v>0.05</v>
      </c>
      <c r="M3466" s="3">
        <f t="shared" si="216"/>
        <v>4400.3999999999996</v>
      </c>
      <c r="N3466" s="3">
        <f t="shared" si="217"/>
        <v>3777.18</v>
      </c>
      <c r="O3466" s="3">
        <f t="shared" si="218"/>
        <v>623.2199999999998</v>
      </c>
      <c r="P3466" s="6">
        <f t="shared" si="219"/>
        <v>0.14162803381510769</v>
      </c>
    </row>
    <row r="3467" spans="1:16" x14ac:dyDescent="0.35">
      <c r="A3467" s="1" t="s">
        <v>3531</v>
      </c>
      <c r="B3467" s="2">
        <v>46167</v>
      </c>
      <c r="C3467" s="1" t="s">
        <v>41</v>
      </c>
      <c r="D3467" s="1" t="s">
        <v>55</v>
      </c>
      <c r="E3467" s="1" t="s">
        <v>18</v>
      </c>
      <c r="F3467" s="1" t="s">
        <v>51</v>
      </c>
      <c r="G3467" s="1" t="s">
        <v>46</v>
      </c>
      <c r="H3467" s="1" t="s">
        <v>27</v>
      </c>
      <c r="I3467" s="1">
        <v>1</v>
      </c>
      <c r="J3467" s="3">
        <v>770</v>
      </c>
      <c r="K3467" s="4">
        <v>591.78</v>
      </c>
      <c r="L3467" s="5">
        <v>0</v>
      </c>
      <c r="M3467" s="3">
        <f t="shared" si="216"/>
        <v>770</v>
      </c>
      <c r="N3467" s="3">
        <f t="shared" si="217"/>
        <v>591.78</v>
      </c>
      <c r="O3467" s="3">
        <f t="shared" si="218"/>
        <v>178.22000000000003</v>
      </c>
      <c r="P3467" s="6">
        <f t="shared" si="219"/>
        <v>0.2314545454545455</v>
      </c>
    </row>
    <row r="3468" spans="1:16" x14ac:dyDescent="0.35">
      <c r="A3468" s="1" t="s">
        <v>3532</v>
      </c>
      <c r="B3468" s="2">
        <v>46168</v>
      </c>
      <c r="C3468" s="1" t="s">
        <v>41</v>
      </c>
      <c r="D3468" s="1" t="s">
        <v>103</v>
      </c>
      <c r="E3468" s="1" t="s">
        <v>79</v>
      </c>
      <c r="F3468" s="1" t="s">
        <v>96</v>
      </c>
      <c r="G3468" s="1" t="s">
        <v>43</v>
      </c>
      <c r="H3468" s="1" t="s">
        <v>27</v>
      </c>
      <c r="I3468" s="1">
        <v>8</v>
      </c>
      <c r="J3468" s="3">
        <v>6205</v>
      </c>
      <c r="K3468" s="4">
        <v>3658.92</v>
      </c>
      <c r="L3468" s="5">
        <v>0</v>
      </c>
      <c r="M3468" s="3">
        <f t="shared" si="216"/>
        <v>49640</v>
      </c>
      <c r="N3468" s="3">
        <f t="shared" si="217"/>
        <v>29271.360000000001</v>
      </c>
      <c r="O3468" s="3">
        <f t="shared" si="218"/>
        <v>20368.64</v>
      </c>
      <c r="P3468" s="6">
        <f t="shared" si="219"/>
        <v>0.41032715551974214</v>
      </c>
    </row>
    <row r="3469" spans="1:16" x14ac:dyDescent="0.35">
      <c r="A3469" s="1" t="s">
        <v>3533</v>
      </c>
      <c r="B3469" s="2">
        <v>46168</v>
      </c>
      <c r="C3469" s="1" t="s">
        <v>29</v>
      </c>
      <c r="D3469" s="1" t="s">
        <v>30</v>
      </c>
      <c r="E3469" s="1" t="s">
        <v>31</v>
      </c>
      <c r="F3469" s="1" t="s">
        <v>53</v>
      </c>
      <c r="G3469" s="1" t="s">
        <v>33</v>
      </c>
      <c r="H3469" s="1" t="s">
        <v>27</v>
      </c>
      <c r="I3469" s="1">
        <v>7</v>
      </c>
      <c r="J3469" s="3">
        <v>14907</v>
      </c>
      <c r="K3469" s="4">
        <v>11765.34</v>
      </c>
      <c r="L3469" s="5">
        <v>0.05</v>
      </c>
      <c r="M3469" s="3">
        <f t="shared" si="216"/>
        <v>99131.549999999988</v>
      </c>
      <c r="N3469" s="3">
        <f t="shared" si="217"/>
        <v>82357.38</v>
      </c>
      <c r="O3469" s="3">
        <f t="shared" si="218"/>
        <v>16774.169999999984</v>
      </c>
      <c r="P3469" s="6">
        <f t="shared" si="219"/>
        <v>0.16921121479488604</v>
      </c>
    </row>
    <row r="3470" spans="1:16" x14ac:dyDescent="0.35">
      <c r="A3470" s="1" t="s">
        <v>3534</v>
      </c>
      <c r="B3470" s="2">
        <v>46168</v>
      </c>
      <c r="C3470" s="1" t="s">
        <v>41</v>
      </c>
      <c r="D3470" s="1" t="s">
        <v>55</v>
      </c>
      <c r="E3470" s="1" t="s">
        <v>18</v>
      </c>
      <c r="F3470" s="1" t="s">
        <v>38</v>
      </c>
      <c r="G3470" s="1" t="s">
        <v>43</v>
      </c>
      <c r="H3470" s="1" t="s">
        <v>21</v>
      </c>
      <c r="I3470" s="1">
        <v>1</v>
      </c>
      <c r="J3470" s="3">
        <v>333</v>
      </c>
      <c r="K3470" s="4">
        <v>276.35000000000002</v>
      </c>
      <c r="L3470" s="5">
        <v>0</v>
      </c>
      <c r="M3470" s="3">
        <f t="shared" si="216"/>
        <v>333</v>
      </c>
      <c r="N3470" s="3">
        <f t="shared" si="217"/>
        <v>276.35000000000002</v>
      </c>
      <c r="O3470" s="3">
        <f t="shared" si="218"/>
        <v>56.649999999999977</v>
      </c>
      <c r="P3470" s="6">
        <f t="shared" si="219"/>
        <v>0.17012012012012004</v>
      </c>
    </row>
    <row r="3471" spans="1:16" x14ac:dyDescent="0.35">
      <c r="A3471" s="1" t="s">
        <v>3535</v>
      </c>
      <c r="B3471" s="2">
        <v>46168</v>
      </c>
      <c r="C3471" s="1" t="s">
        <v>29</v>
      </c>
      <c r="D3471" s="1" t="s">
        <v>30</v>
      </c>
      <c r="E3471" s="1" t="s">
        <v>31</v>
      </c>
      <c r="F3471" s="1" t="s">
        <v>53</v>
      </c>
      <c r="G3471" s="1" t="s">
        <v>33</v>
      </c>
      <c r="H3471" s="1" t="s">
        <v>21</v>
      </c>
      <c r="I3471" s="1">
        <v>8</v>
      </c>
      <c r="J3471" s="3">
        <v>14981</v>
      </c>
      <c r="K3471" s="4">
        <v>11498.56</v>
      </c>
      <c r="L3471" s="5">
        <v>0.05</v>
      </c>
      <c r="M3471" s="3">
        <f t="shared" si="216"/>
        <v>113855.59999999999</v>
      </c>
      <c r="N3471" s="3">
        <f t="shared" si="217"/>
        <v>91988.479999999996</v>
      </c>
      <c r="O3471" s="3">
        <f t="shared" si="218"/>
        <v>21867.119999999995</v>
      </c>
      <c r="P3471" s="6">
        <f t="shared" si="219"/>
        <v>0.19206011825505287</v>
      </c>
    </row>
    <row r="3472" spans="1:16" x14ac:dyDescent="0.35">
      <c r="A3472" s="1" t="s">
        <v>3536</v>
      </c>
      <c r="B3472" s="2">
        <v>46168</v>
      </c>
      <c r="C3472" s="1" t="s">
        <v>36</v>
      </c>
      <c r="D3472" s="1" t="s">
        <v>78</v>
      </c>
      <c r="E3472" s="1" t="s">
        <v>31</v>
      </c>
      <c r="F3472" s="1" t="s">
        <v>45</v>
      </c>
      <c r="G3472" s="1" t="s">
        <v>69</v>
      </c>
      <c r="H3472" s="1" t="s">
        <v>27</v>
      </c>
      <c r="I3472" s="1">
        <v>5</v>
      </c>
      <c r="J3472" s="3">
        <v>3434</v>
      </c>
      <c r="K3472" s="4">
        <v>2699.33</v>
      </c>
      <c r="L3472" s="5">
        <v>0.05</v>
      </c>
      <c r="M3472" s="3">
        <f t="shared" si="216"/>
        <v>16311.5</v>
      </c>
      <c r="N3472" s="3">
        <f t="shared" si="217"/>
        <v>13496.65</v>
      </c>
      <c r="O3472" s="3">
        <f t="shared" si="218"/>
        <v>2814.8500000000004</v>
      </c>
      <c r="P3472" s="6">
        <f t="shared" si="219"/>
        <v>0.17256843331391966</v>
      </c>
    </row>
    <row r="3473" spans="1:16" x14ac:dyDescent="0.35">
      <c r="A3473" s="1" t="s">
        <v>3537</v>
      </c>
      <c r="B3473" s="2">
        <v>46169</v>
      </c>
      <c r="C3473" s="1" t="s">
        <v>16</v>
      </c>
      <c r="D3473" s="1" t="s">
        <v>23</v>
      </c>
      <c r="E3473" s="1" t="s">
        <v>79</v>
      </c>
      <c r="F3473" s="1" t="s">
        <v>91</v>
      </c>
      <c r="G3473" s="1" t="s">
        <v>20</v>
      </c>
      <c r="H3473" s="1" t="s">
        <v>34</v>
      </c>
      <c r="I3473" s="1">
        <v>3</v>
      </c>
      <c r="J3473" s="3">
        <v>11551</v>
      </c>
      <c r="K3473" s="4">
        <v>7086.35</v>
      </c>
      <c r="L3473" s="5">
        <v>0</v>
      </c>
      <c r="M3473" s="3">
        <f t="shared" si="216"/>
        <v>34653</v>
      </c>
      <c r="N3473" s="3">
        <f t="shared" si="217"/>
        <v>21259.050000000003</v>
      </c>
      <c r="O3473" s="3">
        <f t="shared" si="218"/>
        <v>13393.949999999997</v>
      </c>
      <c r="P3473" s="6">
        <f t="shared" si="219"/>
        <v>0.38651631893342558</v>
      </c>
    </row>
    <row r="3474" spans="1:16" x14ac:dyDescent="0.35">
      <c r="A3474" s="1" t="s">
        <v>3538</v>
      </c>
      <c r="B3474" s="2">
        <v>46169</v>
      </c>
      <c r="C3474" s="1" t="s">
        <v>36</v>
      </c>
      <c r="D3474" s="1" t="s">
        <v>63</v>
      </c>
      <c r="E3474" s="1" t="s">
        <v>18</v>
      </c>
      <c r="F3474" s="1" t="s">
        <v>68</v>
      </c>
      <c r="G3474" s="1" t="s">
        <v>39</v>
      </c>
      <c r="H3474" s="1" t="s">
        <v>21</v>
      </c>
      <c r="I3474" s="1">
        <v>3</v>
      </c>
      <c r="J3474" s="3">
        <v>455</v>
      </c>
      <c r="K3474" s="4">
        <v>360.02</v>
      </c>
      <c r="L3474" s="5">
        <v>0</v>
      </c>
      <c r="M3474" s="3">
        <f t="shared" si="216"/>
        <v>1365</v>
      </c>
      <c r="N3474" s="3">
        <f t="shared" si="217"/>
        <v>1080.06</v>
      </c>
      <c r="O3474" s="3">
        <f t="shared" si="218"/>
        <v>284.94000000000005</v>
      </c>
      <c r="P3474" s="6">
        <f t="shared" si="219"/>
        <v>0.20874725274725278</v>
      </c>
    </row>
    <row r="3475" spans="1:16" x14ac:dyDescent="0.35">
      <c r="A3475" s="1" t="s">
        <v>3539</v>
      </c>
      <c r="B3475" s="2">
        <v>46169</v>
      </c>
      <c r="C3475" s="1" t="s">
        <v>16</v>
      </c>
      <c r="D3475" s="1" t="s">
        <v>84</v>
      </c>
      <c r="E3475" s="1" t="s">
        <v>18</v>
      </c>
      <c r="F3475" s="1" t="s">
        <v>19</v>
      </c>
      <c r="G3475" s="1" t="s">
        <v>26</v>
      </c>
      <c r="H3475" s="1" t="s">
        <v>21</v>
      </c>
      <c r="I3475" s="1">
        <v>3</v>
      </c>
      <c r="J3475" s="3">
        <v>878</v>
      </c>
      <c r="K3475" s="4">
        <v>716.56</v>
      </c>
      <c r="L3475" s="5">
        <v>0.05</v>
      </c>
      <c r="M3475" s="3">
        <f t="shared" si="216"/>
        <v>2502.2999999999997</v>
      </c>
      <c r="N3475" s="3">
        <f t="shared" si="217"/>
        <v>2149.6799999999998</v>
      </c>
      <c r="O3475" s="3">
        <f t="shared" si="218"/>
        <v>352.61999999999989</v>
      </c>
      <c r="P3475" s="6">
        <f t="shared" si="219"/>
        <v>0.14091835511329573</v>
      </c>
    </row>
    <row r="3476" spans="1:16" x14ac:dyDescent="0.35">
      <c r="A3476" s="1" t="s">
        <v>3540</v>
      </c>
      <c r="B3476" s="2">
        <v>46169</v>
      </c>
      <c r="C3476" s="1" t="s">
        <v>36</v>
      </c>
      <c r="D3476" s="1" t="s">
        <v>63</v>
      </c>
      <c r="E3476" s="1" t="s">
        <v>18</v>
      </c>
      <c r="F3476" s="1" t="s">
        <v>68</v>
      </c>
      <c r="G3476" s="1" t="s">
        <v>69</v>
      </c>
      <c r="H3476" s="1" t="s">
        <v>27</v>
      </c>
      <c r="I3476" s="1">
        <v>4</v>
      </c>
      <c r="J3476" s="3">
        <v>445</v>
      </c>
      <c r="K3476" s="4">
        <v>353.7</v>
      </c>
      <c r="L3476" s="5">
        <v>0</v>
      </c>
      <c r="M3476" s="3">
        <f t="shared" si="216"/>
        <v>1780</v>
      </c>
      <c r="N3476" s="3">
        <f t="shared" si="217"/>
        <v>1414.8</v>
      </c>
      <c r="O3476" s="3">
        <f t="shared" si="218"/>
        <v>365.20000000000005</v>
      </c>
      <c r="P3476" s="6">
        <f t="shared" si="219"/>
        <v>0.20516853932584272</v>
      </c>
    </row>
    <row r="3477" spans="1:16" x14ac:dyDescent="0.35">
      <c r="A3477" s="1" t="s">
        <v>3541</v>
      </c>
      <c r="B3477" s="2">
        <v>46169</v>
      </c>
      <c r="C3477" s="1" t="s">
        <v>41</v>
      </c>
      <c r="D3477" s="1" t="s">
        <v>42</v>
      </c>
      <c r="E3477" s="1" t="s">
        <v>79</v>
      </c>
      <c r="F3477" s="1" t="s">
        <v>96</v>
      </c>
      <c r="G3477" s="1" t="s">
        <v>46</v>
      </c>
      <c r="H3477" s="1" t="s">
        <v>27</v>
      </c>
      <c r="I3477" s="1">
        <v>4</v>
      </c>
      <c r="J3477" s="3">
        <v>6625</v>
      </c>
      <c r="K3477" s="4">
        <v>4060.79</v>
      </c>
      <c r="L3477" s="5">
        <v>0.1</v>
      </c>
      <c r="M3477" s="3">
        <f t="shared" si="216"/>
        <v>23850</v>
      </c>
      <c r="N3477" s="3">
        <f t="shared" si="217"/>
        <v>16243.16</v>
      </c>
      <c r="O3477" s="3">
        <f t="shared" si="218"/>
        <v>7606.84</v>
      </c>
      <c r="P3477" s="6">
        <f t="shared" si="219"/>
        <v>0.31894507337526207</v>
      </c>
    </row>
    <row r="3478" spans="1:16" x14ac:dyDescent="0.35">
      <c r="A3478" s="1" t="s">
        <v>3542</v>
      </c>
      <c r="B3478" s="2">
        <v>46169</v>
      </c>
      <c r="C3478" s="1" t="s">
        <v>41</v>
      </c>
      <c r="D3478" s="1" t="s">
        <v>50</v>
      </c>
      <c r="E3478" s="1" t="s">
        <v>18</v>
      </c>
      <c r="F3478" s="1" t="s">
        <v>68</v>
      </c>
      <c r="G3478" s="1" t="s">
        <v>43</v>
      </c>
      <c r="H3478" s="1" t="s">
        <v>34</v>
      </c>
      <c r="I3478" s="1">
        <v>2</v>
      </c>
      <c r="J3478" s="3">
        <v>469</v>
      </c>
      <c r="K3478" s="4">
        <v>373.94</v>
      </c>
      <c r="L3478" s="5">
        <v>0.15</v>
      </c>
      <c r="M3478" s="3">
        <f t="shared" si="216"/>
        <v>797.3</v>
      </c>
      <c r="N3478" s="3">
        <f t="shared" si="217"/>
        <v>747.88</v>
      </c>
      <c r="O3478" s="3">
        <f t="shared" si="218"/>
        <v>49.419999999999959</v>
      </c>
      <c r="P3478" s="6">
        <f t="shared" si="219"/>
        <v>6.1984196663740075E-2</v>
      </c>
    </row>
    <row r="3479" spans="1:16" x14ac:dyDescent="0.35">
      <c r="A3479" s="1" t="s">
        <v>3543</v>
      </c>
      <c r="B3479" s="2">
        <v>46169</v>
      </c>
      <c r="C3479" s="1" t="s">
        <v>41</v>
      </c>
      <c r="D3479" s="1" t="s">
        <v>50</v>
      </c>
      <c r="E3479" s="1" t="s">
        <v>18</v>
      </c>
      <c r="F3479" s="1" t="s">
        <v>51</v>
      </c>
      <c r="G3479" s="1" t="s">
        <v>46</v>
      </c>
      <c r="H3479" s="1" t="s">
        <v>27</v>
      </c>
      <c r="I3479" s="1">
        <v>8</v>
      </c>
      <c r="J3479" s="3">
        <v>784</v>
      </c>
      <c r="K3479" s="4">
        <v>624.26</v>
      </c>
      <c r="L3479" s="5">
        <v>0</v>
      </c>
      <c r="M3479" s="3">
        <f t="shared" si="216"/>
        <v>6272</v>
      </c>
      <c r="N3479" s="3">
        <f t="shared" si="217"/>
        <v>4994.08</v>
      </c>
      <c r="O3479" s="3">
        <f t="shared" si="218"/>
        <v>1277.92</v>
      </c>
      <c r="P3479" s="6">
        <f t="shared" si="219"/>
        <v>0.20375000000000001</v>
      </c>
    </row>
    <row r="3480" spans="1:16" x14ac:dyDescent="0.35">
      <c r="A3480" s="1" t="s">
        <v>3544</v>
      </c>
      <c r="B3480" s="2">
        <v>46169</v>
      </c>
      <c r="C3480" s="1" t="s">
        <v>16</v>
      </c>
      <c r="D3480" s="1" t="s">
        <v>17</v>
      </c>
      <c r="E3480" s="1" t="s">
        <v>79</v>
      </c>
      <c r="F3480" s="1" t="s">
        <v>109</v>
      </c>
      <c r="G3480" s="1" t="s">
        <v>26</v>
      </c>
      <c r="H3480" s="1" t="s">
        <v>21</v>
      </c>
      <c r="I3480" s="1">
        <v>8</v>
      </c>
      <c r="J3480" s="3">
        <v>4649</v>
      </c>
      <c r="K3480" s="4">
        <v>2746.03</v>
      </c>
      <c r="L3480" s="5">
        <v>0</v>
      </c>
      <c r="M3480" s="3">
        <f t="shared" si="216"/>
        <v>37192</v>
      </c>
      <c r="N3480" s="3">
        <f t="shared" si="217"/>
        <v>21968.240000000002</v>
      </c>
      <c r="O3480" s="3">
        <f t="shared" si="218"/>
        <v>15223.759999999998</v>
      </c>
      <c r="P3480" s="6">
        <f t="shared" si="219"/>
        <v>0.40932888793288874</v>
      </c>
    </row>
    <row r="3481" spans="1:16" x14ac:dyDescent="0.35">
      <c r="A3481" s="1" t="s">
        <v>3545</v>
      </c>
      <c r="B3481" s="2">
        <v>46170</v>
      </c>
      <c r="C3481" s="1" t="s">
        <v>36</v>
      </c>
      <c r="D3481" s="1" t="s">
        <v>63</v>
      </c>
      <c r="E3481" s="1" t="s">
        <v>18</v>
      </c>
      <c r="F3481" s="1" t="s">
        <v>38</v>
      </c>
      <c r="G3481" s="1" t="s">
        <v>69</v>
      </c>
      <c r="H3481" s="1" t="s">
        <v>34</v>
      </c>
      <c r="I3481" s="1">
        <v>6</v>
      </c>
      <c r="J3481" s="3">
        <v>356</v>
      </c>
      <c r="K3481" s="4">
        <v>298.52</v>
      </c>
      <c r="L3481" s="5">
        <v>0</v>
      </c>
      <c r="M3481" s="3">
        <f t="shared" si="216"/>
        <v>2136</v>
      </c>
      <c r="N3481" s="3">
        <f t="shared" si="217"/>
        <v>1791.12</v>
      </c>
      <c r="O3481" s="3">
        <f t="shared" si="218"/>
        <v>344.88000000000011</v>
      </c>
      <c r="P3481" s="6">
        <f t="shared" si="219"/>
        <v>0.16146067415730342</v>
      </c>
    </row>
    <row r="3482" spans="1:16" x14ac:dyDescent="0.35">
      <c r="A3482" s="1" t="s">
        <v>3546</v>
      </c>
      <c r="B3482" s="2">
        <v>46170</v>
      </c>
      <c r="C3482" s="1" t="s">
        <v>36</v>
      </c>
      <c r="D3482" s="1" t="s">
        <v>78</v>
      </c>
      <c r="E3482" s="1" t="s">
        <v>24</v>
      </c>
      <c r="F3482" s="1" t="s">
        <v>61</v>
      </c>
      <c r="G3482" s="1" t="s">
        <v>69</v>
      </c>
      <c r="H3482" s="1" t="s">
        <v>27</v>
      </c>
      <c r="I3482" s="1">
        <v>7</v>
      </c>
      <c r="J3482" s="3">
        <v>2286</v>
      </c>
      <c r="K3482" s="4">
        <v>1100.3800000000001</v>
      </c>
      <c r="L3482" s="5">
        <v>0</v>
      </c>
      <c r="M3482" s="3">
        <f t="shared" si="216"/>
        <v>16002</v>
      </c>
      <c r="N3482" s="3">
        <f t="shared" si="217"/>
        <v>7702.6600000000008</v>
      </c>
      <c r="O3482" s="3">
        <f t="shared" si="218"/>
        <v>8299.34</v>
      </c>
      <c r="P3482" s="6">
        <f t="shared" si="219"/>
        <v>0.51864391951006128</v>
      </c>
    </row>
    <row r="3483" spans="1:16" x14ac:dyDescent="0.35">
      <c r="A3483" s="1" t="s">
        <v>3547</v>
      </c>
      <c r="B3483" s="2">
        <v>46170</v>
      </c>
      <c r="C3483" s="1" t="s">
        <v>41</v>
      </c>
      <c r="D3483" s="1" t="s">
        <v>55</v>
      </c>
      <c r="E3483" s="1" t="s">
        <v>18</v>
      </c>
      <c r="F3483" s="1" t="s">
        <v>38</v>
      </c>
      <c r="G3483" s="1" t="s">
        <v>43</v>
      </c>
      <c r="H3483" s="1" t="s">
        <v>27</v>
      </c>
      <c r="I3483" s="1">
        <v>1</v>
      </c>
      <c r="J3483" s="3">
        <v>352</v>
      </c>
      <c r="K3483" s="4">
        <v>284.32</v>
      </c>
      <c r="L3483" s="5">
        <v>0.05</v>
      </c>
      <c r="M3483" s="3">
        <f t="shared" si="216"/>
        <v>334.4</v>
      </c>
      <c r="N3483" s="3">
        <f t="shared" si="217"/>
        <v>284.32</v>
      </c>
      <c r="O3483" s="3">
        <f t="shared" si="218"/>
        <v>50.079999999999984</v>
      </c>
      <c r="P3483" s="6">
        <f t="shared" si="219"/>
        <v>0.14976076555023921</v>
      </c>
    </row>
    <row r="3484" spans="1:16" x14ac:dyDescent="0.35">
      <c r="A3484" s="1" t="s">
        <v>3548</v>
      </c>
      <c r="B3484" s="2">
        <v>46170</v>
      </c>
      <c r="C3484" s="1" t="s">
        <v>36</v>
      </c>
      <c r="D3484" s="1" t="s">
        <v>76</v>
      </c>
      <c r="E3484" s="1" t="s">
        <v>24</v>
      </c>
      <c r="F3484" s="1" t="s">
        <v>25</v>
      </c>
      <c r="G3484" s="1" t="s">
        <v>39</v>
      </c>
      <c r="H3484" s="1" t="s">
        <v>34</v>
      </c>
      <c r="I3484" s="1">
        <v>8</v>
      </c>
      <c r="J3484" s="3">
        <v>590</v>
      </c>
      <c r="K3484" s="4">
        <v>287.72000000000003</v>
      </c>
      <c r="L3484" s="5">
        <v>0</v>
      </c>
      <c r="M3484" s="3">
        <f t="shared" si="216"/>
        <v>4720</v>
      </c>
      <c r="N3484" s="3">
        <f t="shared" si="217"/>
        <v>2301.7600000000002</v>
      </c>
      <c r="O3484" s="3">
        <f t="shared" si="218"/>
        <v>2418.2399999999998</v>
      </c>
      <c r="P3484" s="6">
        <f t="shared" si="219"/>
        <v>0.51233898305084746</v>
      </c>
    </row>
    <row r="3485" spans="1:16" x14ac:dyDescent="0.35">
      <c r="A3485" s="1" t="s">
        <v>3549</v>
      </c>
      <c r="B3485" s="2">
        <v>46170</v>
      </c>
      <c r="C3485" s="1" t="s">
        <v>29</v>
      </c>
      <c r="D3485" s="1" t="s">
        <v>57</v>
      </c>
      <c r="E3485" s="1" t="s">
        <v>31</v>
      </c>
      <c r="F3485" s="1" t="s">
        <v>85</v>
      </c>
      <c r="G3485" s="1" t="s">
        <v>33</v>
      </c>
      <c r="H3485" s="1" t="s">
        <v>21</v>
      </c>
      <c r="I3485" s="1">
        <v>3</v>
      </c>
      <c r="J3485" s="3">
        <v>1795</v>
      </c>
      <c r="K3485" s="4">
        <v>1349.26</v>
      </c>
      <c r="L3485" s="5">
        <v>0.1</v>
      </c>
      <c r="M3485" s="3">
        <f t="shared" si="216"/>
        <v>4846.5</v>
      </c>
      <c r="N3485" s="3">
        <f t="shared" si="217"/>
        <v>4047.7799999999997</v>
      </c>
      <c r="O3485" s="3">
        <f t="shared" si="218"/>
        <v>798.72000000000025</v>
      </c>
      <c r="P3485" s="6">
        <f t="shared" si="219"/>
        <v>0.16480346641906535</v>
      </c>
    </row>
    <row r="3486" spans="1:16" x14ac:dyDescent="0.35">
      <c r="A3486" s="1" t="s">
        <v>3550</v>
      </c>
      <c r="B3486" s="2">
        <v>46170</v>
      </c>
      <c r="C3486" s="1" t="s">
        <v>16</v>
      </c>
      <c r="D3486" s="1" t="s">
        <v>48</v>
      </c>
      <c r="E3486" s="1" t="s">
        <v>18</v>
      </c>
      <c r="F3486" s="1" t="s">
        <v>38</v>
      </c>
      <c r="G3486" s="1" t="s">
        <v>26</v>
      </c>
      <c r="H3486" s="1" t="s">
        <v>34</v>
      </c>
      <c r="I3486" s="1">
        <v>8</v>
      </c>
      <c r="J3486" s="3">
        <v>359</v>
      </c>
      <c r="K3486" s="4">
        <v>280.05</v>
      </c>
      <c r="L3486" s="5">
        <v>0</v>
      </c>
      <c r="M3486" s="3">
        <f t="shared" si="216"/>
        <v>2872</v>
      </c>
      <c r="N3486" s="3">
        <f t="shared" si="217"/>
        <v>2240.4</v>
      </c>
      <c r="O3486" s="3">
        <f t="shared" si="218"/>
        <v>631.59999999999991</v>
      </c>
      <c r="P3486" s="6">
        <f t="shared" si="219"/>
        <v>0.21991643454038995</v>
      </c>
    </row>
    <row r="3487" spans="1:16" x14ac:dyDescent="0.35">
      <c r="A3487" s="1" t="s">
        <v>3551</v>
      </c>
      <c r="B3487" s="2">
        <v>46170</v>
      </c>
      <c r="C3487" s="1" t="s">
        <v>16</v>
      </c>
      <c r="D3487" s="1" t="s">
        <v>23</v>
      </c>
      <c r="E3487" s="1" t="s">
        <v>18</v>
      </c>
      <c r="F3487" s="1" t="s">
        <v>51</v>
      </c>
      <c r="G3487" s="1" t="s">
        <v>20</v>
      </c>
      <c r="H3487" s="1" t="s">
        <v>34</v>
      </c>
      <c r="I3487" s="1">
        <v>7</v>
      </c>
      <c r="J3487" s="3">
        <v>727</v>
      </c>
      <c r="K3487" s="4">
        <v>568.16</v>
      </c>
      <c r="L3487" s="5">
        <v>0</v>
      </c>
      <c r="M3487" s="3">
        <f t="shared" si="216"/>
        <v>5089</v>
      </c>
      <c r="N3487" s="3">
        <f t="shared" si="217"/>
        <v>3977.12</v>
      </c>
      <c r="O3487" s="3">
        <f t="shared" si="218"/>
        <v>1111.8800000000001</v>
      </c>
      <c r="P3487" s="6">
        <f t="shared" si="219"/>
        <v>0.21848693259972493</v>
      </c>
    </row>
    <row r="3488" spans="1:16" x14ac:dyDescent="0.35">
      <c r="A3488" s="1" t="s">
        <v>3552</v>
      </c>
      <c r="B3488" s="2">
        <v>46171</v>
      </c>
      <c r="C3488" s="1" t="s">
        <v>36</v>
      </c>
      <c r="D3488" s="1" t="s">
        <v>78</v>
      </c>
      <c r="E3488" s="1" t="s">
        <v>79</v>
      </c>
      <c r="F3488" s="1" t="s">
        <v>91</v>
      </c>
      <c r="G3488" s="1" t="s">
        <v>39</v>
      </c>
      <c r="H3488" s="1" t="s">
        <v>27</v>
      </c>
      <c r="I3488" s="1">
        <v>1</v>
      </c>
      <c r="J3488" s="3">
        <v>12324</v>
      </c>
      <c r="K3488" s="4">
        <v>7392.69</v>
      </c>
      <c r="L3488" s="5">
        <v>0</v>
      </c>
      <c r="M3488" s="3">
        <f t="shared" si="216"/>
        <v>12324</v>
      </c>
      <c r="N3488" s="3">
        <f t="shared" si="217"/>
        <v>7392.69</v>
      </c>
      <c r="O3488" s="3">
        <f t="shared" si="218"/>
        <v>4931.3100000000004</v>
      </c>
      <c r="P3488" s="6">
        <f t="shared" si="219"/>
        <v>0.40013875365141194</v>
      </c>
    </row>
    <row r="3489" spans="1:16" x14ac:dyDescent="0.35">
      <c r="A3489" s="1" t="s">
        <v>3553</v>
      </c>
      <c r="B3489" s="2">
        <v>46171</v>
      </c>
      <c r="C3489" s="1" t="s">
        <v>36</v>
      </c>
      <c r="D3489" s="1" t="s">
        <v>78</v>
      </c>
      <c r="E3489" s="1" t="s">
        <v>18</v>
      </c>
      <c r="F3489" s="1" t="s">
        <v>51</v>
      </c>
      <c r="G3489" s="1" t="s">
        <v>39</v>
      </c>
      <c r="H3489" s="1" t="s">
        <v>21</v>
      </c>
      <c r="I3489" s="1">
        <v>5</v>
      </c>
      <c r="J3489" s="3">
        <v>721</v>
      </c>
      <c r="K3489" s="4">
        <v>578.41999999999996</v>
      </c>
      <c r="L3489" s="5">
        <v>0</v>
      </c>
      <c r="M3489" s="3">
        <f t="shared" si="216"/>
        <v>3605</v>
      </c>
      <c r="N3489" s="3">
        <f t="shared" si="217"/>
        <v>2892.1</v>
      </c>
      <c r="O3489" s="3">
        <f t="shared" si="218"/>
        <v>712.90000000000009</v>
      </c>
      <c r="P3489" s="6">
        <f t="shared" si="219"/>
        <v>0.19775312066574205</v>
      </c>
    </row>
    <row r="3490" spans="1:16" x14ac:dyDescent="0.35">
      <c r="A3490" s="1" t="s">
        <v>3554</v>
      </c>
      <c r="B3490" s="2">
        <v>46171</v>
      </c>
      <c r="C3490" s="1" t="s">
        <v>36</v>
      </c>
      <c r="D3490" s="1" t="s">
        <v>76</v>
      </c>
      <c r="E3490" s="1" t="s">
        <v>18</v>
      </c>
      <c r="F3490" s="1" t="s">
        <v>38</v>
      </c>
      <c r="G3490" s="1" t="s">
        <v>69</v>
      </c>
      <c r="H3490" s="1" t="s">
        <v>27</v>
      </c>
      <c r="I3490" s="1">
        <v>2</v>
      </c>
      <c r="J3490" s="3">
        <v>341</v>
      </c>
      <c r="K3490" s="4">
        <v>280.11</v>
      </c>
      <c r="L3490" s="5">
        <v>0</v>
      </c>
      <c r="M3490" s="3">
        <f t="shared" si="216"/>
        <v>682</v>
      </c>
      <c r="N3490" s="3">
        <f t="shared" si="217"/>
        <v>560.22</v>
      </c>
      <c r="O3490" s="3">
        <f t="shared" si="218"/>
        <v>121.77999999999997</v>
      </c>
      <c r="P3490" s="6">
        <f t="shared" si="219"/>
        <v>0.1785630498533724</v>
      </c>
    </row>
    <row r="3491" spans="1:16" x14ac:dyDescent="0.35">
      <c r="A3491" s="1" t="s">
        <v>3555</v>
      </c>
      <c r="B3491" s="2">
        <v>46171</v>
      </c>
      <c r="C3491" s="1" t="s">
        <v>16</v>
      </c>
      <c r="D3491" s="1" t="s">
        <v>17</v>
      </c>
      <c r="E3491" s="1" t="s">
        <v>18</v>
      </c>
      <c r="F3491" s="1" t="s">
        <v>19</v>
      </c>
      <c r="G3491" s="1" t="s">
        <v>26</v>
      </c>
      <c r="H3491" s="1" t="s">
        <v>27</v>
      </c>
      <c r="I3491" s="1">
        <v>1</v>
      </c>
      <c r="J3491" s="3">
        <v>856</v>
      </c>
      <c r="K3491" s="4">
        <v>651.53</v>
      </c>
      <c r="L3491" s="5">
        <v>0</v>
      </c>
      <c r="M3491" s="3">
        <f t="shared" si="216"/>
        <v>856</v>
      </c>
      <c r="N3491" s="3">
        <f t="shared" si="217"/>
        <v>651.53</v>
      </c>
      <c r="O3491" s="3">
        <f t="shared" si="218"/>
        <v>204.47000000000003</v>
      </c>
      <c r="P3491" s="6">
        <f t="shared" si="219"/>
        <v>0.23886682242990656</v>
      </c>
    </row>
    <row r="3492" spans="1:16" x14ac:dyDescent="0.35">
      <c r="A3492" s="1" t="s">
        <v>3556</v>
      </c>
      <c r="B3492" s="2">
        <v>46172</v>
      </c>
      <c r="C3492" s="1" t="s">
        <v>36</v>
      </c>
      <c r="D3492" s="1" t="s">
        <v>63</v>
      </c>
      <c r="E3492" s="1" t="s">
        <v>79</v>
      </c>
      <c r="F3492" s="1" t="s">
        <v>80</v>
      </c>
      <c r="G3492" s="1" t="s">
        <v>69</v>
      </c>
      <c r="H3492" s="1" t="s">
        <v>34</v>
      </c>
      <c r="I3492" s="1">
        <v>2</v>
      </c>
      <c r="J3492" s="3">
        <v>7773</v>
      </c>
      <c r="K3492" s="4">
        <v>4951.34</v>
      </c>
      <c r="L3492" s="5">
        <v>0</v>
      </c>
      <c r="M3492" s="3">
        <f t="shared" si="216"/>
        <v>15546</v>
      </c>
      <c r="N3492" s="3">
        <f t="shared" si="217"/>
        <v>9902.68</v>
      </c>
      <c r="O3492" s="3">
        <f t="shared" si="218"/>
        <v>5643.32</v>
      </c>
      <c r="P3492" s="6">
        <f t="shared" si="219"/>
        <v>0.36300784767785926</v>
      </c>
    </row>
    <row r="3493" spans="1:16" x14ac:dyDescent="0.35">
      <c r="A3493" s="1" t="s">
        <v>3557</v>
      </c>
      <c r="B3493" s="2">
        <v>46172</v>
      </c>
      <c r="C3493" s="1" t="s">
        <v>36</v>
      </c>
      <c r="D3493" s="1" t="s">
        <v>37</v>
      </c>
      <c r="E3493" s="1" t="s">
        <v>79</v>
      </c>
      <c r="F3493" s="1" t="s">
        <v>80</v>
      </c>
      <c r="G3493" s="1" t="s">
        <v>69</v>
      </c>
      <c r="H3493" s="1" t="s">
        <v>34</v>
      </c>
      <c r="I3493" s="1">
        <v>3</v>
      </c>
      <c r="J3493" s="3">
        <v>7873</v>
      </c>
      <c r="K3493" s="4">
        <v>4970.43</v>
      </c>
      <c r="L3493" s="5">
        <v>0.15</v>
      </c>
      <c r="M3493" s="3">
        <f t="shared" si="216"/>
        <v>20076.149999999998</v>
      </c>
      <c r="N3493" s="3">
        <f t="shared" si="217"/>
        <v>14911.29</v>
      </c>
      <c r="O3493" s="3">
        <f t="shared" si="218"/>
        <v>5164.8599999999969</v>
      </c>
      <c r="P3493" s="6">
        <f t="shared" si="219"/>
        <v>0.257263469340486</v>
      </c>
    </row>
    <row r="3494" spans="1:16" x14ac:dyDescent="0.35">
      <c r="A3494" s="1" t="s">
        <v>3558</v>
      </c>
      <c r="B3494" s="2">
        <v>46172</v>
      </c>
      <c r="C3494" s="1" t="s">
        <v>36</v>
      </c>
      <c r="D3494" s="1" t="s">
        <v>63</v>
      </c>
      <c r="E3494" s="1" t="s">
        <v>18</v>
      </c>
      <c r="F3494" s="1" t="s">
        <v>51</v>
      </c>
      <c r="G3494" s="1" t="s">
        <v>39</v>
      </c>
      <c r="H3494" s="1" t="s">
        <v>21</v>
      </c>
      <c r="I3494" s="1">
        <v>3</v>
      </c>
      <c r="J3494" s="3">
        <v>720</v>
      </c>
      <c r="K3494" s="4">
        <v>587.62</v>
      </c>
      <c r="L3494" s="5">
        <v>0.1</v>
      </c>
      <c r="M3494" s="3">
        <f t="shared" si="216"/>
        <v>1944</v>
      </c>
      <c r="N3494" s="3">
        <f t="shared" si="217"/>
        <v>1762.8600000000001</v>
      </c>
      <c r="O3494" s="3">
        <f t="shared" si="218"/>
        <v>181.13999999999987</v>
      </c>
      <c r="P3494" s="6">
        <f t="shared" si="219"/>
        <v>9.3179012345678949E-2</v>
      </c>
    </row>
    <row r="3495" spans="1:16" x14ac:dyDescent="0.35">
      <c r="A3495" s="1" t="s">
        <v>3559</v>
      </c>
      <c r="B3495" s="2">
        <v>46172</v>
      </c>
      <c r="C3495" s="1" t="s">
        <v>36</v>
      </c>
      <c r="D3495" s="1" t="s">
        <v>63</v>
      </c>
      <c r="E3495" s="1" t="s">
        <v>31</v>
      </c>
      <c r="F3495" s="1" t="s">
        <v>45</v>
      </c>
      <c r="G3495" s="1" t="s">
        <v>69</v>
      </c>
      <c r="H3495" s="1" t="s">
        <v>34</v>
      </c>
      <c r="I3495" s="1">
        <v>2</v>
      </c>
      <c r="J3495" s="3">
        <v>3642</v>
      </c>
      <c r="K3495" s="4">
        <v>2866.34</v>
      </c>
      <c r="L3495" s="5">
        <v>0.05</v>
      </c>
      <c r="M3495" s="3">
        <f t="shared" si="216"/>
        <v>6919.7999999999993</v>
      </c>
      <c r="N3495" s="3">
        <f t="shared" si="217"/>
        <v>5732.68</v>
      </c>
      <c r="O3495" s="3">
        <f t="shared" si="218"/>
        <v>1187.119999999999</v>
      </c>
      <c r="P3495" s="6">
        <f t="shared" si="219"/>
        <v>0.17155409115870388</v>
      </c>
    </row>
    <row r="3496" spans="1:16" x14ac:dyDescent="0.35">
      <c r="A3496" s="1" t="s">
        <v>3560</v>
      </c>
      <c r="B3496" s="2">
        <v>46172</v>
      </c>
      <c r="C3496" s="1" t="s">
        <v>41</v>
      </c>
      <c r="D3496" s="1" t="s">
        <v>55</v>
      </c>
      <c r="E3496" s="1" t="s">
        <v>18</v>
      </c>
      <c r="F3496" s="1" t="s">
        <v>38</v>
      </c>
      <c r="G3496" s="1" t="s">
        <v>46</v>
      </c>
      <c r="H3496" s="1" t="s">
        <v>27</v>
      </c>
      <c r="I3496" s="1">
        <v>5</v>
      </c>
      <c r="J3496" s="3">
        <v>352</v>
      </c>
      <c r="K3496" s="4">
        <v>291.85000000000002</v>
      </c>
      <c r="L3496" s="5">
        <v>0.05</v>
      </c>
      <c r="M3496" s="3">
        <f t="shared" si="216"/>
        <v>1672</v>
      </c>
      <c r="N3496" s="3">
        <f t="shared" si="217"/>
        <v>1459.25</v>
      </c>
      <c r="O3496" s="3">
        <f t="shared" si="218"/>
        <v>212.75</v>
      </c>
      <c r="P3496" s="6">
        <f t="shared" si="219"/>
        <v>0.12724282296650719</v>
      </c>
    </row>
    <row r="3497" spans="1:16" x14ac:dyDescent="0.35">
      <c r="A3497" s="1" t="s">
        <v>3561</v>
      </c>
      <c r="B3497" s="2">
        <v>46172</v>
      </c>
      <c r="C3497" s="1" t="s">
        <v>29</v>
      </c>
      <c r="D3497" s="1" t="s">
        <v>72</v>
      </c>
      <c r="E3497" s="1" t="s">
        <v>24</v>
      </c>
      <c r="F3497" s="1" t="s">
        <v>131</v>
      </c>
      <c r="G3497" s="1" t="s">
        <v>33</v>
      </c>
      <c r="H3497" s="1" t="s">
        <v>21</v>
      </c>
      <c r="I3497" s="1">
        <v>4</v>
      </c>
      <c r="J3497" s="3">
        <v>2828</v>
      </c>
      <c r="K3497" s="4">
        <v>1492.56</v>
      </c>
      <c r="L3497" s="5">
        <v>0.05</v>
      </c>
      <c r="M3497" s="3">
        <f t="shared" si="216"/>
        <v>10746.4</v>
      </c>
      <c r="N3497" s="3">
        <f t="shared" si="217"/>
        <v>5970.24</v>
      </c>
      <c r="O3497" s="3">
        <f t="shared" si="218"/>
        <v>4776.16</v>
      </c>
      <c r="P3497" s="6">
        <f t="shared" si="219"/>
        <v>0.44444279014367605</v>
      </c>
    </row>
    <row r="3498" spans="1:16" x14ac:dyDescent="0.35">
      <c r="A3498" s="1" t="s">
        <v>3562</v>
      </c>
      <c r="B3498" s="2">
        <v>46172</v>
      </c>
      <c r="C3498" s="1" t="s">
        <v>41</v>
      </c>
      <c r="D3498" s="1" t="s">
        <v>42</v>
      </c>
      <c r="E3498" s="1" t="s">
        <v>31</v>
      </c>
      <c r="F3498" s="1" t="s">
        <v>45</v>
      </c>
      <c r="G3498" s="1" t="s">
        <v>43</v>
      </c>
      <c r="H3498" s="1" t="s">
        <v>34</v>
      </c>
      <c r="I3498" s="1">
        <v>2</v>
      </c>
      <c r="J3498" s="3">
        <v>3586</v>
      </c>
      <c r="K3498" s="4">
        <v>2652.05</v>
      </c>
      <c r="L3498" s="5">
        <v>0.15</v>
      </c>
      <c r="M3498" s="3">
        <f t="shared" si="216"/>
        <v>6096.2</v>
      </c>
      <c r="N3498" s="3">
        <f t="shared" si="217"/>
        <v>5304.1</v>
      </c>
      <c r="O3498" s="3">
        <f t="shared" si="218"/>
        <v>792.09999999999945</v>
      </c>
      <c r="P3498" s="6">
        <f t="shared" si="219"/>
        <v>0.12993340113513327</v>
      </c>
    </row>
    <row r="3499" spans="1:16" x14ac:dyDescent="0.35">
      <c r="A3499" s="1" t="s">
        <v>3563</v>
      </c>
      <c r="B3499" s="2">
        <v>46172</v>
      </c>
      <c r="C3499" s="1" t="s">
        <v>16</v>
      </c>
      <c r="D3499" s="1" t="s">
        <v>48</v>
      </c>
      <c r="E3499" s="1" t="s">
        <v>24</v>
      </c>
      <c r="F3499" s="1" t="s">
        <v>61</v>
      </c>
      <c r="G3499" s="1" t="s">
        <v>26</v>
      </c>
      <c r="H3499" s="1" t="s">
        <v>21</v>
      </c>
      <c r="I3499" s="1">
        <v>5</v>
      </c>
      <c r="J3499" s="3">
        <v>2277</v>
      </c>
      <c r="K3499" s="4">
        <v>1214.83</v>
      </c>
      <c r="L3499" s="5">
        <v>0.15</v>
      </c>
      <c r="M3499" s="3">
        <f t="shared" si="216"/>
        <v>9677.25</v>
      </c>
      <c r="N3499" s="3">
        <f t="shared" si="217"/>
        <v>6074.15</v>
      </c>
      <c r="O3499" s="3">
        <f t="shared" si="218"/>
        <v>3603.1000000000004</v>
      </c>
      <c r="P3499" s="6">
        <f t="shared" si="219"/>
        <v>0.3723268490531918</v>
      </c>
    </row>
    <row r="3500" spans="1:16" x14ac:dyDescent="0.35">
      <c r="A3500" s="1" t="s">
        <v>3564</v>
      </c>
      <c r="B3500" s="2">
        <v>46172</v>
      </c>
      <c r="C3500" s="1" t="s">
        <v>29</v>
      </c>
      <c r="D3500" s="1" t="s">
        <v>30</v>
      </c>
      <c r="E3500" s="1" t="s">
        <v>18</v>
      </c>
      <c r="F3500" s="1" t="s">
        <v>38</v>
      </c>
      <c r="G3500" s="1" t="s">
        <v>58</v>
      </c>
      <c r="H3500" s="1" t="s">
        <v>34</v>
      </c>
      <c r="I3500" s="1">
        <v>2</v>
      </c>
      <c r="J3500" s="3">
        <v>341</v>
      </c>
      <c r="K3500" s="4">
        <v>272.83999999999997</v>
      </c>
      <c r="L3500" s="5">
        <v>0.15</v>
      </c>
      <c r="M3500" s="3">
        <f t="shared" si="216"/>
        <v>579.69999999999993</v>
      </c>
      <c r="N3500" s="3">
        <f t="shared" si="217"/>
        <v>545.67999999999995</v>
      </c>
      <c r="O3500" s="3">
        <f t="shared" si="218"/>
        <v>34.019999999999982</v>
      </c>
      <c r="P3500" s="6">
        <f t="shared" si="219"/>
        <v>5.8685526996722422E-2</v>
      </c>
    </row>
    <row r="3501" spans="1:16" x14ac:dyDescent="0.35">
      <c r="A3501" s="1" t="s">
        <v>3565</v>
      </c>
      <c r="B3501" s="2">
        <v>46172</v>
      </c>
      <c r="C3501" s="1" t="s">
        <v>16</v>
      </c>
      <c r="D3501" s="1" t="s">
        <v>17</v>
      </c>
      <c r="E3501" s="1" t="s">
        <v>79</v>
      </c>
      <c r="F3501" s="1" t="s">
        <v>96</v>
      </c>
      <c r="G3501" s="1" t="s">
        <v>26</v>
      </c>
      <c r="H3501" s="1" t="s">
        <v>21</v>
      </c>
      <c r="I3501" s="1">
        <v>3</v>
      </c>
      <c r="J3501" s="3">
        <v>6518</v>
      </c>
      <c r="K3501" s="4">
        <v>3855.61</v>
      </c>
      <c r="L3501" s="5">
        <v>0.15</v>
      </c>
      <c r="M3501" s="3">
        <f t="shared" si="216"/>
        <v>16620.899999999998</v>
      </c>
      <c r="N3501" s="3">
        <f t="shared" si="217"/>
        <v>11566.83</v>
      </c>
      <c r="O3501" s="3">
        <f t="shared" si="218"/>
        <v>5054.0699999999979</v>
      </c>
      <c r="P3501" s="6">
        <f t="shared" si="219"/>
        <v>0.30407920148728401</v>
      </c>
    </row>
    <row r="3502" spans="1:16" x14ac:dyDescent="0.35">
      <c r="A3502" s="1" t="s">
        <v>3566</v>
      </c>
      <c r="B3502" s="2">
        <v>46172</v>
      </c>
      <c r="C3502" s="1" t="s">
        <v>41</v>
      </c>
      <c r="D3502" s="1" t="s">
        <v>103</v>
      </c>
      <c r="E3502" s="1" t="s">
        <v>31</v>
      </c>
      <c r="F3502" s="1" t="s">
        <v>85</v>
      </c>
      <c r="G3502" s="1" t="s">
        <v>43</v>
      </c>
      <c r="H3502" s="1" t="s">
        <v>27</v>
      </c>
      <c r="I3502" s="1">
        <v>2</v>
      </c>
      <c r="J3502" s="3">
        <v>1889</v>
      </c>
      <c r="K3502" s="4">
        <v>1476.19</v>
      </c>
      <c r="L3502" s="5">
        <v>0.1</v>
      </c>
      <c r="M3502" s="3">
        <f t="shared" si="216"/>
        <v>3400.2000000000003</v>
      </c>
      <c r="N3502" s="3">
        <f t="shared" si="217"/>
        <v>2952.38</v>
      </c>
      <c r="O3502" s="3">
        <f t="shared" si="218"/>
        <v>447.82000000000016</v>
      </c>
      <c r="P3502" s="6">
        <f t="shared" si="219"/>
        <v>0.13170401741074059</v>
      </c>
    </row>
    <row r="3503" spans="1:16" x14ac:dyDescent="0.35">
      <c r="A3503" s="1" t="s">
        <v>3567</v>
      </c>
      <c r="B3503" s="2">
        <v>46173</v>
      </c>
      <c r="C3503" s="1" t="s">
        <v>41</v>
      </c>
      <c r="D3503" s="1" t="s">
        <v>103</v>
      </c>
      <c r="E3503" s="1" t="s">
        <v>24</v>
      </c>
      <c r="F3503" s="1" t="s">
        <v>25</v>
      </c>
      <c r="G3503" s="1" t="s">
        <v>43</v>
      </c>
      <c r="H3503" s="1" t="s">
        <v>27</v>
      </c>
      <c r="I3503" s="1">
        <v>7</v>
      </c>
      <c r="J3503" s="3">
        <v>610</v>
      </c>
      <c r="K3503" s="4">
        <v>308.33999999999997</v>
      </c>
      <c r="L3503" s="5">
        <v>0</v>
      </c>
      <c r="M3503" s="3">
        <f t="shared" si="216"/>
        <v>4270</v>
      </c>
      <c r="N3503" s="3">
        <f t="shared" si="217"/>
        <v>2158.3799999999997</v>
      </c>
      <c r="O3503" s="3">
        <f t="shared" si="218"/>
        <v>2111.6200000000003</v>
      </c>
      <c r="P3503" s="6">
        <f t="shared" si="219"/>
        <v>0.49452459016393452</v>
      </c>
    </row>
    <row r="3504" spans="1:16" x14ac:dyDescent="0.35">
      <c r="A3504" s="1" t="s">
        <v>3568</v>
      </c>
      <c r="B3504" s="2">
        <v>46173</v>
      </c>
      <c r="C3504" s="1" t="s">
        <v>36</v>
      </c>
      <c r="D3504" s="1" t="s">
        <v>78</v>
      </c>
      <c r="E3504" s="1" t="s">
        <v>24</v>
      </c>
      <c r="F3504" s="1" t="s">
        <v>64</v>
      </c>
      <c r="G3504" s="1" t="s">
        <v>39</v>
      </c>
      <c r="H3504" s="1" t="s">
        <v>21</v>
      </c>
      <c r="I3504" s="1">
        <v>4</v>
      </c>
      <c r="J3504" s="3">
        <v>1528</v>
      </c>
      <c r="K3504" s="4">
        <v>807.42</v>
      </c>
      <c r="L3504" s="5">
        <v>0</v>
      </c>
      <c r="M3504" s="3">
        <f t="shared" si="216"/>
        <v>6112</v>
      </c>
      <c r="N3504" s="3">
        <f t="shared" si="217"/>
        <v>3229.68</v>
      </c>
      <c r="O3504" s="3">
        <f t="shared" si="218"/>
        <v>2882.32</v>
      </c>
      <c r="P3504" s="6">
        <f t="shared" si="219"/>
        <v>0.4715837696335079</v>
      </c>
    </row>
    <row r="3505" spans="1:16" x14ac:dyDescent="0.35">
      <c r="A3505" s="1" t="s">
        <v>3569</v>
      </c>
      <c r="B3505" s="2">
        <v>46173</v>
      </c>
      <c r="C3505" s="1" t="s">
        <v>29</v>
      </c>
      <c r="D3505" s="1" t="s">
        <v>57</v>
      </c>
      <c r="E3505" s="1" t="s">
        <v>79</v>
      </c>
      <c r="F3505" s="1" t="s">
        <v>109</v>
      </c>
      <c r="G3505" s="1" t="s">
        <v>33</v>
      </c>
      <c r="H3505" s="1" t="s">
        <v>34</v>
      </c>
      <c r="I3505" s="1">
        <v>3</v>
      </c>
      <c r="J3505" s="3">
        <v>4653</v>
      </c>
      <c r="K3505" s="4">
        <v>2950.12</v>
      </c>
      <c r="L3505" s="5">
        <v>0.05</v>
      </c>
      <c r="M3505" s="3">
        <f t="shared" si="216"/>
        <v>13261.05</v>
      </c>
      <c r="N3505" s="3">
        <f t="shared" si="217"/>
        <v>8850.36</v>
      </c>
      <c r="O3505" s="3">
        <f t="shared" si="218"/>
        <v>4410.6899999999987</v>
      </c>
      <c r="P3505" s="6">
        <f t="shared" si="219"/>
        <v>0.33260488422862433</v>
      </c>
    </row>
    <row r="3506" spans="1:16" x14ac:dyDescent="0.35">
      <c r="A3506" s="1" t="s">
        <v>3570</v>
      </c>
      <c r="B3506" s="2">
        <v>46174</v>
      </c>
      <c r="C3506" s="1" t="s">
        <v>36</v>
      </c>
      <c r="D3506" s="1" t="s">
        <v>63</v>
      </c>
      <c r="E3506" s="1" t="s">
        <v>24</v>
      </c>
      <c r="F3506" s="1" t="s">
        <v>61</v>
      </c>
      <c r="G3506" s="1" t="s">
        <v>39</v>
      </c>
      <c r="H3506" s="1" t="s">
        <v>21</v>
      </c>
      <c r="I3506" s="1">
        <v>8</v>
      </c>
      <c r="J3506" s="3">
        <v>2172</v>
      </c>
      <c r="K3506" s="4">
        <v>1105.67</v>
      </c>
      <c r="L3506" s="5">
        <v>0</v>
      </c>
      <c r="M3506" s="3">
        <f t="shared" si="216"/>
        <v>17376</v>
      </c>
      <c r="N3506" s="3">
        <f t="shared" si="217"/>
        <v>8845.36</v>
      </c>
      <c r="O3506" s="3">
        <f t="shared" si="218"/>
        <v>8530.64</v>
      </c>
      <c r="P3506" s="6">
        <f t="shared" si="219"/>
        <v>0.49094383057090235</v>
      </c>
    </row>
    <row r="3507" spans="1:16" x14ac:dyDescent="0.35">
      <c r="A3507" s="1" t="s">
        <v>3571</v>
      </c>
      <c r="B3507" s="2">
        <v>46174</v>
      </c>
      <c r="C3507" s="1" t="s">
        <v>16</v>
      </c>
      <c r="D3507" s="1" t="s">
        <v>84</v>
      </c>
      <c r="E3507" s="1" t="s">
        <v>18</v>
      </c>
      <c r="F3507" s="1" t="s">
        <v>19</v>
      </c>
      <c r="G3507" s="1" t="s">
        <v>20</v>
      </c>
      <c r="H3507" s="1" t="s">
        <v>27</v>
      </c>
      <c r="I3507" s="1">
        <v>4</v>
      </c>
      <c r="J3507" s="3">
        <v>877</v>
      </c>
      <c r="K3507" s="4">
        <v>704.33</v>
      </c>
      <c r="L3507" s="5">
        <v>0</v>
      </c>
      <c r="M3507" s="3">
        <f t="shared" si="216"/>
        <v>3508</v>
      </c>
      <c r="N3507" s="3">
        <f t="shared" si="217"/>
        <v>2817.32</v>
      </c>
      <c r="O3507" s="3">
        <f t="shared" si="218"/>
        <v>690.67999999999984</v>
      </c>
      <c r="P3507" s="6">
        <f t="shared" si="219"/>
        <v>0.19688711516533633</v>
      </c>
    </row>
    <row r="3508" spans="1:16" x14ac:dyDescent="0.35">
      <c r="A3508" s="1" t="s">
        <v>3572</v>
      </c>
      <c r="B3508" s="2">
        <v>46174</v>
      </c>
      <c r="C3508" s="1" t="s">
        <v>29</v>
      </c>
      <c r="D3508" s="1" t="s">
        <v>57</v>
      </c>
      <c r="E3508" s="1" t="s">
        <v>31</v>
      </c>
      <c r="F3508" s="1" t="s">
        <v>85</v>
      </c>
      <c r="G3508" s="1" t="s">
        <v>58</v>
      </c>
      <c r="H3508" s="1" t="s">
        <v>34</v>
      </c>
      <c r="I3508" s="1">
        <v>1</v>
      </c>
      <c r="J3508" s="3">
        <v>1820</v>
      </c>
      <c r="K3508" s="4">
        <v>1380.63</v>
      </c>
      <c r="L3508" s="5">
        <v>0</v>
      </c>
      <c r="M3508" s="3">
        <f t="shared" si="216"/>
        <v>1820</v>
      </c>
      <c r="N3508" s="3">
        <f t="shared" si="217"/>
        <v>1380.63</v>
      </c>
      <c r="O3508" s="3">
        <f t="shared" si="218"/>
        <v>439.36999999999989</v>
      </c>
      <c r="P3508" s="6">
        <f t="shared" si="219"/>
        <v>0.24141208791208785</v>
      </c>
    </row>
    <row r="3509" spans="1:16" x14ac:dyDescent="0.35">
      <c r="A3509" s="1" t="s">
        <v>3573</v>
      </c>
      <c r="B3509" s="2">
        <v>46174</v>
      </c>
      <c r="C3509" s="1" t="s">
        <v>41</v>
      </c>
      <c r="D3509" s="1" t="s">
        <v>103</v>
      </c>
      <c r="E3509" s="1" t="s">
        <v>18</v>
      </c>
      <c r="F3509" s="1" t="s">
        <v>19</v>
      </c>
      <c r="G3509" s="1" t="s">
        <v>46</v>
      </c>
      <c r="H3509" s="1" t="s">
        <v>34</v>
      </c>
      <c r="I3509" s="1">
        <v>1</v>
      </c>
      <c r="J3509" s="3">
        <v>935</v>
      </c>
      <c r="K3509" s="4">
        <v>711.93</v>
      </c>
      <c r="L3509" s="5">
        <v>0.05</v>
      </c>
      <c r="M3509" s="3">
        <f t="shared" si="216"/>
        <v>888.25</v>
      </c>
      <c r="N3509" s="3">
        <f t="shared" si="217"/>
        <v>711.93</v>
      </c>
      <c r="O3509" s="3">
        <f t="shared" si="218"/>
        <v>176.32000000000005</v>
      </c>
      <c r="P3509" s="6">
        <f t="shared" si="219"/>
        <v>0.19850267379679151</v>
      </c>
    </row>
    <row r="3510" spans="1:16" x14ac:dyDescent="0.35">
      <c r="A3510" s="1" t="s">
        <v>3574</v>
      </c>
      <c r="B3510" s="2">
        <v>46174</v>
      </c>
      <c r="C3510" s="1" t="s">
        <v>16</v>
      </c>
      <c r="D3510" s="1" t="s">
        <v>23</v>
      </c>
      <c r="E3510" s="1" t="s">
        <v>31</v>
      </c>
      <c r="F3510" s="1" t="s">
        <v>45</v>
      </c>
      <c r="G3510" s="1" t="s">
        <v>20</v>
      </c>
      <c r="H3510" s="1" t="s">
        <v>27</v>
      </c>
      <c r="I3510" s="1">
        <v>8</v>
      </c>
      <c r="J3510" s="3">
        <v>3452</v>
      </c>
      <c r="K3510" s="4">
        <v>2703.38</v>
      </c>
      <c r="L3510" s="5">
        <v>0</v>
      </c>
      <c r="M3510" s="3">
        <f t="shared" si="216"/>
        <v>27616</v>
      </c>
      <c r="N3510" s="3">
        <f t="shared" si="217"/>
        <v>21627.040000000001</v>
      </c>
      <c r="O3510" s="3">
        <f t="shared" si="218"/>
        <v>5988.9599999999991</v>
      </c>
      <c r="P3510" s="6">
        <f t="shared" si="219"/>
        <v>0.21686558516801852</v>
      </c>
    </row>
    <row r="3511" spans="1:16" x14ac:dyDescent="0.35">
      <c r="A3511" s="1" t="s">
        <v>3575</v>
      </c>
      <c r="B3511" s="2">
        <v>46175</v>
      </c>
      <c r="C3511" s="1" t="s">
        <v>41</v>
      </c>
      <c r="D3511" s="1" t="s">
        <v>42</v>
      </c>
      <c r="E3511" s="1" t="s">
        <v>18</v>
      </c>
      <c r="F3511" s="1" t="s">
        <v>19</v>
      </c>
      <c r="G3511" s="1" t="s">
        <v>46</v>
      </c>
      <c r="H3511" s="1" t="s">
        <v>34</v>
      </c>
      <c r="I3511" s="1">
        <v>2</v>
      </c>
      <c r="J3511" s="3">
        <v>880</v>
      </c>
      <c r="K3511" s="4">
        <v>738.78</v>
      </c>
      <c r="L3511" s="5">
        <v>0.15</v>
      </c>
      <c r="M3511" s="3">
        <f t="shared" si="216"/>
        <v>1496</v>
      </c>
      <c r="N3511" s="3">
        <f t="shared" si="217"/>
        <v>1477.56</v>
      </c>
      <c r="O3511" s="3">
        <f t="shared" si="218"/>
        <v>18.440000000000055</v>
      </c>
      <c r="P3511" s="6">
        <f t="shared" si="219"/>
        <v>1.2326203208556187E-2</v>
      </c>
    </row>
    <row r="3512" spans="1:16" x14ac:dyDescent="0.35">
      <c r="A3512" s="1" t="s">
        <v>3576</v>
      </c>
      <c r="B3512" s="2">
        <v>46175</v>
      </c>
      <c r="C3512" s="1" t="s">
        <v>36</v>
      </c>
      <c r="D3512" s="1" t="s">
        <v>37</v>
      </c>
      <c r="E3512" s="1" t="s">
        <v>18</v>
      </c>
      <c r="F3512" s="1" t="s">
        <v>19</v>
      </c>
      <c r="G3512" s="1" t="s">
        <v>39</v>
      </c>
      <c r="H3512" s="1" t="s">
        <v>27</v>
      </c>
      <c r="I3512" s="1">
        <v>1</v>
      </c>
      <c r="J3512" s="3">
        <v>940</v>
      </c>
      <c r="K3512" s="4">
        <v>769.74</v>
      </c>
      <c r="L3512" s="5">
        <v>0</v>
      </c>
      <c r="M3512" s="3">
        <f t="shared" si="216"/>
        <v>940</v>
      </c>
      <c r="N3512" s="3">
        <f t="shared" si="217"/>
        <v>769.74</v>
      </c>
      <c r="O3512" s="3">
        <f t="shared" si="218"/>
        <v>170.26</v>
      </c>
      <c r="P3512" s="6">
        <f t="shared" si="219"/>
        <v>0.18112765957446808</v>
      </c>
    </row>
    <row r="3513" spans="1:16" x14ac:dyDescent="0.35">
      <c r="A3513" s="1" t="s">
        <v>3577</v>
      </c>
      <c r="B3513" s="2">
        <v>46175</v>
      </c>
      <c r="C3513" s="1" t="s">
        <v>16</v>
      </c>
      <c r="D3513" s="1" t="s">
        <v>84</v>
      </c>
      <c r="E3513" s="1" t="s">
        <v>24</v>
      </c>
      <c r="F3513" s="1" t="s">
        <v>61</v>
      </c>
      <c r="G3513" s="1" t="s">
        <v>26</v>
      </c>
      <c r="H3513" s="1" t="s">
        <v>34</v>
      </c>
      <c r="I3513" s="1">
        <v>2</v>
      </c>
      <c r="J3513" s="3">
        <v>2301</v>
      </c>
      <c r="K3513" s="4">
        <v>1105.77</v>
      </c>
      <c r="L3513" s="5">
        <v>0.05</v>
      </c>
      <c r="M3513" s="3">
        <f t="shared" si="216"/>
        <v>4371.8999999999996</v>
      </c>
      <c r="N3513" s="3">
        <f t="shared" si="217"/>
        <v>2211.54</v>
      </c>
      <c r="O3513" s="3">
        <f t="shared" si="218"/>
        <v>2160.3599999999997</v>
      </c>
      <c r="P3513" s="6">
        <f t="shared" si="219"/>
        <v>0.49414670966856511</v>
      </c>
    </row>
    <row r="3514" spans="1:16" x14ac:dyDescent="0.35">
      <c r="A3514" s="1" t="s">
        <v>3578</v>
      </c>
      <c r="B3514" s="2">
        <v>46175</v>
      </c>
      <c r="C3514" s="1" t="s">
        <v>36</v>
      </c>
      <c r="D3514" s="1" t="s">
        <v>63</v>
      </c>
      <c r="E3514" s="1" t="s">
        <v>18</v>
      </c>
      <c r="F3514" s="1" t="s">
        <v>51</v>
      </c>
      <c r="G3514" s="1" t="s">
        <v>69</v>
      </c>
      <c r="H3514" s="1" t="s">
        <v>34</v>
      </c>
      <c r="I3514" s="1">
        <v>8</v>
      </c>
      <c r="J3514" s="3">
        <v>735</v>
      </c>
      <c r="K3514" s="4">
        <v>591.02</v>
      </c>
      <c r="L3514" s="5">
        <v>0.1</v>
      </c>
      <c r="M3514" s="3">
        <f t="shared" si="216"/>
        <v>5292</v>
      </c>
      <c r="N3514" s="3">
        <f t="shared" si="217"/>
        <v>4728.16</v>
      </c>
      <c r="O3514" s="3">
        <f t="shared" si="218"/>
        <v>563.84000000000015</v>
      </c>
      <c r="P3514" s="6">
        <f t="shared" si="219"/>
        <v>0.10654572940287228</v>
      </c>
    </row>
    <row r="3515" spans="1:16" x14ac:dyDescent="0.35">
      <c r="A3515" s="1" t="s">
        <v>3579</v>
      </c>
      <c r="B3515" s="2">
        <v>46175</v>
      </c>
      <c r="C3515" s="1" t="s">
        <v>41</v>
      </c>
      <c r="D3515" s="1" t="s">
        <v>103</v>
      </c>
      <c r="E3515" s="1" t="s">
        <v>24</v>
      </c>
      <c r="F3515" s="1" t="s">
        <v>64</v>
      </c>
      <c r="G3515" s="1" t="s">
        <v>43</v>
      </c>
      <c r="H3515" s="1" t="s">
        <v>34</v>
      </c>
      <c r="I3515" s="1">
        <v>4</v>
      </c>
      <c r="J3515" s="3">
        <v>1521</v>
      </c>
      <c r="K3515" s="4">
        <v>754.05</v>
      </c>
      <c r="L3515" s="5">
        <v>0.15</v>
      </c>
      <c r="M3515" s="3">
        <f t="shared" si="216"/>
        <v>5171.3999999999996</v>
      </c>
      <c r="N3515" s="3">
        <f t="shared" si="217"/>
        <v>3016.2</v>
      </c>
      <c r="O3515" s="3">
        <f t="shared" si="218"/>
        <v>2155.1999999999998</v>
      </c>
      <c r="P3515" s="6">
        <f t="shared" si="219"/>
        <v>0.41675368372200949</v>
      </c>
    </row>
    <row r="3516" spans="1:16" x14ac:dyDescent="0.35">
      <c r="A3516" s="1" t="s">
        <v>3580</v>
      </c>
      <c r="B3516" s="2">
        <v>46175</v>
      </c>
      <c r="C3516" s="1" t="s">
        <v>41</v>
      </c>
      <c r="D3516" s="1" t="s">
        <v>55</v>
      </c>
      <c r="E3516" s="1" t="s">
        <v>18</v>
      </c>
      <c r="F3516" s="1" t="s">
        <v>38</v>
      </c>
      <c r="G3516" s="1" t="s">
        <v>46</v>
      </c>
      <c r="H3516" s="1" t="s">
        <v>21</v>
      </c>
      <c r="I3516" s="1">
        <v>5</v>
      </c>
      <c r="J3516" s="3">
        <v>337</v>
      </c>
      <c r="K3516" s="4">
        <v>264.87</v>
      </c>
      <c r="L3516" s="5">
        <v>0.1</v>
      </c>
      <c r="M3516" s="3">
        <f t="shared" si="216"/>
        <v>1516.5</v>
      </c>
      <c r="N3516" s="3">
        <f t="shared" si="217"/>
        <v>1324.35</v>
      </c>
      <c r="O3516" s="3">
        <f t="shared" si="218"/>
        <v>192.15000000000009</v>
      </c>
      <c r="P3516" s="6">
        <f t="shared" si="219"/>
        <v>0.126706231454006</v>
      </c>
    </row>
    <row r="3517" spans="1:16" x14ac:dyDescent="0.35">
      <c r="A3517" s="1" t="s">
        <v>3581</v>
      </c>
      <c r="B3517" s="2">
        <v>46175</v>
      </c>
      <c r="C3517" s="1" t="s">
        <v>41</v>
      </c>
      <c r="D3517" s="1" t="s">
        <v>103</v>
      </c>
      <c r="E3517" s="1" t="s">
        <v>24</v>
      </c>
      <c r="F3517" s="1" t="s">
        <v>61</v>
      </c>
      <c r="G3517" s="1" t="s">
        <v>43</v>
      </c>
      <c r="H3517" s="1" t="s">
        <v>27</v>
      </c>
      <c r="I3517" s="1">
        <v>8</v>
      </c>
      <c r="J3517" s="3">
        <v>2195</v>
      </c>
      <c r="K3517" s="4">
        <v>1144.9100000000001</v>
      </c>
      <c r="L3517" s="5">
        <v>0.05</v>
      </c>
      <c r="M3517" s="3">
        <f t="shared" si="216"/>
        <v>16682</v>
      </c>
      <c r="N3517" s="3">
        <f t="shared" si="217"/>
        <v>9159.2800000000007</v>
      </c>
      <c r="O3517" s="3">
        <f t="shared" si="218"/>
        <v>7522.7199999999993</v>
      </c>
      <c r="P3517" s="6">
        <f t="shared" si="219"/>
        <v>0.45094832753866437</v>
      </c>
    </row>
    <row r="3518" spans="1:16" x14ac:dyDescent="0.35">
      <c r="A3518" s="1" t="s">
        <v>3582</v>
      </c>
      <c r="B3518" s="2">
        <v>46175</v>
      </c>
      <c r="C3518" s="1" t="s">
        <v>29</v>
      </c>
      <c r="D3518" s="1" t="s">
        <v>66</v>
      </c>
      <c r="E3518" s="1" t="s">
        <v>31</v>
      </c>
      <c r="F3518" s="1" t="s">
        <v>53</v>
      </c>
      <c r="G3518" s="1" t="s">
        <v>33</v>
      </c>
      <c r="H3518" s="1" t="s">
        <v>21</v>
      </c>
      <c r="I3518" s="1">
        <v>5</v>
      </c>
      <c r="J3518" s="3">
        <v>15238</v>
      </c>
      <c r="K3518" s="4">
        <v>11454.3</v>
      </c>
      <c r="L3518" s="5">
        <v>0</v>
      </c>
      <c r="M3518" s="3">
        <f t="shared" si="216"/>
        <v>76190</v>
      </c>
      <c r="N3518" s="3">
        <f t="shared" si="217"/>
        <v>57271.5</v>
      </c>
      <c r="O3518" s="3">
        <f t="shared" si="218"/>
        <v>18918.5</v>
      </c>
      <c r="P3518" s="6">
        <f t="shared" si="219"/>
        <v>0.24830686441790262</v>
      </c>
    </row>
    <row r="3519" spans="1:16" x14ac:dyDescent="0.35">
      <c r="A3519" s="1" t="s">
        <v>3583</v>
      </c>
      <c r="B3519" s="2">
        <v>46175</v>
      </c>
      <c r="C3519" s="1" t="s">
        <v>29</v>
      </c>
      <c r="D3519" s="1" t="s">
        <v>66</v>
      </c>
      <c r="E3519" s="1" t="s">
        <v>24</v>
      </c>
      <c r="F3519" s="1" t="s">
        <v>64</v>
      </c>
      <c r="G3519" s="1" t="s">
        <v>58</v>
      </c>
      <c r="H3519" s="1" t="s">
        <v>34</v>
      </c>
      <c r="I3519" s="1">
        <v>8</v>
      </c>
      <c r="J3519" s="3">
        <v>1459</v>
      </c>
      <c r="K3519" s="4">
        <v>715.31</v>
      </c>
      <c r="L3519" s="5">
        <v>0.1</v>
      </c>
      <c r="M3519" s="3">
        <f t="shared" si="216"/>
        <v>10504.800000000001</v>
      </c>
      <c r="N3519" s="3">
        <f t="shared" si="217"/>
        <v>5722.48</v>
      </c>
      <c r="O3519" s="3">
        <f t="shared" si="218"/>
        <v>4782.3200000000015</v>
      </c>
      <c r="P3519" s="6">
        <f t="shared" si="219"/>
        <v>0.45525093290686175</v>
      </c>
    </row>
    <row r="3520" spans="1:16" x14ac:dyDescent="0.35">
      <c r="A3520" s="1" t="s">
        <v>3584</v>
      </c>
      <c r="B3520" s="2">
        <v>46175</v>
      </c>
      <c r="C3520" s="1" t="s">
        <v>29</v>
      </c>
      <c r="D3520" s="1" t="s">
        <v>30</v>
      </c>
      <c r="E3520" s="1" t="s">
        <v>31</v>
      </c>
      <c r="F3520" s="1" t="s">
        <v>53</v>
      </c>
      <c r="G3520" s="1" t="s">
        <v>58</v>
      </c>
      <c r="H3520" s="1" t="s">
        <v>34</v>
      </c>
      <c r="I3520" s="1">
        <v>4</v>
      </c>
      <c r="J3520" s="3">
        <v>15387</v>
      </c>
      <c r="K3520" s="4">
        <v>11904.39</v>
      </c>
      <c r="L3520" s="5">
        <v>0</v>
      </c>
      <c r="M3520" s="3">
        <f t="shared" si="216"/>
        <v>61548</v>
      </c>
      <c r="N3520" s="3">
        <f t="shared" si="217"/>
        <v>47617.56</v>
      </c>
      <c r="O3520" s="3">
        <f t="shared" si="218"/>
        <v>13930.440000000002</v>
      </c>
      <c r="P3520" s="6">
        <f t="shared" si="219"/>
        <v>0.22633456814193803</v>
      </c>
    </row>
    <row r="3521" spans="1:16" x14ac:dyDescent="0.35">
      <c r="A3521" s="1" t="s">
        <v>3585</v>
      </c>
      <c r="B3521" s="2">
        <v>46176</v>
      </c>
      <c r="C3521" s="1" t="s">
        <v>29</v>
      </c>
      <c r="D3521" s="1" t="s">
        <v>66</v>
      </c>
      <c r="E3521" s="1" t="s">
        <v>18</v>
      </c>
      <c r="F3521" s="1" t="s">
        <v>38</v>
      </c>
      <c r="G3521" s="1" t="s">
        <v>33</v>
      </c>
      <c r="H3521" s="1" t="s">
        <v>34</v>
      </c>
      <c r="I3521" s="1">
        <v>6</v>
      </c>
      <c r="J3521" s="3">
        <v>348</v>
      </c>
      <c r="K3521" s="4">
        <v>277.7</v>
      </c>
      <c r="L3521" s="5">
        <v>0.05</v>
      </c>
      <c r="M3521" s="3">
        <f t="shared" si="216"/>
        <v>1983.6</v>
      </c>
      <c r="N3521" s="3">
        <f t="shared" si="217"/>
        <v>1666.1999999999998</v>
      </c>
      <c r="O3521" s="3">
        <f t="shared" si="218"/>
        <v>317.40000000000009</v>
      </c>
      <c r="P3521" s="6">
        <f t="shared" si="219"/>
        <v>0.16001209921355117</v>
      </c>
    </row>
    <row r="3522" spans="1:16" x14ac:dyDescent="0.35">
      <c r="A3522" s="1" t="s">
        <v>3586</v>
      </c>
      <c r="B3522" s="2">
        <v>46176</v>
      </c>
      <c r="C3522" s="1" t="s">
        <v>41</v>
      </c>
      <c r="D3522" s="1" t="s">
        <v>42</v>
      </c>
      <c r="E3522" s="1" t="s">
        <v>31</v>
      </c>
      <c r="F3522" s="1" t="s">
        <v>53</v>
      </c>
      <c r="G3522" s="1" t="s">
        <v>43</v>
      </c>
      <c r="H3522" s="1" t="s">
        <v>21</v>
      </c>
      <c r="I3522" s="1">
        <v>7</v>
      </c>
      <c r="J3522" s="3">
        <v>14475</v>
      </c>
      <c r="K3522" s="4">
        <v>11404.39</v>
      </c>
      <c r="L3522" s="5">
        <v>0</v>
      </c>
      <c r="M3522" s="3">
        <f t="shared" ref="M3522:M3585" si="220">I3522*J3522*(1-L3522)</f>
        <v>101325</v>
      </c>
      <c r="N3522" s="3">
        <f t="shared" ref="N3522:N3585" si="221">I3522*K3522</f>
        <v>79830.73</v>
      </c>
      <c r="O3522" s="3">
        <f t="shared" ref="O3522:O3585" si="222">M3522-N3522</f>
        <v>21494.270000000004</v>
      </c>
      <c r="P3522" s="6">
        <f t="shared" ref="P3522:P3585" si="223">O3522/M3522</f>
        <v>0.21213195164075996</v>
      </c>
    </row>
    <row r="3523" spans="1:16" x14ac:dyDescent="0.35">
      <c r="A3523" s="1" t="s">
        <v>3587</v>
      </c>
      <c r="B3523" s="2">
        <v>46176</v>
      </c>
      <c r="C3523" s="1" t="s">
        <v>16</v>
      </c>
      <c r="D3523" s="1" t="s">
        <v>23</v>
      </c>
      <c r="E3523" s="1" t="s">
        <v>24</v>
      </c>
      <c r="F3523" s="1" t="s">
        <v>131</v>
      </c>
      <c r="G3523" s="1" t="s">
        <v>26</v>
      </c>
      <c r="H3523" s="1" t="s">
        <v>34</v>
      </c>
      <c r="I3523" s="1">
        <v>7</v>
      </c>
      <c r="J3523" s="3">
        <v>2775</v>
      </c>
      <c r="K3523" s="4">
        <v>1495.65</v>
      </c>
      <c r="L3523" s="5">
        <v>0.15</v>
      </c>
      <c r="M3523" s="3">
        <f t="shared" si="220"/>
        <v>16511.25</v>
      </c>
      <c r="N3523" s="3">
        <f t="shared" si="221"/>
        <v>10469.550000000001</v>
      </c>
      <c r="O3523" s="3">
        <f t="shared" si="222"/>
        <v>6041.6999999999989</v>
      </c>
      <c r="P3523" s="6">
        <f t="shared" si="223"/>
        <v>0.36591414944356115</v>
      </c>
    </row>
    <row r="3524" spans="1:16" x14ac:dyDescent="0.35">
      <c r="A3524" s="1" t="s">
        <v>3588</v>
      </c>
      <c r="B3524" s="2">
        <v>46176</v>
      </c>
      <c r="C3524" s="1" t="s">
        <v>41</v>
      </c>
      <c r="D3524" s="1" t="s">
        <v>42</v>
      </c>
      <c r="E3524" s="1" t="s">
        <v>18</v>
      </c>
      <c r="F3524" s="1" t="s">
        <v>51</v>
      </c>
      <c r="G3524" s="1" t="s">
        <v>43</v>
      </c>
      <c r="H3524" s="1" t="s">
        <v>34</v>
      </c>
      <c r="I3524" s="1">
        <v>3</v>
      </c>
      <c r="J3524" s="3">
        <v>778</v>
      </c>
      <c r="K3524" s="4">
        <v>645.41</v>
      </c>
      <c r="L3524" s="5">
        <v>0</v>
      </c>
      <c r="M3524" s="3">
        <f t="shared" si="220"/>
        <v>2334</v>
      </c>
      <c r="N3524" s="3">
        <f t="shared" si="221"/>
        <v>1936.23</v>
      </c>
      <c r="O3524" s="3">
        <f t="shared" si="222"/>
        <v>397.77</v>
      </c>
      <c r="P3524" s="6">
        <f t="shared" si="223"/>
        <v>0.17042416452442158</v>
      </c>
    </row>
    <row r="3525" spans="1:16" x14ac:dyDescent="0.35">
      <c r="A3525" s="1" t="s">
        <v>3589</v>
      </c>
      <c r="B3525" s="2">
        <v>46176</v>
      </c>
      <c r="C3525" s="1" t="s">
        <v>36</v>
      </c>
      <c r="D3525" s="1" t="s">
        <v>63</v>
      </c>
      <c r="E3525" s="1" t="s">
        <v>31</v>
      </c>
      <c r="F3525" s="1" t="s">
        <v>45</v>
      </c>
      <c r="G3525" s="1" t="s">
        <v>69</v>
      </c>
      <c r="H3525" s="1" t="s">
        <v>21</v>
      </c>
      <c r="I3525" s="1">
        <v>5</v>
      </c>
      <c r="J3525" s="3">
        <v>3587</v>
      </c>
      <c r="K3525" s="4">
        <v>2596.39</v>
      </c>
      <c r="L3525" s="5">
        <v>0.15</v>
      </c>
      <c r="M3525" s="3">
        <f t="shared" si="220"/>
        <v>15244.75</v>
      </c>
      <c r="N3525" s="3">
        <f t="shared" si="221"/>
        <v>12981.949999999999</v>
      </c>
      <c r="O3525" s="3">
        <f t="shared" si="222"/>
        <v>2262.8000000000011</v>
      </c>
      <c r="P3525" s="6">
        <f t="shared" si="223"/>
        <v>0.14843142721264704</v>
      </c>
    </row>
    <row r="3526" spans="1:16" x14ac:dyDescent="0.35">
      <c r="A3526" s="1" t="s">
        <v>3590</v>
      </c>
      <c r="B3526" s="2">
        <v>46177</v>
      </c>
      <c r="C3526" s="1" t="s">
        <v>16</v>
      </c>
      <c r="D3526" s="1" t="s">
        <v>84</v>
      </c>
      <c r="E3526" s="1" t="s">
        <v>31</v>
      </c>
      <c r="F3526" s="1" t="s">
        <v>32</v>
      </c>
      <c r="G3526" s="1" t="s">
        <v>20</v>
      </c>
      <c r="H3526" s="1" t="s">
        <v>27</v>
      </c>
      <c r="I3526" s="1">
        <v>5</v>
      </c>
      <c r="J3526" s="3">
        <v>1209</v>
      </c>
      <c r="K3526" s="4">
        <v>871.7</v>
      </c>
      <c r="L3526" s="5">
        <v>0.15</v>
      </c>
      <c r="M3526" s="3">
        <f t="shared" si="220"/>
        <v>5138.25</v>
      </c>
      <c r="N3526" s="3">
        <f t="shared" si="221"/>
        <v>4358.5</v>
      </c>
      <c r="O3526" s="3">
        <f t="shared" si="222"/>
        <v>779.75</v>
      </c>
      <c r="P3526" s="6">
        <f t="shared" si="223"/>
        <v>0.15175400184887852</v>
      </c>
    </row>
    <row r="3527" spans="1:16" x14ac:dyDescent="0.35">
      <c r="A3527" s="1" t="s">
        <v>3591</v>
      </c>
      <c r="B3527" s="2">
        <v>46177</v>
      </c>
      <c r="C3527" s="1" t="s">
        <v>16</v>
      </c>
      <c r="D3527" s="1" t="s">
        <v>84</v>
      </c>
      <c r="E3527" s="1" t="s">
        <v>18</v>
      </c>
      <c r="F3527" s="1" t="s">
        <v>51</v>
      </c>
      <c r="G3527" s="1" t="s">
        <v>26</v>
      </c>
      <c r="H3527" s="1" t="s">
        <v>21</v>
      </c>
      <c r="I3527" s="1">
        <v>1</v>
      </c>
      <c r="J3527" s="3">
        <v>766</v>
      </c>
      <c r="K3527" s="4">
        <v>616.11</v>
      </c>
      <c r="L3527" s="5">
        <v>0.15</v>
      </c>
      <c r="M3527" s="3">
        <f t="shared" si="220"/>
        <v>651.1</v>
      </c>
      <c r="N3527" s="3">
        <f t="shared" si="221"/>
        <v>616.11</v>
      </c>
      <c r="O3527" s="3">
        <f t="shared" si="222"/>
        <v>34.990000000000009</v>
      </c>
      <c r="P3527" s="6">
        <f t="shared" si="223"/>
        <v>5.3739824911687925E-2</v>
      </c>
    </row>
    <row r="3528" spans="1:16" x14ac:dyDescent="0.35">
      <c r="A3528" s="1" t="s">
        <v>3592</v>
      </c>
      <c r="B3528" s="2">
        <v>46177</v>
      </c>
      <c r="C3528" s="1" t="s">
        <v>36</v>
      </c>
      <c r="D3528" s="1" t="s">
        <v>37</v>
      </c>
      <c r="E3528" s="1" t="s">
        <v>31</v>
      </c>
      <c r="F3528" s="1" t="s">
        <v>53</v>
      </c>
      <c r="G3528" s="1" t="s">
        <v>39</v>
      </c>
      <c r="H3528" s="1" t="s">
        <v>34</v>
      </c>
      <c r="I3528" s="1">
        <v>1</v>
      </c>
      <c r="J3528" s="3">
        <v>14396</v>
      </c>
      <c r="K3528" s="4">
        <v>10515.44</v>
      </c>
      <c r="L3528" s="5">
        <v>0.1</v>
      </c>
      <c r="M3528" s="3">
        <f t="shared" si="220"/>
        <v>12956.4</v>
      </c>
      <c r="N3528" s="3">
        <f t="shared" si="221"/>
        <v>10515.44</v>
      </c>
      <c r="O3528" s="3">
        <f t="shared" si="222"/>
        <v>2440.9599999999991</v>
      </c>
      <c r="P3528" s="6">
        <f t="shared" si="223"/>
        <v>0.18839801179339935</v>
      </c>
    </row>
    <row r="3529" spans="1:16" x14ac:dyDescent="0.35">
      <c r="A3529" s="1" t="s">
        <v>3593</v>
      </c>
      <c r="B3529" s="2">
        <v>46177</v>
      </c>
      <c r="C3529" s="1" t="s">
        <v>16</v>
      </c>
      <c r="D3529" s="1" t="s">
        <v>48</v>
      </c>
      <c r="E3529" s="1" t="s">
        <v>31</v>
      </c>
      <c r="F3529" s="1" t="s">
        <v>53</v>
      </c>
      <c r="G3529" s="1" t="s">
        <v>20</v>
      </c>
      <c r="H3529" s="1" t="s">
        <v>34</v>
      </c>
      <c r="I3529" s="1">
        <v>1</v>
      </c>
      <c r="J3529" s="3">
        <v>14733</v>
      </c>
      <c r="K3529" s="4">
        <v>10841.56</v>
      </c>
      <c r="L3529" s="5">
        <v>0</v>
      </c>
      <c r="M3529" s="3">
        <f t="shared" si="220"/>
        <v>14733</v>
      </c>
      <c r="N3529" s="3">
        <f t="shared" si="221"/>
        <v>10841.56</v>
      </c>
      <c r="O3529" s="3">
        <f t="shared" si="222"/>
        <v>3891.4400000000005</v>
      </c>
      <c r="P3529" s="6">
        <f t="shared" si="223"/>
        <v>0.26413086268920116</v>
      </c>
    </row>
    <row r="3530" spans="1:16" x14ac:dyDescent="0.35">
      <c r="A3530" s="1" t="s">
        <v>3594</v>
      </c>
      <c r="B3530" s="2">
        <v>46177</v>
      </c>
      <c r="C3530" s="1" t="s">
        <v>16</v>
      </c>
      <c r="D3530" s="1" t="s">
        <v>17</v>
      </c>
      <c r="E3530" s="1" t="s">
        <v>24</v>
      </c>
      <c r="F3530" s="1" t="s">
        <v>64</v>
      </c>
      <c r="G3530" s="1" t="s">
        <v>20</v>
      </c>
      <c r="H3530" s="1" t="s">
        <v>34</v>
      </c>
      <c r="I3530" s="1">
        <v>8</v>
      </c>
      <c r="J3530" s="3">
        <v>1525</v>
      </c>
      <c r="K3530" s="4">
        <v>702.47</v>
      </c>
      <c r="L3530" s="5">
        <v>0.15</v>
      </c>
      <c r="M3530" s="3">
        <f t="shared" si="220"/>
        <v>10370</v>
      </c>
      <c r="N3530" s="3">
        <f t="shared" si="221"/>
        <v>5619.76</v>
      </c>
      <c r="O3530" s="3">
        <f t="shared" si="222"/>
        <v>4750.24</v>
      </c>
      <c r="P3530" s="6">
        <f t="shared" si="223"/>
        <v>0.45807521697203468</v>
      </c>
    </row>
    <row r="3531" spans="1:16" x14ac:dyDescent="0.35">
      <c r="A3531" s="1" t="s">
        <v>3595</v>
      </c>
      <c r="B3531" s="2">
        <v>46177</v>
      </c>
      <c r="C3531" s="1" t="s">
        <v>41</v>
      </c>
      <c r="D3531" s="1" t="s">
        <v>42</v>
      </c>
      <c r="E3531" s="1" t="s">
        <v>79</v>
      </c>
      <c r="F3531" s="1" t="s">
        <v>80</v>
      </c>
      <c r="G3531" s="1" t="s">
        <v>43</v>
      </c>
      <c r="H3531" s="1" t="s">
        <v>27</v>
      </c>
      <c r="I3531" s="1">
        <v>6</v>
      </c>
      <c r="J3531" s="3">
        <v>7987</v>
      </c>
      <c r="K3531" s="4">
        <v>5062.7299999999996</v>
      </c>
      <c r="L3531" s="5">
        <v>0.15</v>
      </c>
      <c r="M3531" s="3">
        <f t="shared" si="220"/>
        <v>40733.699999999997</v>
      </c>
      <c r="N3531" s="3">
        <f t="shared" si="221"/>
        <v>30376.379999999997</v>
      </c>
      <c r="O3531" s="3">
        <f t="shared" si="222"/>
        <v>10357.32</v>
      </c>
      <c r="P3531" s="6">
        <f t="shared" si="223"/>
        <v>0.25426906959102663</v>
      </c>
    </row>
    <row r="3532" spans="1:16" x14ac:dyDescent="0.35">
      <c r="A3532" s="1" t="s">
        <v>3596</v>
      </c>
      <c r="B3532" s="2">
        <v>46177</v>
      </c>
      <c r="C3532" s="1" t="s">
        <v>41</v>
      </c>
      <c r="D3532" s="1" t="s">
        <v>50</v>
      </c>
      <c r="E3532" s="1" t="s">
        <v>24</v>
      </c>
      <c r="F3532" s="1" t="s">
        <v>25</v>
      </c>
      <c r="G3532" s="1" t="s">
        <v>43</v>
      </c>
      <c r="H3532" s="1" t="s">
        <v>21</v>
      </c>
      <c r="I3532" s="1">
        <v>8</v>
      </c>
      <c r="J3532" s="3">
        <v>621</v>
      </c>
      <c r="K3532" s="4">
        <v>332.85</v>
      </c>
      <c r="L3532" s="5">
        <v>0</v>
      </c>
      <c r="M3532" s="3">
        <f t="shared" si="220"/>
        <v>4968</v>
      </c>
      <c r="N3532" s="3">
        <f t="shared" si="221"/>
        <v>2662.8</v>
      </c>
      <c r="O3532" s="3">
        <f t="shared" si="222"/>
        <v>2305.1999999999998</v>
      </c>
      <c r="P3532" s="6">
        <f t="shared" si="223"/>
        <v>0.46400966183574877</v>
      </c>
    </row>
    <row r="3533" spans="1:16" x14ac:dyDescent="0.35">
      <c r="A3533" s="1" t="s">
        <v>3597</v>
      </c>
      <c r="B3533" s="2">
        <v>46177</v>
      </c>
      <c r="C3533" s="1" t="s">
        <v>41</v>
      </c>
      <c r="D3533" s="1" t="s">
        <v>55</v>
      </c>
      <c r="E3533" s="1" t="s">
        <v>18</v>
      </c>
      <c r="F3533" s="1" t="s">
        <v>51</v>
      </c>
      <c r="G3533" s="1" t="s">
        <v>46</v>
      </c>
      <c r="H3533" s="1" t="s">
        <v>27</v>
      </c>
      <c r="I3533" s="1">
        <v>4</v>
      </c>
      <c r="J3533" s="3">
        <v>726</v>
      </c>
      <c r="K3533" s="4">
        <v>564.37</v>
      </c>
      <c r="L3533" s="5">
        <v>0</v>
      </c>
      <c r="M3533" s="3">
        <f t="shared" si="220"/>
        <v>2904</v>
      </c>
      <c r="N3533" s="3">
        <f t="shared" si="221"/>
        <v>2257.48</v>
      </c>
      <c r="O3533" s="3">
        <f t="shared" si="222"/>
        <v>646.52</v>
      </c>
      <c r="P3533" s="6">
        <f t="shared" si="223"/>
        <v>0.22263085399449034</v>
      </c>
    </row>
    <row r="3534" spans="1:16" x14ac:dyDescent="0.35">
      <c r="A3534" s="1" t="s">
        <v>3598</v>
      </c>
      <c r="B3534" s="2">
        <v>46177</v>
      </c>
      <c r="C3534" s="1" t="s">
        <v>16</v>
      </c>
      <c r="D3534" s="1" t="s">
        <v>17</v>
      </c>
      <c r="E3534" s="1" t="s">
        <v>24</v>
      </c>
      <c r="F3534" s="1" t="s">
        <v>61</v>
      </c>
      <c r="G3534" s="1" t="s">
        <v>26</v>
      </c>
      <c r="H3534" s="1" t="s">
        <v>27</v>
      </c>
      <c r="I3534" s="1">
        <v>6</v>
      </c>
      <c r="J3534" s="3">
        <v>2240</v>
      </c>
      <c r="K3534" s="4">
        <v>1119.5899999999999</v>
      </c>
      <c r="L3534" s="5">
        <v>0</v>
      </c>
      <c r="M3534" s="3">
        <f t="shared" si="220"/>
        <v>13440</v>
      </c>
      <c r="N3534" s="3">
        <f t="shared" si="221"/>
        <v>6717.5399999999991</v>
      </c>
      <c r="O3534" s="3">
        <f t="shared" si="222"/>
        <v>6722.4600000000009</v>
      </c>
      <c r="P3534" s="6">
        <f t="shared" si="223"/>
        <v>0.5001830357142858</v>
      </c>
    </row>
    <row r="3535" spans="1:16" x14ac:dyDescent="0.35">
      <c r="A3535" s="1" t="s">
        <v>3599</v>
      </c>
      <c r="B3535" s="2">
        <v>46177</v>
      </c>
      <c r="C3535" s="1" t="s">
        <v>16</v>
      </c>
      <c r="D3535" s="1" t="s">
        <v>23</v>
      </c>
      <c r="E3535" s="1" t="s">
        <v>79</v>
      </c>
      <c r="F3535" s="1" t="s">
        <v>80</v>
      </c>
      <c r="G3535" s="1" t="s">
        <v>26</v>
      </c>
      <c r="H3535" s="1" t="s">
        <v>27</v>
      </c>
      <c r="I3535" s="1">
        <v>1</v>
      </c>
      <c r="J3535" s="3">
        <v>8132</v>
      </c>
      <c r="K3535" s="4">
        <v>4722.46</v>
      </c>
      <c r="L3535" s="5">
        <v>0.15</v>
      </c>
      <c r="M3535" s="3">
        <f t="shared" si="220"/>
        <v>6912.2</v>
      </c>
      <c r="N3535" s="3">
        <f t="shared" si="221"/>
        <v>4722.46</v>
      </c>
      <c r="O3535" s="3">
        <f t="shared" si="222"/>
        <v>2189.7399999999998</v>
      </c>
      <c r="P3535" s="6">
        <f t="shared" si="223"/>
        <v>0.31679349555857755</v>
      </c>
    </row>
    <row r="3536" spans="1:16" x14ac:dyDescent="0.35">
      <c r="A3536" s="1" t="s">
        <v>3600</v>
      </c>
      <c r="B3536" s="2">
        <v>46177</v>
      </c>
      <c r="C3536" s="1" t="s">
        <v>16</v>
      </c>
      <c r="D3536" s="1" t="s">
        <v>48</v>
      </c>
      <c r="E3536" s="1" t="s">
        <v>18</v>
      </c>
      <c r="F3536" s="1" t="s">
        <v>51</v>
      </c>
      <c r="G3536" s="1" t="s">
        <v>20</v>
      </c>
      <c r="H3536" s="1" t="s">
        <v>21</v>
      </c>
      <c r="I3536" s="1">
        <v>1</v>
      </c>
      <c r="J3536" s="3">
        <v>760</v>
      </c>
      <c r="K3536" s="4">
        <v>619.29</v>
      </c>
      <c r="L3536" s="5">
        <v>0</v>
      </c>
      <c r="M3536" s="3">
        <f t="shared" si="220"/>
        <v>760</v>
      </c>
      <c r="N3536" s="3">
        <f t="shared" si="221"/>
        <v>619.29</v>
      </c>
      <c r="O3536" s="3">
        <f t="shared" si="222"/>
        <v>140.71000000000004</v>
      </c>
      <c r="P3536" s="6">
        <f t="shared" si="223"/>
        <v>0.18514473684210531</v>
      </c>
    </row>
    <row r="3537" spans="1:16" x14ac:dyDescent="0.35">
      <c r="A3537" s="1" t="s">
        <v>3601</v>
      </c>
      <c r="B3537" s="2">
        <v>46177</v>
      </c>
      <c r="C3537" s="1" t="s">
        <v>16</v>
      </c>
      <c r="D3537" s="1" t="s">
        <v>23</v>
      </c>
      <c r="E3537" s="1" t="s">
        <v>18</v>
      </c>
      <c r="F3537" s="1" t="s">
        <v>68</v>
      </c>
      <c r="G3537" s="1" t="s">
        <v>20</v>
      </c>
      <c r="H3537" s="1" t="s">
        <v>27</v>
      </c>
      <c r="I3537" s="1">
        <v>3</v>
      </c>
      <c r="J3537" s="3">
        <v>445</v>
      </c>
      <c r="K3537" s="4">
        <v>363.4</v>
      </c>
      <c r="L3537" s="5">
        <v>0.05</v>
      </c>
      <c r="M3537" s="3">
        <f t="shared" si="220"/>
        <v>1268.25</v>
      </c>
      <c r="N3537" s="3">
        <f t="shared" si="221"/>
        <v>1090.1999999999998</v>
      </c>
      <c r="O3537" s="3">
        <f t="shared" si="222"/>
        <v>178.05000000000018</v>
      </c>
      <c r="P3537" s="6">
        <f t="shared" si="223"/>
        <v>0.1403903015966885</v>
      </c>
    </row>
    <row r="3538" spans="1:16" x14ac:dyDescent="0.35">
      <c r="A3538" s="1" t="s">
        <v>3602</v>
      </c>
      <c r="B3538" s="2">
        <v>46178</v>
      </c>
      <c r="C3538" s="1" t="s">
        <v>36</v>
      </c>
      <c r="D3538" s="1" t="s">
        <v>37</v>
      </c>
      <c r="E3538" s="1" t="s">
        <v>24</v>
      </c>
      <c r="F3538" s="1" t="s">
        <v>25</v>
      </c>
      <c r="G3538" s="1" t="s">
        <v>69</v>
      </c>
      <c r="H3538" s="1" t="s">
        <v>34</v>
      </c>
      <c r="I3538" s="1">
        <v>1</v>
      </c>
      <c r="J3538" s="3">
        <v>587</v>
      </c>
      <c r="K3538" s="4">
        <v>280.83</v>
      </c>
      <c r="L3538" s="5">
        <v>0.05</v>
      </c>
      <c r="M3538" s="3">
        <f t="shared" si="220"/>
        <v>557.65</v>
      </c>
      <c r="N3538" s="3">
        <f t="shared" si="221"/>
        <v>280.83</v>
      </c>
      <c r="O3538" s="3">
        <f t="shared" si="222"/>
        <v>276.82</v>
      </c>
      <c r="P3538" s="6">
        <f t="shared" si="223"/>
        <v>0.49640455482829732</v>
      </c>
    </row>
    <row r="3539" spans="1:16" x14ac:dyDescent="0.35">
      <c r="A3539" s="1" t="s">
        <v>3603</v>
      </c>
      <c r="B3539" s="2">
        <v>46178</v>
      </c>
      <c r="C3539" s="1" t="s">
        <v>41</v>
      </c>
      <c r="D3539" s="1" t="s">
        <v>42</v>
      </c>
      <c r="E3539" s="1" t="s">
        <v>31</v>
      </c>
      <c r="F3539" s="1" t="s">
        <v>85</v>
      </c>
      <c r="G3539" s="1" t="s">
        <v>46</v>
      </c>
      <c r="H3539" s="1" t="s">
        <v>27</v>
      </c>
      <c r="I3539" s="1">
        <v>6</v>
      </c>
      <c r="J3539" s="3">
        <v>1780</v>
      </c>
      <c r="K3539" s="4">
        <v>1404.62</v>
      </c>
      <c r="L3539" s="5">
        <v>0.1</v>
      </c>
      <c r="M3539" s="3">
        <f t="shared" si="220"/>
        <v>9612</v>
      </c>
      <c r="N3539" s="3">
        <f t="shared" si="221"/>
        <v>8427.7199999999993</v>
      </c>
      <c r="O3539" s="3">
        <f t="shared" si="222"/>
        <v>1184.2800000000007</v>
      </c>
      <c r="P3539" s="6">
        <f t="shared" si="223"/>
        <v>0.12320848938826474</v>
      </c>
    </row>
    <row r="3540" spans="1:16" x14ac:dyDescent="0.35">
      <c r="A3540" s="1" t="s">
        <v>3604</v>
      </c>
      <c r="B3540" s="2">
        <v>46178</v>
      </c>
      <c r="C3540" s="1" t="s">
        <v>16</v>
      </c>
      <c r="D3540" s="1" t="s">
        <v>23</v>
      </c>
      <c r="E3540" s="1" t="s">
        <v>18</v>
      </c>
      <c r="F3540" s="1" t="s">
        <v>68</v>
      </c>
      <c r="G3540" s="1" t="s">
        <v>26</v>
      </c>
      <c r="H3540" s="1" t="s">
        <v>34</v>
      </c>
      <c r="I3540" s="1">
        <v>1</v>
      </c>
      <c r="J3540" s="3">
        <v>450</v>
      </c>
      <c r="K3540" s="4">
        <v>353.53</v>
      </c>
      <c r="L3540" s="5">
        <v>0</v>
      </c>
      <c r="M3540" s="3">
        <f t="shared" si="220"/>
        <v>450</v>
      </c>
      <c r="N3540" s="3">
        <f t="shared" si="221"/>
        <v>353.53</v>
      </c>
      <c r="O3540" s="3">
        <f t="shared" si="222"/>
        <v>96.470000000000027</v>
      </c>
      <c r="P3540" s="6">
        <f t="shared" si="223"/>
        <v>0.21437777777777783</v>
      </c>
    </row>
    <row r="3541" spans="1:16" x14ac:dyDescent="0.35">
      <c r="A3541" s="1" t="s">
        <v>3605</v>
      </c>
      <c r="B3541" s="2">
        <v>46178</v>
      </c>
      <c r="C3541" s="1" t="s">
        <v>16</v>
      </c>
      <c r="D3541" s="1" t="s">
        <v>23</v>
      </c>
      <c r="E3541" s="1" t="s">
        <v>31</v>
      </c>
      <c r="F3541" s="1" t="s">
        <v>85</v>
      </c>
      <c r="G3541" s="1" t="s">
        <v>20</v>
      </c>
      <c r="H3541" s="1" t="s">
        <v>34</v>
      </c>
      <c r="I3541" s="1">
        <v>7</v>
      </c>
      <c r="J3541" s="3">
        <v>1827</v>
      </c>
      <c r="K3541" s="4">
        <v>1340.66</v>
      </c>
      <c r="L3541" s="5">
        <v>0.05</v>
      </c>
      <c r="M3541" s="3">
        <f t="shared" si="220"/>
        <v>12149.55</v>
      </c>
      <c r="N3541" s="3">
        <f t="shared" si="221"/>
        <v>9384.6200000000008</v>
      </c>
      <c r="O3541" s="3">
        <f t="shared" si="222"/>
        <v>2764.9299999999985</v>
      </c>
      <c r="P3541" s="6">
        <f t="shared" si="223"/>
        <v>0.22757468383602675</v>
      </c>
    </row>
    <row r="3542" spans="1:16" x14ac:dyDescent="0.35">
      <c r="A3542" s="1" t="s">
        <v>3606</v>
      </c>
      <c r="B3542" s="2">
        <v>46179</v>
      </c>
      <c r="C3542" s="1" t="s">
        <v>36</v>
      </c>
      <c r="D3542" s="1" t="s">
        <v>78</v>
      </c>
      <c r="E3542" s="1" t="s">
        <v>31</v>
      </c>
      <c r="F3542" s="1" t="s">
        <v>32</v>
      </c>
      <c r="G3542" s="1" t="s">
        <v>39</v>
      </c>
      <c r="H3542" s="1" t="s">
        <v>34</v>
      </c>
      <c r="I3542" s="1">
        <v>4</v>
      </c>
      <c r="J3542" s="3">
        <v>1151</v>
      </c>
      <c r="K3542" s="4">
        <v>873.32</v>
      </c>
      <c r="L3542" s="5">
        <v>0.15</v>
      </c>
      <c r="M3542" s="3">
        <f t="shared" si="220"/>
        <v>3913.4</v>
      </c>
      <c r="N3542" s="3">
        <f t="shared" si="221"/>
        <v>3493.28</v>
      </c>
      <c r="O3542" s="3">
        <f t="shared" si="222"/>
        <v>420.11999999999989</v>
      </c>
      <c r="P3542" s="6">
        <f t="shared" si="223"/>
        <v>0.10735421883783919</v>
      </c>
    </row>
    <row r="3543" spans="1:16" x14ac:dyDescent="0.35">
      <c r="A3543" s="1" t="s">
        <v>3607</v>
      </c>
      <c r="B3543" s="2">
        <v>46179</v>
      </c>
      <c r="C3543" s="1" t="s">
        <v>36</v>
      </c>
      <c r="D3543" s="1" t="s">
        <v>63</v>
      </c>
      <c r="E3543" s="1" t="s">
        <v>18</v>
      </c>
      <c r="F3543" s="1" t="s">
        <v>68</v>
      </c>
      <c r="G3543" s="1" t="s">
        <v>39</v>
      </c>
      <c r="H3543" s="1" t="s">
        <v>34</v>
      </c>
      <c r="I3543" s="1">
        <v>5</v>
      </c>
      <c r="J3543" s="3">
        <v>435</v>
      </c>
      <c r="K3543" s="4">
        <v>364.08</v>
      </c>
      <c r="L3543" s="5">
        <v>0.05</v>
      </c>
      <c r="M3543" s="3">
        <f t="shared" si="220"/>
        <v>2066.25</v>
      </c>
      <c r="N3543" s="3">
        <f t="shared" si="221"/>
        <v>1820.3999999999999</v>
      </c>
      <c r="O3543" s="3">
        <f t="shared" si="222"/>
        <v>245.85000000000014</v>
      </c>
      <c r="P3543" s="6">
        <f t="shared" si="223"/>
        <v>0.11898366606170606</v>
      </c>
    </row>
    <row r="3544" spans="1:16" x14ac:dyDescent="0.35">
      <c r="A3544" s="1" t="s">
        <v>3608</v>
      </c>
      <c r="B3544" s="2">
        <v>46179</v>
      </c>
      <c r="C3544" s="1" t="s">
        <v>29</v>
      </c>
      <c r="D3544" s="1" t="s">
        <v>57</v>
      </c>
      <c r="E3544" s="1" t="s">
        <v>79</v>
      </c>
      <c r="F3544" s="1" t="s">
        <v>96</v>
      </c>
      <c r="G3544" s="1" t="s">
        <v>58</v>
      </c>
      <c r="H3544" s="1" t="s">
        <v>27</v>
      </c>
      <c r="I3544" s="1">
        <v>4</v>
      </c>
      <c r="J3544" s="3">
        <v>6554</v>
      </c>
      <c r="K3544" s="4">
        <v>3834.68</v>
      </c>
      <c r="L3544" s="5">
        <v>0.1</v>
      </c>
      <c r="M3544" s="3">
        <f t="shared" si="220"/>
        <v>23594.400000000001</v>
      </c>
      <c r="N3544" s="3">
        <f t="shared" si="221"/>
        <v>15338.72</v>
      </c>
      <c r="O3544" s="3">
        <f t="shared" si="222"/>
        <v>8255.6800000000021</v>
      </c>
      <c r="P3544" s="6">
        <f t="shared" si="223"/>
        <v>0.34989997626555458</v>
      </c>
    </row>
    <row r="3545" spans="1:16" x14ac:dyDescent="0.35">
      <c r="A3545" s="1" t="s">
        <v>3609</v>
      </c>
      <c r="B3545" s="2">
        <v>46179</v>
      </c>
      <c r="C3545" s="1" t="s">
        <v>36</v>
      </c>
      <c r="D3545" s="1" t="s">
        <v>76</v>
      </c>
      <c r="E3545" s="1" t="s">
        <v>31</v>
      </c>
      <c r="F3545" s="1" t="s">
        <v>32</v>
      </c>
      <c r="G3545" s="1" t="s">
        <v>39</v>
      </c>
      <c r="H3545" s="1" t="s">
        <v>34</v>
      </c>
      <c r="I3545" s="1">
        <v>2</v>
      </c>
      <c r="J3545" s="3">
        <v>1164</v>
      </c>
      <c r="K3545" s="4">
        <v>839.95</v>
      </c>
      <c r="L3545" s="5">
        <v>0</v>
      </c>
      <c r="M3545" s="3">
        <f t="shared" si="220"/>
        <v>2328</v>
      </c>
      <c r="N3545" s="3">
        <f t="shared" si="221"/>
        <v>1679.9</v>
      </c>
      <c r="O3545" s="3">
        <f t="shared" si="222"/>
        <v>648.09999999999991</v>
      </c>
      <c r="P3545" s="6">
        <f t="shared" si="223"/>
        <v>0.27839347079037796</v>
      </c>
    </row>
    <row r="3546" spans="1:16" x14ac:dyDescent="0.35">
      <c r="A3546" s="1" t="s">
        <v>3610</v>
      </c>
      <c r="B3546" s="2">
        <v>46179</v>
      </c>
      <c r="C3546" s="1" t="s">
        <v>16</v>
      </c>
      <c r="D3546" s="1" t="s">
        <v>48</v>
      </c>
      <c r="E3546" s="1" t="s">
        <v>79</v>
      </c>
      <c r="F3546" s="1" t="s">
        <v>91</v>
      </c>
      <c r="G3546" s="1" t="s">
        <v>20</v>
      </c>
      <c r="H3546" s="1" t="s">
        <v>34</v>
      </c>
      <c r="I3546" s="1">
        <v>2</v>
      </c>
      <c r="J3546" s="3">
        <v>12013</v>
      </c>
      <c r="K3546" s="4">
        <v>7803.77</v>
      </c>
      <c r="L3546" s="5">
        <v>0.15</v>
      </c>
      <c r="M3546" s="3">
        <f t="shared" si="220"/>
        <v>20422.099999999999</v>
      </c>
      <c r="N3546" s="3">
        <f t="shared" si="221"/>
        <v>15607.54</v>
      </c>
      <c r="O3546" s="3">
        <f t="shared" si="222"/>
        <v>4814.5599999999977</v>
      </c>
      <c r="P3546" s="6">
        <f t="shared" si="223"/>
        <v>0.23575244465554462</v>
      </c>
    </row>
    <row r="3547" spans="1:16" x14ac:dyDescent="0.35">
      <c r="A3547" s="1" t="s">
        <v>3611</v>
      </c>
      <c r="B3547" s="2">
        <v>46179</v>
      </c>
      <c r="C3547" s="1" t="s">
        <v>36</v>
      </c>
      <c r="D3547" s="1" t="s">
        <v>37</v>
      </c>
      <c r="E3547" s="1" t="s">
        <v>31</v>
      </c>
      <c r="F3547" s="1" t="s">
        <v>45</v>
      </c>
      <c r="G3547" s="1" t="s">
        <v>69</v>
      </c>
      <c r="H3547" s="1" t="s">
        <v>34</v>
      </c>
      <c r="I3547" s="1">
        <v>7</v>
      </c>
      <c r="J3547" s="3">
        <v>3593</v>
      </c>
      <c r="K3547" s="4">
        <v>2807.43</v>
      </c>
      <c r="L3547" s="5">
        <v>0</v>
      </c>
      <c r="M3547" s="3">
        <f t="shared" si="220"/>
        <v>25151</v>
      </c>
      <c r="N3547" s="3">
        <f t="shared" si="221"/>
        <v>19652.009999999998</v>
      </c>
      <c r="O3547" s="3">
        <f t="shared" si="222"/>
        <v>5498.9900000000016</v>
      </c>
      <c r="P3547" s="6">
        <f t="shared" si="223"/>
        <v>0.21863902031728366</v>
      </c>
    </row>
    <row r="3548" spans="1:16" x14ac:dyDescent="0.35">
      <c r="A3548" s="1" t="s">
        <v>3612</v>
      </c>
      <c r="B3548" s="2">
        <v>46179</v>
      </c>
      <c r="C3548" s="1" t="s">
        <v>29</v>
      </c>
      <c r="D3548" s="1" t="s">
        <v>57</v>
      </c>
      <c r="E3548" s="1" t="s">
        <v>18</v>
      </c>
      <c r="F3548" s="1" t="s">
        <v>68</v>
      </c>
      <c r="G3548" s="1" t="s">
        <v>58</v>
      </c>
      <c r="H3548" s="1" t="s">
        <v>27</v>
      </c>
      <c r="I3548" s="1">
        <v>8</v>
      </c>
      <c r="J3548" s="3">
        <v>469</v>
      </c>
      <c r="K3548" s="4">
        <v>389.71</v>
      </c>
      <c r="L3548" s="5">
        <v>0.1</v>
      </c>
      <c r="M3548" s="3">
        <f t="shared" si="220"/>
        <v>3376.8</v>
      </c>
      <c r="N3548" s="3">
        <f t="shared" si="221"/>
        <v>3117.68</v>
      </c>
      <c r="O3548" s="3">
        <f t="shared" si="222"/>
        <v>259.12000000000035</v>
      </c>
      <c r="P3548" s="6">
        <f t="shared" si="223"/>
        <v>7.6735370765221605E-2</v>
      </c>
    </row>
    <row r="3549" spans="1:16" x14ac:dyDescent="0.35">
      <c r="A3549" s="1" t="s">
        <v>3613</v>
      </c>
      <c r="B3549" s="2">
        <v>46180</v>
      </c>
      <c r="C3549" s="1" t="s">
        <v>16</v>
      </c>
      <c r="D3549" s="1" t="s">
        <v>48</v>
      </c>
      <c r="E3549" s="1" t="s">
        <v>18</v>
      </c>
      <c r="F3549" s="1" t="s">
        <v>38</v>
      </c>
      <c r="G3549" s="1" t="s">
        <v>20</v>
      </c>
      <c r="H3549" s="1" t="s">
        <v>21</v>
      </c>
      <c r="I3549" s="1">
        <v>3</v>
      </c>
      <c r="J3549" s="3">
        <v>345</v>
      </c>
      <c r="K3549" s="4">
        <v>276.45999999999998</v>
      </c>
      <c r="L3549" s="5">
        <v>0.1</v>
      </c>
      <c r="M3549" s="3">
        <f t="shared" si="220"/>
        <v>931.5</v>
      </c>
      <c r="N3549" s="3">
        <f t="shared" si="221"/>
        <v>829.37999999999988</v>
      </c>
      <c r="O3549" s="3">
        <f t="shared" si="222"/>
        <v>102.12000000000012</v>
      </c>
      <c r="P3549" s="6">
        <f t="shared" si="223"/>
        <v>0.10962962962962976</v>
      </c>
    </row>
    <row r="3550" spans="1:16" x14ac:dyDescent="0.35">
      <c r="A3550" s="1" t="s">
        <v>3614</v>
      </c>
      <c r="B3550" s="2">
        <v>46180</v>
      </c>
      <c r="C3550" s="1" t="s">
        <v>16</v>
      </c>
      <c r="D3550" s="1" t="s">
        <v>23</v>
      </c>
      <c r="E3550" s="1" t="s">
        <v>24</v>
      </c>
      <c r="F3550" s="1" t="s">
        <v>64</v>
      </c>
      <c r="G3550" s="1" t="s">
        <v>26</v>
      </c>
      <c r="H3550" s="1" t="s">
        <v>21</v>
      </c>
      <c r="I3550" s="1">
        <v>3</v>
      </c>
      <c r="J3550" s="3">
        <v>1474</v>
      </c>
      <c r="K3550" s="4">
        <v>761.03</v>
      </c>
      <c r="L3550" s="5">
        <v>0</v>
      </c>
      <c r="M3550" s="3">
        <f t="shared" si="220"/>
        <v>4422</v>
      </c>
      <c r="N3550" s="3">
        <f t="shared" si="221"/>
        <v>2283.09</v>
      </c>
      <c r="O3550" s="3">
        <f t="shared" si="222"/>
        <v>2138.91</v>
      </c>
      <c r="P3550" s="6">
        <f t="shared" si="223"/>
        <v>0.48369742198100402</v>
      </c>
    </row>
    <row r="3551" spans="1:16" x14ac:dyDescent="0.35">
      <c r="A3551" s="1" t="s">
        <v>3615</v>
      </c>
      <c r="B3551" s="2">
        <v>46180</v>
      </c>
      <c r="C3551" s="1" t="s">
        <v>41</v>
      </c>
      <c r="D3551" s="1" t="s">
        <v>55</v>
      </c>
      <c r="E3551" s="1" t="s">
        <v>79</v>
      </c>
      <c r="F3551" s="1" t="s">
        <v>96</v>
      </c>
      <c r="G3551" s="1" t="s">
        <v>43</v>
      </c>
      <c r="H3551" s="1" t="s">
        <v>27</v>
      </c>
      <c r="I3551" s="1">
        <v>7</v>
      </c>
      <c r="J3551" s="3">
        <v>6313</v>
      </c>
      <c r="K3551" s="4">
        <v>3726.53</v>
      </c>
      <c r="L3551" s="5">
        <v>0.1</v>
      </c>
      <c r="M3551" s="3">
        <f t="shared" si="220"/>
        <v>39771.9</v>
      </c>
      <c r="N3551" s="3">
        <f t="shared" si="221"/>
        <v>26085.710000000003</v>
      </c>
      <c r="O3551" s="3">
        <f t="shared" si="222"/>
        <v>13686.189999999999</v>
      </c>
      <c r="P3551" s="6">
        <f t="shared" si="223"/>
        <v>0.34411707763521476</v>
      </c>
    </row>
    <row r="3552" spans="1:16" x14ac:dyDescent="0.35">
      <c r="A3552" s="1" t="s">
        <v>3616</v>
      </c>
      <c r="B3552" s="2">
        <v>46180</v>
      </c>
      <c r="C3552" s="1" t="s">
        <v>36</v>
      </c>
      <c r="D3552" s="1" t="s">
        <v>63</v>
      </c>
      <c r="E3552" s="1" t="s">
        <v>31</v>
      </c>
      <c r="F3552" s="1" t="s">
        <v>85</v>
      </c>
      <c r="G3552" s="1" t="s">
        <v>69</v>
      </c>
      <c r="H3552" s="1" t="s">
        <v>27</v>
      </c>
      <c r="I3552" s="1">
        <v>8</v>
      </c>
      <c r="J3552" s="3">
        <v>1788</v>
      </c>
      <c r="K3552" s="4">
        <v>1347.44</v>
      </c>
      <c r="L3552" s="5">
        <v>0.1</v>
      </c>
      <c r="M3552" s="3">
        <f t="shared" si="220"/>
        <v>12873.6</v>
      </c>
      <c r="N3552" s="3">
        <f t="shared" si="221"/>
        <v>10779.52</v>
      </c>
      <c r="O3552" s="3">
        <f t="shared" si="222"/>
        <v>2094.08</v>
      </c>
      <c r="P3552" s="6">
        <f t="shared" si="223"/>
        <v>0.1626646781009197</v>
      </c>
    </row>
    <row r="3553" spans="1:16" x14ac:dyDescent="0.35">
      <c r="A3553" s="1" t="s">
        <v>3617</v>
      </c>
      <c r="B3553" s="2">
        <v>46181</v>
      </c>
      <c r="C3553" s="1" t="s">
        <v>16</v>
      </c>
      <c r="D3553" s="1" t="s">
        <v>17</v>
      </c>
      <c r="E3553" s="1" t="s">
        <v>31</v>
      </c>
      <c r="F3553" s="1" t="s">
        <v>85</v>
      </c>
      <c r="G3553" s="1" t="s">
        <v>26</v>
      </c>
      <c r="H3553" s="1" t="s">
        <v>34</v>
      </c>
      <c r="I3553" s="1">
        <v>6</v>
      </c>
      <c r="J3553" s="3">
        <v>1844</v>
      </c>
      <c r="K3553" s="4">
        <v>1455.41</v>
      </c>
      <c r="L3553" s="5">
        <v>0.1</v>
      </c>
      <c r="M3553" s="3">
        <f t="shared" si="220"/>
        <v>9957.6</v>
      </c>
      <c r="N3553" s="3">
        <f t="shared" si="221"/>
        <v>8732.4600000000009</v>
      </c>
      <c r="O3553" s="3">
        <f t="shared" si="222"/>
        <v>1225.1399999999994</v>
      </c>
      <c r="P3553" s="6">
        <f t="shared" si="223"/>
        <v>0.12303567124608333</v>
      </c>
    </row>
    <row r="3554" spans="1:16" x14ac:dyDescent="0.35">
      <c r="A3554" s="1" t="s">
        <v>3618</v>
      </c>
      <c r="B3554" s="2">
        <v>46181</v>
      </c>
      <c r="C3554" s="1" t="s">
        <v>36</v>
      </c>
      <c r="D3554" s="1" t="s">
        <v>37</v>
      </c>
      <c r="E3554" s="1" t="s">
        <v>18</v>
      </c>
      <c r="F3554" s="1" t="s">
        <v>38</v>
      </c>
      <c r="G3554" s="1" t="s">
        <v>39</v>
      </c>
      <c r="H3554" s="1" t="s">
        <v>27</v>
      </c>
      <c r="I3554" s="1">
        <v>3</v>
      </c>
      <c r="J3554" s="3">
        <v>360</v>
      </c>
      <c r="K3554" s="4">
        <v>295.27999999999997</v>
      </c>
      <c r="L3554" s="5">
        <v>0.05</v>
      </c>
      <c r="M3554" s="3">
        <f t="shared" si="220"/>
        <v>1026</v>
      </c>
      <c r="N3554" s="3">
        <f t="shared" si="221"/>
        <v>885.83999999999992</v>
      </c>
      <c r="O3554" s="3">
        <f t="shared" si="222"/>
        <v>140.16000000000008</v>
      </c>
      <c r="P3554" s="6">
        <f t="shared" si="223"/>
        <v>0.13660818713450301</v>
      </c>
    </row>
    <row r="3555" spans="1:16" x14ac:dyDescent="0.35">
      <c r="A3555" s="1" t="s">
        <v>3619</v>
      </c>
      <c r="B3555" s="2">
        <v>46181</v>
      </c>
      <c r="C3555" s="1" t="s">
        <v>41</v>
      </c>
      <c r="D3555" s="1" t="s">
        <v>42</v>
      </c>
      <c r="E3555" s="1" t="s">
        <v>79</v>
      </c>
      <c r="F3555" s="1" t="s">
        <v>109</v>
      </c>
      <c r="G3555" s="1" t="s">
        <v>43</v>
      </c>
      <c r="H3555" s="1" t="s">
        <v>34</v>
      </c>
      <c r="I3555" s="1">
        <v>1</v>
      </c>
      <c r="J3555" s="3">
        <v>4438</v>
      </c>
      <c r="K3555" s="4">
        <v>2620.0700000000002</v>
      </c>
      <c r="L3555" s="5">
        <v>0.1</v>
      </c>
      <c r="M3555" s="3">
        <f t="shared" si="220"/>
        <v>3994.2000000000003</v>
      </c>
      <c r="N3555" s="3">
        <f t="shared" si="221"/>
        <v>2620.0700000000002</v>
      </c>
      <c r="O3555" s="3">
        <f t="shared" si="222"/>
        <v>1374.13</v>
      </c>
      <c r="P3555" s="6">
        <f t="shared" si="223"/>
        <v>0.3440313454509038</v>
      </c>
    </row>
    <row r="3556" spans="1:16" x14ac:dyDescent="0.35">
      <c r="A3556" s="1" t="s">
        <v>3620</v>
      </c>
      <c r="B3556" s="2">
        <v>46181</v>
      </c>
      <c r="C3556" s="1" t="s">
        <v>16</v>
      </c>
      <c r="D3556" s="1" t="s">
        <v>84</v>
      </c>
      <c r="E3556" s="1" t="s">
        <v>31</v>
      </c>
      <c r="F3556" s="1" t="s">
        <v>85</v>
      </c>
      <c r="G3556" s="1" t="s">
        <v>26</v>
      </c>
      <c r="H3556" s="1" t="s">
        <v>21</v>
      </c>
      <c r="I3556" s="1">
        <v>6</v>
      </c>
      <c r="J3556" s="3">
        <v>1848</v>
      </c>
      <c r="K3556" s="4">
        <v>1392.94</v>
      </c>
      <c r="L3556" s="5">
        <v>0.15</v>
      </c>
      <c r="M3556" s="3">
        <f t="shared" si="220"/>
        <v>9424.7999999999993</v>
      </c>
      <c r="N3556" s="3">
        <f t="shared" si="221"/>
        <v>8357.64</v>
      </c>
      <c r="O3556" s="3">
        <f t="shared" si="222"/>
        <v>1067.1599999999999</v>
      </c>
      <c r="P3556" s="6">
        <f t="shared" si="223"/>
        <v>0.11322892793481028</v>
      </c>
    </row>
    <row r="3557" spans="1:16" x14ac:dyDescent="0.35">
      <c r="A3557" s="1" t="s">
        <v>3621</v>
      </c>
      <c r="B3557" s="2">
        <v>46181</v>
      </c>
      <c r="C3557" s="1" t="s">
        <v>41</v>
      </c>
      <c r="D3557" s="1" t="s">
        <v>55</v>
      </c>
      <c r="E3557" s="1" t="s">
        <v>24</v>
      </c>
      <c r="F3557" s="1" t="s">
        <v>61</v>
      </c>
      <c r="G3557" s="1" t="s">
        <v>43</v>
      </c>
      <c r="H3557" s="1" t="s">
        <v>34</v>
      </c>
      <c r="I3557" s="1">
        <v>7</v>
      </c>
      <c r="J3557" s="3">
        <v>2206</v>
      </c>
      <c r="K3557" s="4">
        <v>1102.6199999999999</v>
      </c>
      <c r="L3557" s="5">
        <v>0</v>
      </c>
      <c r="M3557" s="3">
        <f t="shared" si="220"/>
        <v>15442</v>
      </c>
      <c r="N3557" s="3">
        <f t="shared" si="221"/>
        <v>7718.3399999999992</v>
      </c>
      <c r="O3557" s="3">
        <f t="shared" si="222"/>
        <v>7723.6600000000008</v>
      </c>
      <c r="P3557" s="6">
        <f t="shared" si="223"/>
        <v>0.50017225747960115</v>
      </c>
    </row>
    <row r="3558" spans="1:16" x14ac:dyDescent="0.35">
      <c r="A3558" s="1" t="s">
        <v>3622</v>
      </c>
      <c r="B3558" s="2">
        <v>46181</v>
      </c>
      <c r="C3558" s="1" t="s">
        <v>29</v>
      </c>
      <c r="D3558" s="1" t="s">
        <v>30</v>
      </c>
      <c r="E3558" s="1" t="s">
        <v>24</v>
      </c>
      <c r="F3558" s="1" t="s">
        <v>25</v>
      </c>
      <c r="G3558" s="1" t="s">
        <v>58</v>
      </c>
      <c r="H3558" s="1" t="s">
        <v>27</v>
      </c>
      <c r="I3558" s="1">
        <v>5</v>
      </c>
      <c r="J3558" s="3">
        <v>595</v>
      </c>
      <c r="K3558" s="4">
        <v>305.32</v>
      </c>
      <c r="L3558" s="5">
        <v>0.15</v>
      </c>
      <c r="M3558" s="3">
        <f t="shared" si="220"/>
        <v>2528.75</v>
      </c>
      <c r="N3558" s="3">
        <f t="shared" si="221"/>
        <v>1526.6</v>
      </c>
      <c r="O3558" s="3">
        <f t="shared" si="222"/>
        <v>1002.1500000000001</v>
      </c>
      <c r="P3558" s="6">
        <f t="shared" si="223"/>
        <v>0.39630252100840341</v>
      </c>
    </row>
    <row r="3559" spans="1:16" x14ac:dyDescent="0.35">
      <c r="A3559" s="1" t="s">
        <v>3623</v>
      </c>
      <c r="B3559" s="2">
        <v>46181</v>
      </c>
      <c r="C3559" s="1" t="s">
        <v>29</v>
      </c>
      <c r="D3559" s="1" t="s">
        <v>72</v>
      </c>
      <c r="E3559" s="1" t="s">
        <v>79</v>
      </c>
      <c r="F3559" s="1" t="s">
        <v>91</v>
      </c>
      <c r="G3559" s="1" t="s">
        <v>33</v>
      </c>
      <c r="H3559" s="1" t="s">
        <v>21</v>
      </c>
      <c r="I3559" s="1">
        <v>6</v>
      </c>
      <c r="J3559" s="3">
        <v>12221</v>
      </c>
      <c r="K3559" s="4">
        <v>7965.03</v>
      </c>
      <c r="L3559" s="5">
        <v>0</v>
      </c>
      <c r="M3559" s="3">
        <f t="shared" si="220"/>
        <v>73326</v>
      </c>
      <c r="N3559" s="3">
        <f t="shared" si="221"/>
        <v>47790.18</v>
      </c>
      <c r="O3559" s="3">
        <f t="shared" si="222"/>
        <v>25535.82</v>
      </c>
      <c r="P3559" s="6">
        <f t="shared" si="223"/>
        <v>0.34825055232796004</v>
      </c>
    </row>
    <row r="3560" spans="1:16" x14ac:dyDescent="0.35">
      <c r="A3560" s="1" t="s">
        <v>3624</v>
      </c>
      <c r="B3560" s="2">
        <v>46181</v>
      </c>
      <c r="C3560" s="1" t="s">
        <v>36</v>
      </c>
      <c r="D3560" s="1" t="s">
        <v>63</v>
      </c>
      <c r="E3560" s="1" t="s">
        <v>24</v>
      </c>
      <c r="F3560" s="1" t="s">
        <v>64</v>
      </c>
      <c r="G3560" s="1" t="s">
        <v>39</v>
      </c>
      <c r="H3560" s="1" t="s">
        <v>21</v>
      </c>
      <c r="I3560" s="1">
        <v>6</v>
      </c>
      <c r="J3560" s="3">
        <v>1565</v>
      </c>
      <c r="K3560" s="4">
        <v>780.02</v>
      </c>
      <c r="L3560" s="5">
        <v>0.05</v>
      </c>
      <c r="M3560" s="3">
        <f t="shared" si="220"/>
        <v>8920.5</v>
      </c>
      <c r="N3560" s="3">
        <f t="shared" si="221"/>
        <v>4680.12</v>
      </c>
      <c r="O3560" s="3">
        <f t="shared" si="222"/>
        <v>4240.38</v>
      </c>
      <c r="P3560" s="6">
        <f t="shared" si="223"/>
        <v>0.47535227845972761</v>
      </c>
    </row>
    <row r="3561" spans="1:16" x14ac:dyDescent="0.35">
      <c r="A3561" s="1" t="s">
        <v>3625</v>
      </c>
      <c r="B3561" s="2">
        <v>46181</v>
      </c>
      <c r="C3561" s="1" t="s">
        <v>36</v>
      </c>
      <c r="D3561" s="1" t="s">
        <v>37</v>
      </c>
      <c r="E3561" s="1" t="s">
        <v>18</v>
      </c>
      <c r="F3561" s="1" t="s">
        <v>38</v>
      </c>
      <c r="G3561" s="1" t="s">
        <v>39</v>
      </c>
      <c r="H3561" s="1" t="s">
        <v>34</v>
      </c>
      <c r="I3561" s="1">
        <v>8</v>
      </c>
      <c r="J3561" s="3">
        <v>351</v>
      </c>
      <c r="K3561" s="4">
        <v>269.82</v>
      </c>
      <c r="L3561" s="5">
        <v>0.1</v>
      </c>
      <c r="M3561" s="3">
        <f t="shared" si="220"/>
        <v>2527.2000000000003</v>
      </c>
      <c r="N3561" s="3">
        <f t="shared" si="221"/>
        <v>2158.56</v>
      </c>
      <c r="O3561" s="3">
        <f t="shared" si="222"/>
        <v>368.64000000000033</v>
      </c>
      <c r="P3561" s="6">
        <f t="shared" si="223"/>
        <v>0.14586894586894597</v>
      </c>
    </row>
    <row r="3562" spans="1:16" x14ac:dyDescent="0.35">
      <c r="A3562" s="1" t="s">
        <v>3626</v>
      </c>
      <c r="B3562" s="2">
        <v>46182</v>
      </c>
      <c r="C3562" s="1" t="s">
        <v>29</v>
      </c>
      <c r="D3562" s="1" t="s">
        <v>30</v>
      </c>
      <c r="E3562" s="1" t="s">
        <v>79</v>
      </c>
      <c r="F3562" s="1" t="s">
        <v>91</v>
      </c>
      <c r="G3562" s="1" t="s">
        <v>58</v>
      </c>
      <c r="H3562" s="1" t="s">
        <v>21</v>
      </c>
      <c r="I3562" s="1">
        <v>7</v>
      </c>
      <c r="J3562" s="3">
        <v>11495</v>
      </c>
      <c r="K3562" s="4">
        <v>6862.19</v>
      </c>
      <c r="L3562" s="5">
        <v>0.1</v>
      </c>
      <c r="M3562" s="3">
        <f t="shared" si="220"/>
        <v>72418.5</v>
      </c>
      <c r="N3562" s="3">
        <f t="shared" si="221"/>
        <v>48035.329999999994</v>
      </c>
      <c r="O3562" s="3">
        <f t="shared" si="222"/>
        <v>24383.170000000006</v>
      </c>
      <c r="P3562" s="6">
        <f t="shared" si="223"/>
        <v>0.33669808129138279</v>
      </c>
    </row>
    <row r="3563" spans="1:16" x14ac:dyDescent="0.35">
      <c r="A3563" s="1" t="s">
        <v>3627</v>
      </c>
      <c r="B3563" s="2">
        <v>46182</v>
      </c>
      <c r="C3563" s="1" t="s">
        <v>29</v>
      </c>
      <c r="D3563" s="1" t="s">
        <v>30</v>
      </c>
      <c r="E3563" s="1" t="s">
        <v>24</v>
      </c>
      <c r="F3563" s="1" t="s">
        <v>131</v>
      </c>
      <c r="G3563" s="1" t="s">
        <v>58</v>
      </c>
      <c r="H3563" s="1" t="s">
        <v>27</v>
      </c>
      <c r="I3563" s="1">
        <v>7</v>
      </c>
      <c r="J3563" s="3">
        <v>2728</v>
      </c>
      <c r="K3563" s="4">
        <v>1302.73</v>
      </c>
      <c r="L3563" s="5">
        <v>0</v>
      </c>
      <c r="M3563" s="3">
        <f t="shared" si="220"/>
        <v>19096</v>
      </c>
      <c r="N3563" s="3">
        <f t="shared" si="221"/>
        <v>9119.11</v>
      </c>
      <c r="O3563" s="3">
        <f t="shared" si="222"/>
        <v>9976.89</v>
      </c>
      <c r="P3563" s="6">
        <f t="shared" si="223"/>
        <v>0.52245967741935484</v>
      </c>
    </row>
    <row r="3564" spans="1:16" x14ac:dyDescent="0.35">
      <c r="A3564" s="1" t="s">
        <v>3628</v>
      </c>
      <c r="B3564" s="2">
        <v>46183</v>
      </c>
      <c r="C3564" s="1" t="s">
        <v>41</v>
      </c>
      <c r="D3564" s="1" t="s">
        <v>103</v>
      </c>
      <c r="E3564" s="1" t="s">
        <v>31</v>
      </c>
      <c r="F3564" s="1" t="s">
        <v>32</v>
      </c>
      <c r="G3564" s="1" t="s">
        <v>46</v>
      </c>
      <c r="H3564" s="1" t="s">
        <v>34</v>
      </c>
      <c r="I3564" s="1">
        <v>2</v>
      </c>
      <c r="J3564" s="3">
        <v>1209</v>
      </c>
      <c r="K3564" s="4">
        <v>941.63</v>
      </c>
      <c r="L3564" s="5">
        <v>0</v>
      </c>
      <c r="M3564" s="3">
        <f t="shared" si="220"/>
        <v>2418</v>
      </c>
      <c r="N3564" s="3">
        <f t="shared" si="221"/>
        <v>1883.26</v>
      </c>
      <c r="O3564" s="3">
        <f t="shared" si="222"/>
        <v>534.74</v>
      </c>
      <c r="P3564" s="6">
        <f t="shared" si="223"/>
        <v>0.22114971050454921</v>
      </c>
    </row>
    <row r="3565" spans="1:16" x14ac:dyDescent="0.35">
      <c r="A3565" s="1" t="s">
        <v>3629</v>
      </c>
      <c r="B3565" s="2">
        <v>46183</v>
      </c>
      <c r="C3565" s="1" t="s">
        <v>36</v>
      </c>
      <c r="D3565" s="1" t="s">
        <v>37</v>
      </c>
      <c r="E3565" s="1" t="s">
        <v>79</v>
      </c>
      <c r="F3565" s="1" t="s">
        <v>80</v>
      </c>
      <c r="G3565" s="1" t="s">
        <v>69</v>
      </c>
      <c r="H3565" s="1" t="s">
        <v>27</v>
      </c>
      <c r="I3565" s="1">
        <v>6</v>
      </c>
      <c r="J3565" s="3">
        <v>7775</v>
      </c>
      <c r="K3565" s="4">
        <v>4689.99</v>
      </c>
      <c r="L3565" s="5">
        <v>0.1</v>
      </c>
      <c r="M3565" s="3">
        <f t="shared" si="220"/>
        <v>41985</v>
      </c>
      <c r="N3565" s="3">
        <f t="shared" si="221"/>
        <v>28139.94</v>
      </c>
      <c r="O3565" s="3">
        <f t="shared" si="222"/>
        <v>13845.060000000001</v>
      </c>
      <c r="P3565" s="6">
        <f t="shared" si="223"/>
        <v>0.32976205787781354</v>
      </c>
    </row>
    <row r="3566" spans="1:16" x14ac:dyDescent="0.35">
      <c r="A3566" s="1" t="s">
        <v>3630</v>
      </c>
      <c r="B3566" s="2">
        <v>46183</v>
      </c>
      <c r="C3566" s="1" t="s">
        <v>36</v>
      </c>
      <c r="D3566" s="1" t="s">
        <v>76</v>
      </c>
      <c r="E3566" s="1" t="s">
        <v>79</v>
      </c>
      <c r="F3566" s="1" t="s">
        <v>80</v>
      </c>
      <c r="G3566" s="1" t="s">
        <v>39</v>
      </c>
      <c r="H3566" s="1" t="s">
        <v>27</v>
      </c>
      <c r="I3566" s="1">
        <v>3</v>
      </c>
      <c r="J3566" s="3">
        <v>7692</v>
      </c>
      <c r="K3566" s="4">
        <v>4639.6899999999996</v>
      </c>
      <c r="L3566" s="5">
        <v>0</v>
      </c>
      <c r="M3566" s="3">
        <f t="shared" si="220"/>
        <v>23076</v>
      </c>
      <c r="N3566" s="3">
        <f t="shared" si="221"/>
        <v>13919.07</v>
      </c>
      <c r="O3566" s="3">
        <f t="shared" si="222"/>
        <v>9156.93</v>
      </c>
      <c r="P3566" s="6">
        <f t="shared" si="223"/>
        <v>0.39681617264690588</v>
      </c>
    </row>
    <row r="3567" spans="1:16" x14ac:dyDescent="0.35">
      <c r="A3567" s="1" t="s">
        <v>3631</v>
      </c>
      <c r="B3567" s="2">
        <v>46183</v>
      </c>
      <c r="C3567" s="1" t="s">
        <v>16</v>
      </c>
      <c r="D3567" s="1" t="s">
        <v>84</v>
      </c>
      <c r="E3567" s="1" t="s">
        <v>31</v>
      </c>
      <c r="F3567" s="1" t="s">
        <v>32</v>
      </c>
      <c r="G3567" s="1" t="s">
        <v>26</v>
      </c>
      <c r="H3567" s="1" t="s">
        <v>27</v>
      </c>
      <c r="I3567" s="1">
        <v>6</v>
      </c>
      <c r="J3567" s="3">
        <v>1244</v>
      </c>
      <c r="K3567" s="4">
        <v>947.09</v>
      </c>
      <c r="L3567" s="5">
        <v>0.05</v>
      </c>
      <c r="M3567" s="3">
        <f t="shared" si="220"/>
        <v>7090.7999999999993</v>
      </c>
      <c r="N3567" s="3">
        <f t="shared" si="221"/>
        <v>5682.54</v>
      </c>
      <c r="O3567" s="3">
        <f t="shared" si="222"/>
        <v>1408.2599999999993</v>
      </c>
      <c r="P3567" s="6">
        <f t="shared" si="223"/>
        <v>0.19860382467422569</v>
      </c>
    </row>
    <row r="3568" spans="1:16" x14ac:dyDescent="0.35">
      <c r="A3568" s="1" t="s">
        <v>3632</v>
      </c>
      <c r="B3568" s="2">
        <v>46183</v>
      </c>
      <c r="C3568" s="1" t="s">
        <v>16</v>
      </c>
      <c r="D3568" s="1" t="s">
        <v>17</v>
      </c>
      <c r="E3568" s="1" t="s">
        <v>24</v>
      </c>
      <c r="F3568" s="1" t="s">
        <v>61</v>
      </c>
      <c r="G3568" s="1" t="s">
        <v>26</v>
      </c>
      <c r="H3568" s="1" t="s">
        <v>34</v>
      </c>
      <c r="I3568" s="1">
        <v>2</v>
      </c>
      <c r="J3568" s="3">
        <v>2173</v>
      </c>
      <c r="K3568" s="4">
        <v>1099.04</v>
      </c>
      <c r="L3568" s="5">
        <v>0.15</v>
      </c>
      <c r="M3568" s="3">
        <f t="shared" si="220"/>
        <v>3694.1</v>
      </c>
      <c r="N3568" s="3">
        <f t="shared" si="221"/>
        <v>2198.08</v>
      </c>
      <c r="O3568" s="3">
        <f t="shared" si="222"/>
        <v>1496.02</v>
      </c>
      <c r="P3568" s="6">
        <f t="shared" si="223"/>
        <v>0.40497550147532552</v>
      </c>
    </row>
    <row r="3569" spans="1:16" x14ac:dyDescent="0.35">
      <c r="A3569" s="1" t="s">
        <v>3633</v>
      </c>
      <c r="B3569" s="2">
        <v>46183</v>
      </c>
      <c r="C3569" s="1" t="s">
        <v>16</v>
      </c>
      <c r="D3569" s="1" t="s">
        <v>17</v>
      </c>
      <c r="E3569" s="1" t="s">
        <v>18</v>
      </c>
      <c r="F3569" s="1" t="s">
        <v>68</v>
      </c>
      <c r="G3569" s="1" t="s">
        <v>26</v>
      </c>
      <c r="H3569" s="1" t="s">
        <v>34</v>
      </c>
      <c r="I3569" s="1">
        <v>8</v>
      </c>
      <c r="J3569" s="3">
        <v>471</v>
      </c>
      <c r="K3569" s="4">
        <v>366.7</v>
      </c>
      <c r="L3569" s="5">
        <v>0.05</v>
      </c>
      <c r="M3569" s="3">
        <f t="shared" si="220"/>
        <v>3579.6</v>
      </c>
      <c r="N3569" s="3">
        <f t="shared" si="221"/>
        <v>2933.6</v>
      </c>
      <c r="O3569" s="3">
        <f t="shared" si="222"/>
        <v>646</v>
      </c>
      <c r="P3569" s="6">
        <f t="shared" si="223"/>
        <v>0.18046709129511679</v>
      </c>
    </row>
    <row r="3570" spans="1:16" x14ac:dyDescent="0.35">
      <c r="A3570" s="1" t="s">
        <v>3634</v>
      </c>
      <c r="B3570" s="2">
        <v>46183</v>
      </c>
      <c r="C3570" s="1" t="s">
        <v>29</v>
      </c>
      <c r="D3570" s="1" t="s">
        <v>57</v>
      </c>
      <c r="E3570" s="1" t="s">
        <v>24</v>
      </c>
      <c r="F3570" s="1" t="s">
        <v>131</v>
      </c>
      <c r="G3570" s="1" t="s">
        <v>58</v>
      </c>
      <c r="H3570" s="1" t="s">
        <v>27</v>
      </c>
      <c r="I3570" s="1">
        <v>2</v>
      </c>
      <c r="J3570" s="3">
        <v>2802</v>
      </c>
      <c r="K3570" s="4">
        <v>1422.43</v>
      </c>
      <c r="L3570" s="5">
        <v>0.15</v>
      </c>
      <c r="M3570" s="3">
        <f t="shared" si="220"/>
        <v>4763.3999999999996</v>
      </c>
      <c r="N3570" s="3">
        <f t="shared" si="221"/>
        <v>2844.86</v>
      </c>
      <c r="O3570" s="3">
        <f t="shared" si="222"/>
        <v>1918.5399999999995</v>
      </c>
      <c r="P3570" s="6">
        <f t="shared" si="223"/>
        <v>0.40276693118360829</v>
      </c>
    </row>
    <row r="3571" spans="1:16" x14ac:dyDescent="0.35">
      <c r="A3571" s="1" t="s">
        <v>3635</v>
      </c>
      <c r="B3571" s="2">
        <v>46184</v>
      </c>
      <c r="C3571" s="1" t="s">
        <v>41</v>
      </c>
      <c r="D3571" s="1" t="s">
        <v>103</v>
      </c>
      <c r="E3571" s="1" t="s">
        <v>31</v>
      </c>
      <c r="F3571" s="1" t="s">
        <v>45</v>
      </c>
      <c r="G3571" s="1" t="s">
        <v>46</v>
      </c>
      <c r="H3571" s="1" t="s">
        <v>27</v>
      </c>
      <c r="I3571" s="1">
        <v>4</v>
      </c>
      <c r="J3571" s="3">
        <v>3661</v>
      </c>
      <c r="K3571" s="4">
        <v>2676.61</v>
      </c>
      <c r="L3571" s="5">
        <v>0.15</v>
      </c>
      <c r="M3571" s="3">
        <f t="shared" si="220"/>
        <v>12447.4</v>
      </c>
      <c r="N3571" s="3">
        <f t="shared" si="221"/>
        <v>10706.44</v>
      </c>
      <c r="O3571" s="3">
        <f t="shared" si="222"/>
        <v>1740.9599999999991</v>
      </c>
      <c r="P3571" s="6">
        <f t="shared" si="223"/>
        <v>0.13986535340713716</v>
      </c>
    </row>
    <row r="3572" spans="1:16" x14ac:dyDescent="0.35">
      <c r="A3572" s="1" t="s">
        <v>3636</v>
      </c>
      <c r="B3572" s="2">
        <v>46184</v>
      </c>
      <c r="C3572" s="1" t="s">
        <v>29</v>
      </c>
      <c r="D3572" s="1" t="s">
        <v>66</v>
      </c>
      <c r="E3572" s="1" t="s">
        <v>31</v>
      </c>
      <c r="F3572" s="1" t="s">
        <v>32</v>
      </c>
      <c r="G3572" s="1" t="s">
        <v>58</v>
      </c>
      <c r="H3572" s="1" t="s">
        <v>34</v>
      </c>
      <c r="I3572" s="1">
        <v>3</v>
      </c>
      <c r="J3572" s="3">
        <v>1170</v>
      </c>
      <c r="K3572" s="4">
        <v>875.32</v>
      </c>
      <c r="L3572" s="5">
        <v>0</v>
      </c>
      <c r="M3572" s="3">
        <f t="shared" si="220"/>
        <v>3510</v>
      </c>
      <c r="N3572" s="3">
        <f t="shared" si="221"/>
        <v>2625.96</v>
      </c>
      <c r="O3572" s="3">
        <f t="shared" si="222"/>
        <v>884.04</v>
      </c>
      <c r="P3572" s="6">
        <f t="shared" si="223"/>
        <v>0.25186324786324787</v>
      </c>
    </row>
    <row r="3573" spans="1:16" x14ac:dyDescent="0.35">
      <c r="A3573" s="1" t="s">
        <v>3637</v>
      </c>
      <c r="B3573" s="2">
        <v>46184</v>
      </c>
      <c r="C3573" s="1" t="s">
        <v>36</v>
      </c>
      <c r="D3573" s="1" t="s">
        <v>76</v>
      </c>
      <c r="E3573" s="1" t="s">
        <v>31</v>
      </c>
      <c r="F3573" s="1" t="s">
        <v>45</v>
      </c>
      <c r="G3573" s="1" t="s">
        <v>69</v>
      </c>
      <c r="H3573" s="1" t="s">
        <v>34</v>
      </c>
      <c r="I3573" s="1">
        <v>8</v>
      </c>
      <c r="J3573" s="3">
        <v>3505</v>
      </c>
      <c r="K3573" s="4">
        <v>2613.15</v>
      </c>
      <c r="L3573" s="5">
        <v>0.05</v>
      </c>
      <c r="M3573" s="3">
        <f t="shared" si="220"/>
        <v>26638</v>
      </c>
      <c r="N3573" s="3">
        <f t="shared" si="221"/>
        <v>20905.2</v>
      </c>
      <c r="O3573" s="3">
        <f t="shared" si="222"/>
        <v>5732.7999999999993</v>
      </c>
      <c r="P3573" s="6">
        <f t="shared" si="223"/>
        <v>0.21521135220361887</v>
      </c>
    </row>
    <row r="3574" spans="1:16" x14ac:dyDescent="0.35">
      <c r="A3574" s="1" t="s">
        <v>3638</v>
      </c>
      <c r="B3574" s="2">
        <v>46185</v>
      </c>
      <c r="C3574" s="1" t="s">
        <v>29</v>
      </c>
      <c r="D3574" s="1" t="s">
        <v>72</v>
      </c>
      <c r="E3574" s="1" t="s">
        <v>24</v>
      </c>
      <c r="F3574" s="1" t="s">
        <v>25</v>
      </c>
      <c r="G3574" s="1" t="s">
        <v>33</v>
      </c>
      <c r="H3574" s="1" t="s">
        <v>21</v>
      </c>
      <c r="I3574" s="1">
        <v>6</v>
      </c>
      <c r="J3574" s="3">
        <v>578</v>
      </c>
      <c r="K3574" s="4">
        <v>274.55</v>
      </c>
      <c r="L3574" s="5">
        <v>0.1</v>
      </c>
      <c r="M3574" s="3">
        <f t="shared" si="220"/>
        <v>3121.2000000000003</v>
      </c>
      <c r="N3574" s="3">
        <f t="shared" si="221"/>
        <v>1647.3000000000002</v>
      </c>
      <c r="O3574" s="3">
        <f t="shared" si="222"/>
        <v>1473.9</v>
      </c>
      <c r="P3574" s="6">
        <f t="shared" si="223"/>
        <v>0.47222222222222221</v>
      </c>
    </row>
    <row r="3575" spans="1:16" x14ac:dyDescent="0.35">
      <c r="A3575" s="1" t="s">
        <v>3639</v>
      </c>
      <c r="B3575" s="2">
        <v>46185</v>
      </c>
      <c r="C3575" s="1" t="s">
        <v>36</v>
      </c>
      <c r="D3575" s="1" t="s">
        <v>63</v>
      </c>
      <c r="E3575" s="1" t="s">
        <v>79</v>
      </c>
      <c r="F3575" s="1" t="s">
        <v>109</v>
      </c>
      <c r="G3575" s="1" t="s">
        <v>39</v>
      </c>
      <c r="H3575" s="1" t="s">
        <v>27</v>
      </c>
      <c r="I3575" s="1">
        <v>1</v>
      </c>
      <c r="J3575" s="3">
        <v>4608</v>
      </c>
      <c r="K3575" s="4">
        <v>2834.16</v>
      </c>
      <c r="L3575" s="5">
        <v>0.05</v>
      </c>
      <c r="M3575" s="3">
        <f t="shared" si="220"/>
        <v>4377.5999999999995</v>
      </c>
      <c r="N3575" s="3">
        <f t="shared" si="221"/>
        <v>2834.16</v>
      </c>
      <c r="O3575" s="3">
        <f t="shared" si="222"/>
        <v>1543.4399999999996</v>
      </c>
      <c r="P3575" s="6">
        <f t="shared" si="223"/>
        <v>0.35257675438596486</v>
      </c>
    </row>
    <row r="3576" spans="1:16" x14ac:dyDescent="0.35">
      <c r="A3576" s="1" t="s">
        <v>3640</v>
      </c>
      <c r="B3576" s="2">
        <v>46185</v>
      </c>
      <c r="C3576" s="1" t="s">
        <v>29</v>
      </c>
      <c r="D3576" s="1" t="s">
        <v>57</v>
      </c>
      <c r="E3576" s="1" t="s">
        <v>18</v>
      </c>
      <c r="F3576" s="1" t="s">
        <v>51</v>
      </c>
      <c r="G3576" s="1" t="s">
        <v>58</v>
      </c>
      <c r="H3576" s="1" t="s">
        <v>21</v>
      </c>
      <c r="I3576" s="1">
        <v>8</v>
      </c>
      <c r="J3576" s="3">
        <v>755</v>
      </c>
      <c r="K3576" s="4">
        <v>590.54999999999995</v>
      </c>
      <c r="L3576" s="5">
        <v>0</v>
      </c>
      <c r="M3576" s="3">
        <f t="shared" si="220"/>
        <v>6040</v>
      </c>
      <c r="N3576" s="3">
        <f t="shared" si="221"/>
        <v>4724.3999999999996</v>
      </c>
      <c r="O3576" s="3">
        <f t="shared" si="222"/>
        <v>1315.6000000000004</v>
      </c>
      <c r="P3576" s="6">
        <f t="shared" si="223"/>
        <v>0.21781456953642389</v>
      </c>
    </row>
    <row r="3577" spans="1:16" x14ac:dyDescent="0.35">
      <c r="A3577" s="1" t="s">
        <v>3641</v>
      </c>
      <c r="B3577" s="2">
        <v>46185</v>
      </c>
      <c r="C3577" s="1" t="s">
        <v>36</v>
      </c>
      <c r="D3577" s="1" t="s">
        <v>37</v>
      </c>
      <c r="E3577" s="1" t="s">
        <v>18</v>
      </c>
      <c r="F3577" s="1" t="s">
        <v>19</v>
      </c>
      <c r="G3577" s="1" t="s">
        <v>39</v>
      </c>
      <c r="H3577" s="1" t="s">
        <v>21</v>
      </c>
      <c r="I3577" s="1">
        <v>4</v>
      </c>
      <c r="J3577" s="3">
        <v>910</v>
      </c>
      <c r="K3577" s="4">
        <v>709.58</v>
      </c>
      <c r="L3577" s="5">
        <v>0</v>
      </c>
      <c r="M3577" s="3">
        <f t="shared" si="220"/>
        <v>3640</v>
      </c>
      <c r="N3577" s="3">
        <f t="shared" si="221"/>
        <v>2838.32</v>
      </c>
      <c r="O3577" s="3">
        <f t="shared" si="222"/>
        <v>801.67999999999984</v>
      </c>
      <c r="P3577" s="6">
        <f t="shared" si="223"/>
        <v>0.22024175824175821</v>
      </c>
    </row>
    <row r="3578" spans="1:16" x14ac:dyDescent="0.35">
      <c r="A3578" s="1" t="s">
        <v>3642</v>
      </c>
      <c r="B3578" s="2">
        <v>46185</v>
      </c>
      <c r="C3578" s="1" t="s">
        <v>29</v>
      </c>
      <c r="D3578" s="1" t="s">
        <v>57</v>
      </c>
      <c r="E3578" s="1" t="s">
        <v>18</v>
      </c>
      <c r="F3578" s="1" t="s">
        <v>19</v>
      </c>
      <c r="G3578" s="1" t="s">
        <v>33</v>
      </c>
      <c r="H3578" s="1" t="s">
        <v>34</v>
      </c>
      <c r="I3578" s="1">
        <v>7</v>
      </c>
      <c r="J3578" s="3">
        <v>934</v>
      </c>
      <c r="K3578" s="4">
        <v>737.37</v>
      </c>
      <c r="L3578" s="5">
        <v>0.05</v>
      </c>
      <c r="M3578" s="3">
        <f t="shared" si="220"/>
        <v>6211.0999999999995</v>
      </c>
      <c r="N3578" s="3">
        <f t="shared" si="221"/>
        <v>5161.59</v>
      </c>
      <c r="O3578" s="3">
        <f t="shared" si="222"/>
        <v>1049.5099999999993</v>
      </c>
      <c r="P3578" s="6">
        <f t="shared" si="223"/>
        <v>0.16897328975543774</v>
      </c>
    </row>
    <row r="3579" spans="1:16" x14ac:dyDescent="0.35">
      <c r="A3579" s="1" t="s">
        <v>3643</v>
      </c>
      <c r="B3579" s="2">
        <v>46185</v>
      </c>
      <c r="C3579" s="1" t="s">
        <v>41</v>
      </c>
      <c r="D3579" s="1" t="s">
        <v>103</v>
      </c>
      <c r="E3579" s="1" t="s">
        <v>24</v>
      </c>
      <c r="F3579" s="1" t="s">
        <v>64</v>
      </c>
      <c r="G3579" s="1" t="s">
        <v>43</v>
      </c>
      <c r="H3579" s="1" t="s">
        <v>34</v>
      </c>
      <c r="I3579" s="1">
        <v>6</v>
      </c>
      <c r="J3579" s="3">
        <v>1514</v>
      </c>
      <c r="K3579" s="4">
        <v>807.41</v>
      </c>
      <c r="L3579" s="5">
        <v>0.1</v>
      </c>
      <c r="M3579" s="3">
        <f t="shared" si="220"/>
        <v>8175.6</v>
      </c>
      <c r="N3579" s="3">
        <f t="shared" si="221"/>
        <v>4844.46</v>
      </c>
      <c r="O3579" s="3">
        <f t="shared" si="222"/>
        <v>3331.1400000000003</v>
      </c>
      <c r="P3579" s="6">
        <f t="shared" si="223"/>
        <v>0.40744899456920597</v>
      </c>
    </row>
    <row r="3580" spans="1:16" x14ac:dyDescent="0.35">
      <c r="A3580" s="1" t="s">
        <v>3644</v>
      </c>
      <c r="B3580" s="2">
        <v>46185</v>
      </c>
      <c r="C3580" s="1" t="s">
        <v>16</v>
      </c>
      <c r="D3580" s="1" t="s">
        <v>23</v>
      </c>
      <c r="E3580" s="1" t="s">
        <v>24</v>
      </c>
      <c r="F3580" s="1" t="s">
        <v>25</v>
      </c>
      <c r="G3580" s="1" t="s">
        <v>20</v>
      </c>
      <c r="H3580" s="1" t="s">
        <v>21</v>
      </c>
      <c r="I3580" s="1">
        <v>1</v>
      </c>
      <c r="J3580" s="3">
        <v>617</v>
      </c>
      <c r="K3580" s="4">
        <v>322.64999999999998</v>
      </c>
      <c r="L3580" s="5">
        <v>0</v>
      </c>
      <c r="M3580" s="3">
        <f t="shared" si="220"/>
        <v>617</v>
      </c>
      <c r="N3580" s="3">
        <f t="shared" si="221"/>
        <v>322.64999999999998</v>
      </c>
      <c r="O3580" s="3">
        <f t="shared" si="222"/>
        <v>294.35000000000002</v>
      </c>
      <c r="P3580" s="6">
        <f t="shared" si="223"/>
        <v>0.47706645056726099</v>
      </c>
    </row>
    <row r="3581" spans="1:16" x14ac:dyDescent="0.35">
      <c r="A3581" s="1" t="s">
        <v>3645</v>
      </c>
      <c r="B3581" s="2">
        <v>46185</v>
      </c>
      <c r="C3581" s="1" t="s">
        <v>16</v>
      </c>
      <c r="D3581" s="1" t="s">
        <v>48</v>
      </c>
      <c r="E3581" s="1" t="s">
        <v>24</v>
      </c>
      <c r="F3581" s="1" t="s">
        <v>25</v>
      </c>
      <c r="G3581" s="1" t="s">
        <v>20</v>
      </c>
      <c r="H3581" s="1" t="s">
        <v>34</v>
      </c>
      <c r="I3581" s="1">
        <v>8</v>
      </c>
      <c r="J3581" s="3">
        <v>622</v>
      </c>
      <c r="K3581" s="4">
        <v>328.19</v>
      </c>
      <c r="L3581" s="5">
        <v>0.05</v>
      </c>
      <c r="M3581" s="3">
        <f t="shared" si="220"/>
        <v>4727.2</v>
      </c>
      <c r="N3581" s="3">
        <f t="shared" si="221"/>
        <v>2625.52</v>
      </c>
      <c r="O3581" s="3">
        <f t="shared" si="222"/>
        <v>2101.6799999999998</v>
      </c>
      <c r="P3581" s="6">
        <f t="shared" si="223"/>
        <v>0.44459299373836519</v>
      </c>
    </row>
    <row r="3582" spans="1:16" x14ac:dyDescent="0.35">
      <c r="A3582" s="1" t="s">
        <v>3646</v>
      </c>
      <c r="B3582" s="2">
        <v>46185</v>
      </c>
      <c r="C3582" s="1" t="s">
        <v>29</v>
      </c>
      <c r="D3582" s="1" t="s">
        <v>57</v>
      </c>
      <c r="E3582" s="1" t="s">
        <v>18</v>
      </c>
      <c r="F3582" s="1" t="s">
        <v>51</v>
      </c>
      <c r="G3582" s="1" t="s">
        <v>58</v>
      </c>
      <c r="H3582" s="1" t="s">
        <v>27</v>
      </c>
      <c r="I3582" s="1">
        <v>1</v>
      </c>
      <c r="J3582" s="3">
        <v>772</v>
      </c>
      <c r="K3582" s="4">
        <v>633.29</v>
      </c>
      <c r="L3582" s="5">
        <v>0.15</v>
      </c>
      <c r="M3582" s="3">
        <f t="shared" si="220"/>
        <v>656.19999999999993</v>
      </c>
      <c r="N3582" s="3">
        <f t="shared" si="221"/>
        <v>633.29</v>
      </c>
      <c r="O3582" s="3">
        <f t="shared" si="222"/>
        <v>22.909999999999968</v>
      </c>
      <c r="P3582" s="6">
        <f t="shared" si="223"/>
        <v>3.4913136238951495E-2</v>
      </c>
    </row>
    <row r="3583" spans="1:16" x14ac:dyDescent="0.35">
      <c r="A3583" s="1" t="s">
        <v>3647</v>
      </c>
      <c r="B3583" s="2">
        <v>46186</v>
      </c>
      <c r="C3583" s="1" t="s">
        <v>16</v>
      </c>
      <c r="D3583" s="1" t="s">
        <v>48</v>
      </c>
      <c r="E3583" s="1" t="s">
        <v>18</v>
      </c>
      <c r="F3583" s="1" t="s">
        <v>68</v>
      </c>
      <c r="G3583" s="1" t="s">
        <v>26</v>
      </c>
      <c r="H3583" s="1" t="s">
        <v>21</v>
      </c>
      <c r="I3583" s="1">
        <v>8</v>
      </c>
      <c r="J3583" s="3">
        <v>435</v>
      </c>
      <c r="K3583" s="4">
        <v>351.82</v>
      </c>
      <c r="L3583" s="5">
        <v>0.15</v>
      </c>
      <c r="M3583" s="3">
        <f t="shared" si="220"/>
        <v>2958</v>
      </c>
      <c r="N3583" s="3">
        <f t="shared" si="221"/>
        <v>2814.56</v>
      </c>
      <c r="O3583" s="3">
        <f t="shared" si="222"/>
        <v>143.44000000000005</v>
      </c>
      <c r="P3583" s="6">
        <f t="shared" si="223"/>
        <v>4.8492224475997311E-2</v>
      </c>
    </row>
    <row r="3584" spans="1:16" x14ac:dyDescent="0.35">
      <c r="A3584" s="1" t="s">
        <v>3648</v>
      </c>
      <c r="B3584" s="2">
        <v>46186</v>
      </c>
      <c r="C3584" s="1" t="s">
        <v>41</v>
      </c>
      <c r="D3584" s="1" t="s">
        <v>55</v>
      </c>
      <c r="E3584" s="1" t="s">
        <v>18</v>
      </c>
      <c r="F3584" s="1" t="s">
        <v>19</v>
      </c>
      <c r="G3584" s="1" t="s">
        <v>43</v>
      </c>
      <c r="H3584" s="1" t="s">
        <v>27</v>
      </c>
      <c r="I3584" s="1">
        <v>7</v>
      </c>
      <c r="J3584" s="3">
        <v>891</v>
      </c>
      <c r="K3584" s="4">
        <v>687.69</v>
      </c>
      <c r="L3584" s="5">
        <v>0.1</v>
      </c>
      <c r="M3584" s="3">
        <f t="shared" si="220"/>
        <v>5613.3</v>
      </c>
      <c r="N3584" s="3">
        <f t="shared" si="221"/>
        <v>4813.83</v>
      </c>
      <c r="O3584" s="3">
        <f t="shared" si="222"/>
        <v>799.47000000000025</v>
      </c>
      <c r="P3584" s="6">
        <f t="shared" si="223"/>
        <v>0.14242424242424245</v>
      </c>
    </row>
    <row r="3585" spans="1:16" x14ac:dyDescent="0.35">
      <c r="A3585" s="1" t="s">
        <v>3649</v>
      </c>
      <c r="B3585" s="2">
        <v>46186</v>
      </c>
      <c r="C3585" s="1" t="s">
        <v>41</v>
      </c>
      <c r="D3585" s="1" t="s">
        <v>103</v>
      </c>
      <c r="E3585" s="1" t="s">
        <v>31</v>
      </c>
      <c r="F3585" s="1" t="s">
        <v>45</v>
      </c>
      <c r="G3585" s="1" t="s">
        <v>46</v>
      </c>
      <c r="H3585" s="1" t="s">
        <v>21</v>
      </c>
      <c r="I3585" s="1">
        <v>8</v>
      </c>
      <c r="J3585" s="3">
        <v>3560</v>
      </c>
      <c r="K3585" s="4">
        <v>2737.74</v>
      </c>
      <c r="L3585" s="5">
        <v>0.05</v>
      </c>
      <c r="M3585" s="3">
        <f t="shared" si="220"/>
        <v>27056</v>
      </c>
      <c r="N3585" s="3">
        <f t="shared" si="221"/>
        <v>21901.919999999998</v>
      </c>
      <c r="O3585" s="3">
        <f t="shared" si="222"/>
        <v>5154.0800000000017</v>
      </c>
      <c r="P3585" s="6">
        <f t="shared" si="223"/>
        <v>0.19049674748669432</v>
      </c>
    </row>
    <row r="3586" spans="1:16" x14ac:dyDescent="0.35">
      <c r="A3586" s="1" t="s">
        <v>3650</v>
      </c>
      <c r="B3586" s="2">
        <v>46186</v>
      </c>
      <c r="C3586" s="1" t="s">
        <v>16</v>
      </c>
      <c r="D3586" s="1" t="s">
        <v>48</v>
      </c>
      <c r="E3586" s="1" t="s">
        <v>79</v>
      </c>
      <c r="F3586" s="1" t="s">
        <v>91</v>
      </c>
      <c r="G3586" s="1" t="s">
        <v>20</v>
      </c>
      <c r="H3586" s="1" t="s">
        <v>34</v>
      </c>
      <c r="I3586" s="1">
        <v>1</v>
      </c>
      <c r="J3586" s="3">
        <v>11598</v>
      </c>
      <c r="K3586" s="4">
        <v>7470.55</v>
      </c>
      <c r="L3586" s="5">
        <v>0</v>
      </c>
      <c r="M3586" s="3">
        <f t="shared" ref="M3586:M3649" si="224">I3586*J3586*(1-L3586)</f>
        <v>11598</v>
      </c>
      <c r="N3586" s="3">
        <f t="shared" ref="N3586:N3649" si="225">I3586*K3586</f>
        <v>7470.55</v>
      </c>
      <c r="O3586" s="3">
        <f t="shared" ref="O3586:O3649" si="226">M3586-N3586</f>
        <v>4127.45</v>
      </c>
      <c r="P3586" s="6">
        <f t="shared" ref="P3586:P3649" si="227">O3586/M3586</f>
        <v>0.35587601310570788</v>
      </c>
    </row>
    <row r="3587" spans="1:16" x14ac:dyDescent="0.35">
      <c r="A3587" s="1" t="s">
        <v>3651</v>
      </c>
      <c r="B3587" s="2">
        <v>46187</v>
      </c>
      <c r="C3587" s="1" t="s">
        <v>29</v>
      </c>
      <c r="D3587" s="1" t="s">
        <v>72</v>
      </c>
      <c r="E3587" s="1" t="s">
        <v>31</v>
      </c>
      <c r="F3587" s="1" t="s">
        <v>45</v>
      </c>
      <c r="G3587" s="1" t="s">
        <v>58</v>
      </c>
      <c r="H3587" s="1" t="s">
        <v>21</v>
      </c>
      <c r="I3587" s="1">
        <v>7</v>
      </c>
      <c r="J3587" s="3">
        <v>3574</v>
      </c>
      <c r="K3587" s="4">
        <v>2756.22</v>
      </c>
      <c r="L3587" s="5">
        <v>0.15</v>
      </c>
      <c r="M3587" s="3">
        <f t="shared" si="224"/>
        <v>21265.3</v>
      </c>
      <c r="N3587" s="3">
        <f t="shared" si="225"/>
        <v>19293.539999999997</v>
      </c>
      <c r="O3587" s="3">
        <f t="shared" si="226"/>
        <v>1971.760000000002</v>
      </c>
      <c r="P3587" s="6">
        <f t="shared" si="227"/>
        <v>9.2721946081174594E-2</v>
      </c>
    </row>
    <row r="3588" spans="1:16" x14ac:dyDescent="0.35">
      <c r="A3588" s="1" t="s">
        <v>3652</v>
      </c>
      <c r="B3588" s="2">
        <v>46187</v>
      </c>
      <c r="C3588" s="1" t="s">
        <v>29</v>
      </c>
      <c r="D3588" s="1" t="s">
        <v>57</v>
      </c>
      <c r="E3588" s="1" t="s">
        <v>24</v>
      </c>
      <c r="F3588" s="1" t="s">
        <v>61</v>
      </c>
      <c r="G3588" s="1" t="s">
        <v>33</v>
      </c>
      <c r="H3588" s="1" t="s">
        <v>27</v>
      </c>
      <c r="I3588" s="1">
        <v>1</v>
      </c>
      <c r="J3588" s="3">
        <v>2121</v>
      </c>
      <c r="K3588" s="4">
        <v>1064.1600000000001</v>
      </c>
      <c r="L3588" s="5">
        <v>0.1</v>
      </c>
      <c r="M3588" s="3">
        <f t="shared" si="224"/>
        <v>1908.9</v>
      </c>
      <c r="N3588" s="3">
        <f t="shared" si="225"/>
        <v>1064.1600000000001</v>
      </c>
      <c r="O3588" s="3">
        <f t="shared" si="226"/>
        <v>844.74</v>
      </c>
      <c r="P3588" s="6">
        <f t="shared" si="227"/>
        <v>0.44252710985384253</v>
      </c>
    </row>
    <row r="3589" spans="1:16" x14ac:dyDescent="0.35">
      <c r="A3589" s="1" t="s">
        <v>3653</v>
      </c>
      <c r="B3589" s="2">
        <v>46187</v>
      </c>
      <c r="C3589" s="1" t="s">
        <v>29</v>
      </c>
      <c r="D3589" s="1" t="s">
        <v>30</v>
      </c>
      <c r="E3589" s="1" t="s">
        <v>31</v>
      </c>
      <c r="F3589" s="1" t="s">
        <v>85</v>
      </c>
      <c r="G3589" s="1" t="s">
        <v>33</v>
      </c>
      <c r="H3589" s="1" t="s">
        <v>21</v>
      </c>
      <c r="I3589" s="1">
        <v>3</v>
      </c>
      <c r="J3589" s="3">
        <v>1863</v>
      </c>
      <c r="K3589" s="4">
        <v>1383.65</v>
      </c>
      <c r="L3589" s="5">
        <v>0.05</v>
      </c>
      <c r="M3589" s="3">
        <f t="shared" si="224"/>
        <v>5309.55</v>
      </c>
      <c r="N3589" s="3">
        <f t="shared" si="225"/>
        <v>4150.9500000000007</v>
      </c>
      <c r="O3589" s="3">
        <f t="shared" si="226"/>
        <v>1158.5999999999995</v>
      </c>
      <c r="P3589" s="6">
        <f t="shared" si="227"/>
        <v>0.2182105828177528</v>
      </c>
    </row>
    <row r="3590" spans="1:16" x14ac:dyDescent="0.35">
      <c r="A3590" s="1" t="s">
        <v>3654</v>
      </c>
      <c r="B3590" s="2">
        <v>46187</v>
      </c>
      <c r="C3590" s="1" t="s">
        <v>36</v>
      </c>
      <c r="D3590" s="1" t="s">
        <v>37</v>
      </c>
      <c r="E3590" s="1" t="s">
        <v>79</v>
      </c>
      <c r="F3590" s="1" t="s">
        <v>80</v>
      </c>
      <c r="G3590" s="1" t="s">
        <v>39</v>
      </c>
      <c r="H3590" s="1" t="s">
        <v>21</v>
      </c>
      <c r="I3590" s="1">
        <v>8</v>
      </c>
      <c r="J3590" s="3">
        <v>8042</v>
      </c>
      <c r="K3590" s="4">
        <v>5167.07</v>
      </c>
      <c r="L3590" s="5">
        <v>0</v>
      </c>
      <c r="M3590" s="3">
        <f t="shared" si="224"/>
        <v>64336</v>
      </c>
      <c r="N3590" s="3">
        <f t="shared" si="225"/>
        <v>41336.559999999998</v>
      </c>
      <c r="O3590" s="3">
        <f t="shared" si="226"/>
        <v>22999.440000000002</v>
      </c>
      <c r="P3590" s="6">
        <f t="shared" si="227"/>
        <v>0.35748943048992793</v>
      </c>
    </row>
    <row r="3591" spans="1:16" x14ac:dyDescent="0.35">
      <c r="A3591" s="1" t="s">
        <v>3655</v>
      </c>
      <c r="B3591" s="2">
        <v>46187</v>
      </c>
      <c r="C3591" s="1" t="s">
        <v>41</v>
      </c>
      <c r="D3591" s="1" t="s">
        <v>103</v>
      </c>
      <c r="E3591" s="1" t="s">
        <v>31</v>
      </c>
      <c r="F3591" s="1" t="s">
        <v>85</v>
      </c>
      <c r="G3591" s="1" t="s">
        <v>46</v>
      </c>
      <c r="H3591" s="1" t="s">
        <v>21</v>
      </c>
      <c r="I3591" s="1">
        <v>7</v>
      </c>
      <c r="J3591" s="3">
        <v>1766</v>
      </c>
      <c r="K3591" s="4">
        <v>1285.32</v>
      </c>
      <c r="L3591" s="5">
        <v>0</v>
      </c>
      <c r="M3591" s="3">
        <f t="shared" si="224"/>
        <v>12362</v>
      </c>
      <c r="N3591" s="3">
        <f t="shared" si="225"/>
        <v>8997.24</v>
      </c>
      <c r="O3591" s="3">
        <f t="shared" si="226"/>
        <v>3364.76</v>
      </c>
      <c r="P3591" s="6">
        <f t="shared" si="227"/>
        <v>0.2721857304643262</v>
      </c>
    </row>
    <row r="3592" spans="1:16" x14ac:dyDescent="0.35">
      <c r="A3592" s="1" t="s">
        <v>3656</v>
      </c>
      <c r="B3592" s="2">
        <v>46187</v>
      </c>
      <c r="C3592" s="1" t="s">
        <v>41</v>
      </c>
      <c r="D3592" s="1" t="s">
        <v>42</v>
      </c>
      <c r="E3592" s="1" t="s">
        <v>24</v>
      </c>
      <c r="F3592" s="1" t="s">
        <v>131</v>
      </c>
      <c r="G3592" s="1" t="s">
        <v>46</v>
      </c>
      <c r="H3592" s="1" t="s">
        <v>27</v>
      </c>
      <c r="I3592" s="1">
        <v>2</v>
      </c>
      <c r="J3592" s="3">
        <v>2809</v>
      </c>
      <c r="K3592" s="4">
        <v>1299.6300000000001</v>
      </c>
      <c r="L3592" s="5">
        <v>0.1</v>
      </c>
      <c r="M3592" s="3">
        <f t="shared" si="224"/>
        <v>5056.2</v>
      </c>
      <c r="N3592" s="3">
        <f t="shared" si="225"/>
        <v>2599.2600000000002</v>
      </c>
      <c r="O3592" s="3">
        <f t="shared" si="226"/>
        <v>2456.9399999999996</v>
      </c>
      <c r="P3592" s="6">
        <f t="shared" si="227"/>
        <v>0.48592618962857476</v>
      </c>
    </row>
    <row r="3593" spans="1:16" x14ac:dyDescent="0.35">
      <c r="A3593" s="1" t="s">
        <v>3657</v>
      </c>
      <c r="B3593" s="2">
        <v>46188</v>
      </c>
      <c r="C3593" s="1" t="s">
        <v>16</v>
      </c>
      <c r="D3593" s="1" t="s">
        <v>23</v>
      </c>
      <c r="E3593" s="1" t="s">
        <v>24</v>
      </c>
      <c r="F3593" s="1" t="s">
        <v>25</v>
      </c>
      <c r="G3593" s="1" t="s">
        <v>26</v>
      </c>
      <c r="H3593" s="1" t="s">
        <v>27</v>
      </c>
      <c r="I3593" s="1">
        <v>8</v>
      </c>
      <c r="J3593" s="3">
        <v>602</v>
      </c>
      <c r="K3593" s="4">
        <v>297.42</v>
      </c>
      <c r="L3593" s="5">
        <v>0.15</v>
      </c>
      <c r="M3593" s="3">
        <f t="shared" si="224"/>
        <v>4093.6</v>
      </c>
      <c r="N3593" s="3">
        <f t="shared" si="225"/>
        <v>2379.36</v>
      </c>
      <c r="O3593" s="3">
        <f t="shared" si="226"/>
        <v>1714.2399999999998</v>
      </c>
      <c r="P3593" s="6">
        <f t="shared" si="227"/>
        <v>0.41876099276920065</v>
      </c>
    </row>
    <row r="3594" spans="1:16" x14ac:dyDescent="0.35">
      <c r="A3594" s="1" t="s">
        <v>3658</v>
      </c>
      <c r="B3594" s="2">
        <v>46188</v>
      </c>
      <c r="C3594" s="1" t="s">
        <v>16</v>
      </c>
      <c r="D3594" s="1" t="s">
        <v>17</v>
      </c>
      <c r="E3594" s="1" t="s">
        <v>24</v>
      </c>
      <c r="F3594" s="1" t="s">
        <v>131</v>
      </c>
      <c r="G3594" s="1" t="s">
        <v>20</v>
      </c>
      <c r="H3594" s="1" t="s">
        <v>21</v>
      </c>
      <c r="I3594" s="1">
        <v>1</v>
      </c>
      <c r="J3594" s="3">
        <v>2818</v>
      </c>
      <c r="K3594" s="4">
        <v>1397.48</v>
      </c>
      <c r="L3594" s="5">
        <v>0</v>
      </c>
      <c r="M3594" s="3">
        <f t="shared" si="224"/>
        <v>2818</v>
      </c>
      <c r="N3594" s="3">
        <f t="shared" si="225"/>
        <v>1397.48</v>
      </c>
      <c r="O3594" s="3">
        <f t="shared" si="226"/>
        <v>1420.52</v>
      </c>
      <c r="P3594" s="6">
        <f t="shared" si="227"/>
        <v>0.50408800567778567</v>
      </c>
    </row>
    <row r="3595" spans="1:16" x14ac:dyDescent="0.35">
      <c r="A3595" s="1" t="s">
        <v>3659</v>
      </c>
      <c r="B3595" s="2">
        <v>46188</v>
      </c>
      <c r="C3595" s="1" t="s">
        <v>29</v>
      </c>
      <c r="D3595" s="1" t="s">
        <v>72</v>
      </c>
      <c r="E3595" s="1" t="s">
        <v>18</v>
      </c>
      <c r="F3595" s="1" t="s">
        <v>68</v>
      </c>
      <c r="G3595" s="1" t="s">
        <v>58</v>
      </c>
      <c r="H3595" s="1" t="s">
        <v>21</v>
      </c>
      <c r="I3595" s="1">
        <v>3</v>
      </c>
      <c r="J3595" s="3">
        <v>449</v>
      </c>
      <c r="K3595" s="4">
        <v>364.91</v>
      </c>
      <c r="L3595" s="5">
        <v>0</v>
      </c>
      <c r="M3595" s="3">
        <f t="shared" si="224"/>
        <v>1347</v>
      </c>
      <c r="N3595" s="3">
        <f t="shared" si="225"/>
        <v>1094.73</v>
      </c>
      <c r="O3595" s="3">
        <f t="shared" si="226"/>
        <v>252.26999999999998</v>
      </c>
      <c r="P3595" s="6">
        <f t="shared" si="227"/>
        <v>0.18728285077951001</v>
      </c>
    </row>
    <row r="3596" spans="1:16" x14ac:dyDescent="0.35">
      <c r="A3596" s="1" t="s">
        <v>3660</v>
      </c>
      <c r="B3596" s="2">
        <v>46188</v>
      </c>
      <c r="C3596" s="1" t="s">
        <v>29</v>
      </c>
      <c r="D3596" s="1" t="s">
        <v>57</v>
      </c>
      <c r="E3596" s="1" t="s">
        <v>18</v>
      </c>
      <c r="F3596" s="1" t="s">
        <v>51</v>
      </c>
      <c r="G3596" s="1" t="s">
        <v>58</v>
      </c>
      <c r="H3596" s="1" t="s">
        <v>21</v>
      </c>
      <c r="I3596" s="1">
        <v>4</v>
      </c>
      <c r="J3596" s="3">
        <v>714</v>
      </c>
      <c r="K3596" s="4">
        <v>573.52</v>
      </c>
      <c r="L3596" s="5">
        <v>0</v>
      </c>
      <c r="M3596" s="3">
        <f t="shared" si="224"/>
        <v>2856</v>
      </c>
      <c r="N3596" s="3">
        <f t="shared" si="225"/>
        <v>2294.08</v>
      </c>
      <c r="O3596" s="3">
        <f t="shared" si="226"/>
        <v>561.92000000000007</v>
      </c>
      <c r="P3596" s="6">
        <f t="shared" si="227"/>
        <v>0.19675070028011207</v>
      </c>
    </row>
    <row r="3597" spans="1:16" x14ac:dyDescent="0.35">
      <c r="A3597" s="1" t="s">
        <v>3661</v>
      </c>
      <c r="B3597" s="2">
        <v>46188</v>
      </c>
      <c r="C3597" s="1" t="s">
        <v>29</v>
      </c>
      <c r="D3597" s="1" t="s">
        <v>66</v>
      </c>
      <c r="E3597" s="1" t="s">
        <v>24</v>
      </c>
      <c r="F3597" s="1" t="s">
        <v>131</v>
      </c>
      <c r="G3597" s="1" t="s">
        <v>33</v>
      </c>
      <c r="H3597" s="1" t="s">
        <v>34</v>
      </c>
      <c r="I3597" s="1">
        <v>1</v>
      </c>
      <c r="J3597" s="3">
        <v>2872</v>
      </c>
      <c r="K3597" s="4">
        <v>1501.29</v>
      </c>
      <c r="L3597" s="5">
        <v>0.15</v>
      </c>
      <c r="M3597" s="3">
        <f t="shared" si="224"/>
        <v>2441.1999999999998</v>
      </c>
      <c r="N3597" s="3">
        <f t="shared" si="225"/>
        <v>1501.29</v>
      </c>
      <c r="O3597" s="3">
        <f t="shared" si="226"/>
        <v>939.90999999999985</v>
      </c>
      <c r="P3597" s="6">
        <f t="shared" si="227"/>
        <v>0.38501966246108466</v>
      </c>
    </row>
    <row r="3598" spans="1:16" x14ac:dyDescent="0.35">
      <c r="A3598" s="1" t="s">
        <v>3662</v>
      </c>
      <c r="B3598" s="2">
        <v>46189</v>
      </c>
      <c r="C3598" s="1" t="s">
        <v>41</v>
      </c>
      <c r="D3598" s="1" t="s">
        <v>50</v>
      </c>
      <c r="E3598" s="1" t="s">
        <v>79</v>
      </c>
      <c r="F3598" s="1" t="s">
        <v>96</v>
      </c>
      <c r="G3598" s="1" t="s">
        <v>43</v>
      </c>
      <c r="H3598" s="1" t="s">
        <v>34</v>
      </c>
      <c r="I3598" s="1">
        <v>5</v>
      </c>
      <c r="J3598" s="3">
        <v>6186</v>
      </c>
      <c r="K3598" s="4">
        <v>3729.54</v>
      </c>
      <c r="L3598" s="5">
        <v>0</v>
      </c>
      <c r="M3598" s="3">
        <f t="shared" si="224"/>
        <v>30930</v>
      </c>
      <c r="N3598" s="3">
        <f t="shared" si="225"/>
        <v>18647.7</v>
      </c>
      <c r="O3598" s="3">
        <f t="shared" si="226"/>
        <v>12282.3</v>
      </c>
      <c r="P3598" s="6">
        <f t="shared" si="227"/>
        <v>0.39709990300678949</v>
      </c>
    </row>
    <row r="3599" spans="1:16" x14ac:dyDescent="0.35">
      <c r="A3599" s="1" t="s">
        <v>3663</v>
      </c>
      <c r="B3599" s="2">
        <v>46189</v>
      </c>
      <c r="C3599" s="1" t="s">
        <v>41</v>
      </c>
      <c r="D3599" s="1" t="s">
        <v>50</v>
      </c>
      <c r="E3599" s="1" t="s">
        <v>31</v>
      </c>
      <c r="F3599" s="1" t="s">
        <v>32</v>
      </c>
      <c r="G3599" s="1" t="s">
        <v>46</v>
      </c>
      <c r="H3599" s="1" t="s">
        <v>27</v>
      </c>
      <c r="I3599" s="1">
        <v>6</v>
      </c>
      <c r="J3599" s="3">
        <v>1142</v>
      </c>
      <c r="K3599" s="4">
        <v>872.13</v>
      </c>
      <c r="L3599" s="5">
        <v>0.05</v>
      </c>
      <c r="M3599" s="3">
        <f t="shared" si="224"/>
        <v>6509.4</v>
      </c>
      <c r="N3599" s="3">
        <f t="shared" si="225"/>
        <v>5232.78</v>
      </c>
      <c r="O3599" s="3">
        <f t="shared" si="226"/>
        <v>1276.6199999999999</v>
      </c>
      <c r="P3599" s="6">
        <f t="shared" si="227"/>
        <v>0.19611945801456354</v>
      </c>
    </row>
    <row r="3600" spans="1:16" x14ac:dyDescent="0.35">
      <c r="A3600" s="1" t="s">
        <v>3664</v>
      </c>
      <c r="B3600" s="2">
        <v>46189</v>
      </c>
      <c r="C3600" s="1" t="s">
        <v>16</v>
      </c>
      <c r="D3600" s="1" t="s">
        <v>17</v>
      </c>
      <c r="E3600" s="1" t="s">
        <v>18</v>
      </c>
      <c r="F3600" s="1" t="s">
        <v>51</v>
      </c>
      <c r="G3600" s="1" t="s">
        <v>20</v>
      </c>
      <c r="H3600" s="1" t="s">
        <v>34</v>
      </c>
      <c r="I3600" s="1">
        <v>6</v>
      </c>
      <c r="J3600" s="3">
        <v>730</v>
      </c>
      <c r="K3600" s="4">
        <v>571.41999999999996</v>
      </c>
      <c r="L3600" s="5">
        <v>0.15</v>
      </c>
      <c r="M3600" s="3">
        <f t="shared" si="224"/>
        <v>3723</v>
      </c>
      <c r="N3600" s="3">
        <f t="shared" si="225"/>
        <v>3428.5199999999995</v>
      </c>
      <c r="O3600" s="3">
        <f t="shared" si="226"/>
        <v>294.48000000000047</v>
      </c>
      <c r="P3600" s="6">
        <f t="shared" si="227"/>
        <v>7.9097502014504564E-2</v>
      </c>
    </row>
    <row r="3601" spans="1:16" x14ac:dyDescent="0.35">
      <c r="A3601" s="1" t="s">
        <v>3665</v>
      </c>
      <c r="B3601" s="2">
        <v>46189</v>
      </c>
      <c r="C3601" s="1" t="s">
        <v>36</v>
      </c>
      <c r="D3601" s="1" t="s">
        <v>78</v>
      </c>
      <c r="E3601" s="1" t="s">
        <v>31</v>
      </c>
      <c r="F3601" s="1" t="s">
        <v>45</v>
      </c>
      <c r="G3601" s="1" t="s">
        <v>69</v>
      </c>
      <c r="H3601" s="1" t="s">
        <v>34</v>
      </c>
      <c r="I3601" s="1">
        <v>8</v>
      </c>
      <c r="J3601" s="3">
        <v>3443</v>
      </c>
      <c r="K3601" s="4">
        <v>2527.4</v>
      </c>
      <c r="L3601" s="5">
        <v>0.15</v>
      </c>
      <c r="M3601" s="3">
        <f t="shared" si="224"/>
        <v>23412.399999999998</v>
      </c>
      <c r="N3601" s="3">
        <f t="shared" si="225"/>
        <v>20219.2</v>
      </c>
      <c r="O3601" s="3">
        <f t="shared" si="226"/>
        <v>3193.1999999999971</v>
      </c>
      <c r="P3601" s="6">
        <f t="shared" si="227"/>
        <v>0.13638926380892166</v>
      </c>
    </row>
    <row r="3602" spans="1:16" x14ac:dyDescent="0.35">
      <c r="A3602" s="1" t="s">
        <v>3666</v>
      </c>
      <c r="B3602" s="2">
        <v>46189</v>
      </c>
      <c r="C3602" s="1" t="s">
        <v>36</v>
      </c>
      <c r="D3602" s="1" t="s">
        <v>63</v>
      </c>
      <c r="E3602" s="1" t="s">
        <v>24</v>
      </c>
      <c r="F3602" s="1" t="s">
        <v>64</v>
      </c>
      <c r="G3602" s="1" t="s">
        <v>69</v>
      </c>
      <c r="H3602" s="1" t="s">
        <v>27</v>
      </c>
      <c r="I3602" s="1">
        <v>7</v>
      </c>
      <c r="J3602" s="3">
        <v>1564</v>
      </c>
      <c r="K3602" s="4">
        <v>767.54</v>
      </c>
      <c r="L3602" s="5">
        <v>0.1</v>
      </c>
      <c r="M3602" s="3">
        <f t="shared" si="224"/>
        <v>9853.2000000000007</v>
      </c>
      <c r="N3602" s="3">
        <f t="shared" si="225"/>
        <v>5372.78</v>
      </c>
      <c r="O3602" s="3">
        <f t="shared" si="226"/>
        <v>4480.420000000001</v>
      </c>
      <c r="P3602" s="6">
        <f t="shared" si="227"/>
        <v>0.45471724921852807</v>
      </c>
    </row>
    <row r="3603" spans="1:16" x14ac:dyDescent="0.35">
      <c r="A3603" s="1" t="s">
        <v>3667</v>
      </c>
      <c r="B3603" s="2">
        <v>46189</v>
      </c>
      <c r="C3603" s="1" t="s">
        <v>29</v>
      </c>
      <c r="D3603" s="1" t="s">
        <v>30</v>
      </c>
      <c r="E3603" s="1" t="s">
        <v>18</v>
      </c>
      <c r="F3603" s="1" t="s">
        <v>51</v>
      </c>
      <c r="G3603" s="1" t="s">
        <v>33</v>
      </c>
      <c r="H3603" s="1" t="s">
        <v>34</v>
      </c>
      <c r="I3603" s="1">
        <v>4</v>
      </c>
      <c r="J3603" s="3">
        <v>782</v>
      </c>
      <c r="K3603" s="4">
        <v>608.41</v>
      </c>
      <c r="L3603" s="5">
        <v>0.15</v>
      </c>
      <c r="M3603" s="3">
        <f t="shared" si="224"/>
        <v>2658.7999999999997</v>
      </c>
      <c r="N3603" s="3">
        <f t="shared" si="225"/>
        <v>2433.64</v>
      </c>
      <c r="O3603" s="3">
        <f t="shared" si="226"/>
        <v>225.15999999999985</v>
      </c>
      <c r="P3603" s="6">
        <f t="shared" si="227"/>
        <v>8.4684820219647919E-2</v>
      </c>
    </row>
    <row r="3604" spans="1:16" x14ac:dyDescent="0.35">
      <c r="A3604" s="1" t="s">
        <v>3668</v>
      </c>
      <c r="B3604" s="2">
        <v>46189</v>
      </c>
      <c r="C3604" s="1" t="s">
        <v>16</v>
      </c>
      <c r="D3604" s="1" t="s">
        <v>48</v>
      </c>
      <c r="E3604" s="1" t="s">
        <v>79</v>
      </c>
      <c r="F3604" s="1" t="s">
        <v>80</v>
      </c>
      <c r="G3604" s="1" t="s">
        <v>20</v>
      </c>
      <c r="H3604" s="1" t="s">
        <v>21</v>
      </c>
      <c r="I3604" s="1">
        <v>4</v>
      </c>
      <c r="J3604" s="3">
        <v>8297</v>
      </c>
      <c r="K3604" s="4">
        <v>5014.3100000000004</v>
      </c>
      <c r="L3604" s="5">
        <v>0</v>
      </c>
      <c r="M3604" s="3">
        <f t="shared" si="224"/>
        <v>33188</v>
      </c>
      <c r="N3604" s="3">
        <f t="shared" si="225"/>
        <v>20057.240000000002</v>
      </c>
      <c r="O3604" s="3">
        <f t="shared" si="226"/>
        <v>13130.759999999998</v>
      </c>
      <c r="P3604" s="6">
        <f t="shared" si="227"/>
        <v>0.39564782451488484</v>
      </c>
    </row>
    <row r="3605" spans="1:16" x14ac:dyDescent="0.35">
      <c r="A3605" s="1" t="s">
        <v>3669</v>
      </c>
      <c r="B3605" s="2">
        <v>46189</v>
      </c>
      <c r="C3605" s="1" t="s">
        <v>41</v>
      </c>
      <c r="D3605" s="1" t="s">
        <v>42</v>
      </c>
      <c r="E3605" s="1" t="s">
        <v>79</v>
      </c>
      <c r="F3605" s="1" t="s">
        <v>109</v>
      </c>
      <c r="G3605" s="1" t="s">
        <v>43</v>
      </c>
      <c r="H3605" s="1" t="s">
        <v>27</v>
      </c>
      <c r="I3605" s="1">
        <v>4</v>
      </c>
      <c r="J3605" s="3">
        <v>4667</v>
      </c>
      <c r="K3605" s="4">
        <v>2956.22</v>
      </c>
      <c r="L3605" s="5">
        <v>0</v>
      </c>
      <c r="M3605" s="3">
        <f t="shared" si="224"/>
        <v>18668</v>
      </c>
      <c r="N3605" s="3">
        <f t="shared" si="225"/>
        <v>11824.88</v>
      </c>
      <c r="O3605" s="3">
        <f t="shared" si="226"/>
        <v>6843.1200000000008</v>
      </c>
      <c r="P3605" s="6">
        <f t="shared" si="227"/>
        <v>0.3665695307478038</v>
      </c>
    </row>
    <row r="3606" spans="1:16" x14ac:dyDescent="0.35">
      <c r="A3606" s="1" t="s">
        <v>3670</v>
      </c>
      <c r="B3606" s="2">
        <v>46190</v>
      </c>
      <c r="C3606" s="1" t="s">
        <v>36</v>
      </c>
      <c r="D3606" s="1" t="s">
        <v>76</v>
      </c>
      <c r="E3606" s="1" t="s">
        <v>18</v>
      </c>
      <c r="F3606" s="1" t="s">
        <v>51</v>
      </c>
      <c r="G3606" s="1" t="s">
        <v>39</v>
      </c>
      <c r="H3606" s="1" t="s">
        <v>34</v>
      </c>
      <c r="I3606" s="1">
        <v>7</v>
      </c>
      <c r="J3606" s="3">
        <v>732</v>
      </c>
      <c r="K3606" s="4">
        <v>568.72</v>
      </c>
      <c r="L3606" s="5">
        <v>0.15</v>
      </c>
      <c r="M3606" s="3">
        <f t="shared" si="224"/>
        <v>4355.3999999999996</v>
      </c>
      <c r="N3606" s="3">
        <f t="shared" si="225"/>
        <v>3981.04</v>
      </c>
      <c r="O3606" s="3">
        <f t="shared" si="226"/>
        <v>374.35999999999967</v>
      </c>
      <c r="P3606" s="6">
        <f t="shared" si="227"/>
        <v>8.595306975249109E-2</v>
      </c>
    </row>
    <row r="3607" spans="1:16" x14ac:dyDescent="0.35">
      <c r="A3607" s="1" t="s">
        <v>3671</v>
      </c>
      <c r="B3607" s="2">
        <v>46190</v>
      </c>
      <c r="C3607" s="1" t="s">
        <v>16</v>
      </c>
      <c r="D3607" s="1" t="s">
        <v>23</v>
      </c>
      <c r="E3607" s="1" t="s">
        <v>24</v>
      </c>
      <c r="F3607" s="1" t="s">
        <v>131</v>
      </c>
      <c r="G3607" s="1" t="s">
        <v>26</v>
      </c>
      <c r="H3607" s="1" t="s">
        <v>34</v>
      </c>
      <c r="I3607" s="1">
        <v>8</v>
      </c>
      <c r="J3607" s="3">
        <v>2689</v>
      </c>
      <c r="K3607" s="4">
        <v>1239.1400000000001</v>
      </c>
      <c r="L3607" s="5">
        <v>0.1</v>
      </c>
      <c r="M3607" s="3">
        <f t="shared" si="224"/>
        <v>19360.8</v>
      </c>
      <c r="N3607" s="3">
        <f t="shared" si="225"/>
        <v>9913.1200000000008</v>
      </c>
      <c r="O3607" s="3">
        <f t="shared" si="226"/>
        <v>9447.6799999999985</v>
      </c>
      <c r="P3607" s="6">
        <f t="shared" si="227"/>
        <v>0.48797983554398572</v>
      </c>
    </row>
    <row r="3608" spans="1:16" x14ac:dyDescent="0.35">
      <c r="A3608" s="1" t="s">
        <v>3672</v>
      </c>
      <c r="B3608" s="2">
        <v>46190</v>
      </c>
      <c r="C3608" s="1" t="s">
        <v>36</v>
      </c>
      <c r="D3608" s="1" t="s">
        <v>76</v>
      </c>
      <c r="E3608" s="1" t="s">
        <v>24</v>
      </c>
      <c r="F3608" s="1" t="s">
        <v>61</v>
      </c>
      <c r="G3608" s="1" t="s">
        <v>39</v>
      </c>
      <c r="H3608" s="1" t="s">
        <v>27</v>
      </c>
      <c r="I3608" s="1">
        <v>2</v>
      </c>
      <c r="J3608" s="3">
        <v>2136</v>
      </c>
      <c r="K3608" s="4">
        <v>1067.6300000000001</v>
      </c>
      <c r="L3608" s="5">
        <v>0</v>
      </c>
      <c r="M3608" s="3">
        <f t="shared" si="224"/>
        <v>4272</v>
      </c>
      <c r="N3608" s="3">
        <f t="shared" si="225"/>
        <v>2135.2600000000002</v>
      </c>
      <c r="O3608" s="3">
        <f t="shared" si="226"/>
        <v>2136.7399999999998</v>
      </c>
      <c r="P3608" s="6">
        <f t="shared" si="227"/>
        <v>0.5001732209737827</v>
      </c>
    </row>
    <row r="3609" spans="1:16" x14ac:dyDescent="0.35">
      <c r="A3609" s="1" t="s">
        <v>3673</v>
      </c>
      <c r="B3609" s="2">
        <v>46190</v>
      </c>
      <c r="C3609" s="1" t="s">
        <v>41</v>
      </c>
      <c r="D3609" s="1" t="s">
        <v>50</v>
      </c>
      <c r="E3609" s="1" t="s">
        <v>18</v>
      </c>
      <c r="F3609" s="1" t="s">
        <v>19</v>
      </c>
      <c r="G3609" s="1" t="s">
        <v>46</v>
      </c>
      <c r="H3609" s="1" t="s">
        <v>34</v>
      </c>
      <c r="I3609" s="1">
        <v>2</v>
      </c>
      <c r="J3609" s="3">
        <v>932</v>
      </c>
      <c r="K3609" s="4">
        <v>749</v>
      </c>
      <c r="L3609" s="5">
        <v>0.05</v>
      </c>
      <c r="M3609" s="3">
        <f t="shared" si="224"/>
        <v>1770.8</v>
      </c>
      <c r="N3609" s="3">
        <f t="shared" si="225"/>
        <v>1498</v>
      </c>
      <c r="O3609" s="3">
        <f t="shared" si="226"/>
        <v>272.79999999999995</v>
      </c>
      <c r="P3609" s="6">
        <f t="shared" si="227"/>
        <v>0.15405466455839167</v>
      </c>
    </row>
    <row r="3610" spans="1:16" x14ac:dyDescent="0.35">
      <c r="A3610" s="1" t="s">
        <v>3674</v>
      </c>
      <c r="B3610" s="2">
        <v>46190</v>
      </c>
      <c r="C3610" s="1" t="s">
        <v>29</v>
      </c>
      <c r="D3610" s="1" t="s">
        <v>30</v>
      </c>
      <c r="E3610" s="1" t="s">
        <v>31</v>
      </c>
      <c r="F3610" s="1" t="s">
        <v>32</v>
      </c>
      <c r="G3610" s="1" t="s">
        <v>33</v>
      </c>
      <c r="H3610" s="1" t="s">
        <v>27</v>
      </c>
      <c r="I3610" s="1">
        <v>8</v>
      </c>
      <c r="J3610" s="3">
        <v>1170</v>
      </c>
      <c r="K3610" s="4">
        <v>855.14</v>
      </c>
      <c r="L3610" s="5">
        <v>0.05</v>
      </c>
      <c r="M3610" s="3">
        <f t="shared" si="224"/>
        <v>8892</v>
      </c>
      <c r="N3610" s="3">
        <f t="shared" si="225"/>
        <v>6841.12</v>
      </c>
      <c r="O3610" s="3">
        <f t="shared" si="226"/>
        <v>2050.88</v>
      </c>
      <c r="P3610" s="6">
        <f t="shared" si="227"/>
        <v>0.23064327485380118</v>
      </c>
    </row>
    <row r="3611" spans="1:16" x14ac:dyDescent="0.35">
      <c r="A3611" s="1" t="s">
        <v>3675</v>
      </c>
      <c r="B3611" s="2">
        <v>46190</v>
      </c>
      <c r="C3611" s="1" t="s">
        <v>41</v>
      </c>
      <c r="D3611" s="1" t="s">
        <v>103</v>
      </c>
      <c r="E3611" s="1" t="s">
        <v>31</v>
      </c>
      <c r="F3611" s="1" t="s">
        <v>45</v>
      </c>
      <c r="G3611" s="1" t="s">
        <v>43</v>
      </c>
      <c r="H3611" s="1" t="s">
        <v>27</v>
      </c>
      <c r="I3611" s="1">
        <v>3</v>
      </c>
      <c r="J3611" s="3">
        <v>3402</v>
      </c>
      <c r="K3611" s="4">
        <v>2444.81</v>
      </c>
      <c r="L3611" s="5">
        <v>0.05</v>
      </c>
      <c r="M3611" s="3">
        <f t="shared" si="224"/>
        <v>9695.6999999999989</v>
      </c>
      <c r="N3611" s="3">
        <f t="shared" si="225"/>
        <v>7334.43</v>
      </c>
      <c r="O3611" s="3">
        <f t="shared" si="226"/>
        <v>2361.2699999999986</v>
      </c>
      <c r="P3611" s="6">
        <f t="shared" si="227"/>
        <v>0.24353785698814928</v>
      </c>
    </row>
    <row r="3612" spans="1:16" x14ac:dyDescent="0.35">
      <c r="A3612" s="1" t="s">
        <v>3676</v>
      </c>
      <c r="B3612" s="2">
        <v>46191</v>
      </c>
      <c r="C3612" s="1" t="s">
        <v>41</v>
      </c>
      <c r="D3612" s="1" t="s">
        <v>42</v>
      </c>
      <c r="E3612" s="1" t="s">
        <v>18</v>
      </c>
      <c r="F3612" s="1" t="s">
        <v>38</v>
      </c>
      <c r="G3612" s="1" t="s">
        <v>43</v>
      </c>
      <c r="H3612" s="1" t="s">
        <v>27</v>
      </c>
      <c r="I3612" s="1">
        <v>6</v>
      </c>
      <c r="J3612" s="3">
        <v>365</v>
      </c>
      <c r="K3612" s="4">
        <v>300.52</v>
      </c>
      <c r="L3612" s="5">
        <v>0.15</v>
      </c>
      <c r="M3612" s="3">
        <f t="shared" si="224"/>
        <v>1861.5</v>
      </c>
      <c r="N3612" s="3">
        <f t="shared" si="225"/>
        <v>1803.12</v>
      </c>
      <c r="O3612" s="3">
        <f t="shared" si="226"/>
        <v>58.380000000000109</v>
      </c>
      <c r="P3612" s="6">
        <f t="shared" si="227"/>
        <v>3.1361804995971049E-2</v>
      </c>
    </row>
    <row r="3613" spans="1:16" x14ac:dyDescent="0.35">
      <c r="A3613" s="1" t="s">
        <v>3677</v>
      </c>
      <c r="B3613" s="2">
        <v>46191</v>
      </c>
      <c r="C3613" s="1" t="s">
        <v>36</v>
      </c>
      <c r="D3613" s="1" t="s">
        <v>78</v>
      </c>
      <c r="E3613" s="1" t="s">
        <v>24</v>
      </c>
      <c r="F3613" s="1" t="s">
        <v>61</v>
      </c>
      <c r="G3613" s="1" t="s">
        <v>69</v>
      </c>
      <c r="H3613" s="1" t="s">
        <v>27</v>
      </c>
      <c r="I3613" s="1">
        <v>8</v>
      </c>
      <c r="J3613" s="3">
        <v>2116</v>
      </c>
      <c r="K3613" s="4">
        <v>1126.3499999999999</v>
      </c>
      <c r="L3613" s="5">
        <v>0.15</v>
      </c>
      <c r="M3613" s="3">
        <f t="shared" si="224"/>
        <v>14388.8</v>
      </c>
      <c r="N3613" s="3">
        <f t="shared" si="225"/>
        <v>9010.7999999999993</v>
      </c>
      <c r="O3613" s="3">
        <f t="shared" si="226"/>
        <v>5378</v>
      </c>
      <c r="P3613" s="6">
        <f t="shared" si="227"/>
        <v>0.37376292672078287</v>
      </c>
    </row>
    <row r="3614" spans="1:16" x14ac:dyDescent="0.35">
      <c r="A3614" s="1" t="s">
        <v>3678</v>
      </c>
      <c r="B3614" s="2">
        <v>46191</v>
      </c>
      <c r="C3614" s="1" t="s">
        <v>36</v>
      </c>
      <c r="D3614" s="1" t="s">
        <v>63</v>
      </c>
      <c r="E3614" s="1" t="s">
        <v>18</v>
      </c>
      <c r="F3614" s="1" t="s">
        <v>51</v>
      </c>
      <c r="G3614" s="1" t="s">
        <v>39</v>
      </c>
      <c r="H3614" s="1" t="s">
        <v>27</v>
      </c>
      <c r="I3614" s="1">
        <v>2</v>
      </c>
      <c r="J3614" s="3">
        <v>780</v>
      </c>
      <c r="K3614" s="4">
        <v>603.55999999999995</v>
      </c>
      <c r="L3614" s="5">
        <v>0</v>
      </c>
      <c r="M3614" s="3">
        <f t="shared" si="224"/>
        <v>1560</v>
      </c>
      <c r="N3614" s="3">
        <f t="shared" si="225"/>
        <v>1207.1199999999999</v>
      </c>
      <c r="O3614" s="3">
        <f t="shared" si="226"/>
        <v>352.88000000000011</v>
      </c>
      <c r="P3614" s="6">
        <f t="shared" si="227"/>
        <v>0.22620512820512828</v>
      </c>
    </row>
    <row r="3615" spans="1:16" x14ac:dyDescent="0.35">
      <c r="A3615" s="1" t="s">
        <v>3679</v>
      </c>
      <c r="B3615" s="2">
        <v>46191</v>
      </c>
      <c r="C3615" s="1" t="s">
        <v>16</v>
      </c>
      <c r="D3615" s="1" t="s">
        <v>23</v>
      </c>
      <c r="E3615" s="1" t="s">
        <v>79</v>
      </c>
      <c r="F3615" s="1" t="s">
        <v>109</v>
      </c>
      <c r="G3615" s="1" t="s">
        <v>20</v>
      </c>
      <c r="H3615" s="1" t="s">
        <v>27</v>
      </c>
      <c r="I3615" s="1">
        <v>6</v>
      </c>
      <c r="J3615" s="3">
        <v>4393</v>
      </c>
      <c r="K3615" s="4">
        <v>2584.77</v>
      </c>
      <c r="L3615" s="5">
        <v>0</v>
      </c>
      <c r="M3615" s="3">
        <f t="shared" si="224"/>
        <v>26358</v>
      </c>
      <c r="N3615" s="3">
        <f t="shared" si="225"/>
        <v>15508.619999999999</v>
      </c>
      <c r="O3615" s="3">
        <f t="shared" si="226"/>
        <v>10849.380000000001</v>
      </c>
      <c r="P3615" s="6">
        <f t="shared" si="227"/>
        <v>0.41161620760300482</v>
      </c>
    </row>
    <row r="3616" spans="1:16" x14ac:dyDescent="0.35">
      <c r="A3616" s="1" t="s">
        <v>3680</v>
      </c>
      <c r="B3616" s="2">
        <v>46191</v>
      </c>
      <c r="C3616" s="1" t="s">
        <v>41</v>
      </c>
      <c r="D3616" s="1" t="s">
        <v>42</v>
      </c>
      <c r="E3616" s="1" t="s">
        <v>24</v>
      </c>
      <c r="F3616" s="1" t="s">
        <v>61</v>
      </c>
      <c r="G3616" s="1" t="s">
        <v>46</v>
      </c>
      <c r="H3616" s="1" t="s">
        <v>34</v>
      </c>
      <c r="I3616" s="1">
        <v>2</v>
      </c>
      <c r="J3616" s="3">
        <v>2252</v>
      </c>
      <c r="K3616" s="4">
        <v>1087.4100000000001</v>
      </c>
      <c r="L3616" s="5">
        <v>0</v>
      </c>
      <c r="M3616" s="3">
        <f t="shared" si="224"/>
        <v>4504</v>
      </c>
      <c r="N3616" s="3">
        <f t="shared" si="225"/>
        <v>2174.8200000000002</v>
      </c>
      <c r="O3616" s="3">
        <f t="shared" si="226"/>
        <v>2329.1799999999998</v>
      </c>
      <c r="P3616" s="6">
        <f t="shared" si="227"/>
        <v>0.51713587921847248</v>
      </c>
    </row>
    <row r="3617" spans="1:16" x14ac:dyDescent="0.35">
      <c r="A3617" s="1" t="s">
        <v>3681</v>
      </c>
      <c r="B3617" s="2">
        <v>46191</v>
      </c>
      <c r="C3617" s="1" t="s">
        <v>41</v>
      </c>
      <c r="D3617" s="1" t="s">
        <v>103</v>
      </c>
      <c r="E3617" s="1" t="s">
        <v>18</v>
      </c>
      <c r="F3617" s="1" t="s">
        <v>68</v>
      </c>
      <c r="G3617" s="1" t="s">
        <v>43</v>
      </c>
      <c r="H3617" s="1" t="s">
        <v>21</v>
      </c>
      <c r="I3617" s="1">
        <v>1</v>
      </c>
      <c r="J3617" s="3">
        <v>453</v>
      </c>
      <c r="K3617" s="4">
        <v>353.5</v>
      </c>
      <c r="L3617" s="5">
        <v>0.1</v>
      </c>
      <c r="M3617" s="3">
        <f t="shared" si="224"/>
        <v>407.7</v>
      </c>
      <c r="N3617" s="3">
        <f t="shared" si="225"/>
        <v>353.5</v>
      </c>
      <c r="O3617" s="3">
        <f t="shared" si="226"/>
        <v>54.199999999999989</v>
      </c>
      <c r="P3617" s="6">
        <f t="shared" si="227"/>
        <v>0.13294088790777531</v>
      </c>
    </row>
    <row r="3618" spans="1:16" x14ac:dyDescent="0.35">
      <c r="A3618" s="1" t="s">
        <v>3682</v>
      </c>
      <c r="B3618" s="2">
        <v>46192</v>
      </c>
      <c r="C3618" s="1" t="s">
        <v>41</v>
      </c>
      <c r="D3618" s="1" t="s">
        <v>55</v>
      </c>
      <c r="E3618" s="1" t="s">
        <v>18</v>
      </c>
      <c r="F3618" s="1" t="s">
        <v>19</v>
      </c>
      <c r="G3618" s="1" t="s">
        <v>43</v>
      </c>
      <c r="H3618" s="1" t="s">
        <v>21</v>
      </c>
      <c r="I3618" s="1">
        <v>8</v>
      </c>
      <c r="J3618" s="3">
        <v>895</v>
      </c>
      <c r="K3618" s="4">
        <v>722.75</v>
      </c>
      <c r="L3618" s="5">
        <v>0</v>
      </c>
      <c r="M3618" s="3">
        <f t="shared" si="224"/>
        <v>7160</v>
      </c>
      <c r="N3618" s="3">
        <f t="shared" si="225"/>
        <v>5782</v>
      </c>
      <c r="O3618" s="3">
        <f t="shared" si="226"/>
        <v>1378</v>
      </c>
      <c r="P3618" s="6">
        <f t="shared" si="227"/>
        <v>0.19245810055865922</v>
      </c>
    </row>
    <row r="3619" spans="1:16" x14ac:dyDescent="0.35">
      <c r="A3619" s="1" t="s">
        <v>3683</v>
      </c>
      <c r="B3619" s="2">
        <v>46193</v>
      </c>
      <c r="C3619" s="1" t="s">
        <v>16</v>
      </c>
      <c r="D3619" s="1" t="s">
        <v>23</v>
      </c>
      <c r="E3619" s="1" t="s">
        <v>31</v>
      </c>
      <c r="F3619" s="1" t="s">
        <v>32</v>
      </c>
      <c r="G3619" s="1" t="s">
        <v>20</v>
      </c>
      <c r="H3619" s="1" t="s">
        <v>27</v>
      </c>
      <c r="I3619" s="1">
        <v>1</v>
      </c>
      <c r="J3619" s="3">
        <v>1174</v>
      </c>
      <c r="K3619" s="4">
        <v>897.02</v>
      </c>
      <c r="L3619" s="5">
        <v>0</v>
      </c>
      <c r="M3619" s="3">
        <f t="shared" si="224"/>
        <v>1174</v>
      </c>
      <c r="N3619" s="3">
        <f t="shared" si="225"/>
        <v>897.02</v>
      </c>
      <c r="O3619" s="3">
        <f t="shared" si="226"/>
        <v>276.98</v>
      </c>
      <c r="P3619" s="6">
        <f t="shared" si="227"/>
        <v>0.23592844974446339</v>
      </c>
    </row>
    <row r="3620" spans="1:16" x14ac:dyDescent="0.35">
      <c r="A3620" s="1" t="s">
        <v>3684</v>
      </c>
      <c r="B3620" s="2">
        <v>46193</v>
      </c>
      <c r="C3620" s="1" t="s">
        <v>41</v>
      </c>
      <c r="D3620" s="1" t="s">
        <v>42</v>
      </c>
      <c r="E3620" s="1" t="s">
        <v>24</v>
      </c>
      <c r="F3620" s="1" t="s">
        <v>64</v>
      </c>
      <c r="G3620" s="1" t="s">
        <v>43</v>
      </c>
      <c r="H3620" s="1" t="s">
        <v>27</v>
      </c>
      <c r="I3620" s="1">
        <v>7</v>
      </c>
      <c r="J3620" s="3">
        <v>1454</v>
      </c>
      <c r="K3620" s="4">
        <v>691.09</v>
      </c>
      <c r="L3620" s="5">
        <v>0</v>
      </c>
      <c r="M3620" s="3">
        <f t="shared" si="224"/>
        <v>10178</v>
      </c>
      <c r="N3620" s="3">
        <f t="shared" si="225"/>
        <v>4837.63</v>
      </c>
      <c r="O3620" s="3">
        <f t="shared" si="226"/>
        <v>5340.37</v>
      </c>
      <c r="P3620" s="6">
        <f t="shared" si="227"/>
        <v>0.52469738651994502</v>
      </c>
    </row>
    <row r="3621" spans="1:16" x14ac:dyDescent="0.35">
      <c r="A3621" s="1" t="s">
        <v>3685</v>
      </c>
      <c r="B3621" s="2">
        <v>46193</v>
      </c>
      <c r="C3621" s="1" t="s">
        <v>36</v>
      </c>
      <c r="D3621" s="1" t="s">
        <v>76</v>
      </c>
      <c r="E3621" s="1" t="s">
        <v>24</v>
      </c>
      <c r="F3621" s="1" t="s">
        <v>25</v>
      </c>
      <c r="G3621" s="1" t="s">
        <v>69</v>
      </c>
      <c r="H3621" s="1" t="s">
        <v>34</v>
      </c>
      <c r="I3621" s="1">
        <v>5</v>
      </c>
      <c r="J3621" s="3">
        <v>619</v>
      </c>
      <c r="K3621" s="4">
        <v>306.05</v>
      </c>
      <c r="L3621" s="5">
        <v>0</v>
      </c>
      <c r="M3621" s="3">
        <f t="shared" si="224"/>
        <v>3095</v>
      </c>
      <c r="N3621" s="3">
        <f t="shared" si="225"/>
        <v>1530.25</v>
      </c>
      <c r="O3621" s="3">
        <f t="shared" si="226"/>
        <v>1564.75</v>
      </c>
      <c r="P3621" s="6">
        <f t="shared" si="227"/>
        <v>0.50557350565428105</v>
      </c>
    </row>
    <row r="3622" spans="1:16" x14ac:dyDescent="0.35">
      <c r="A3622" s="1" t="s">
        <v>3686</v>
      </c>
      <c r="B3622" s="2">
        <v>46193</v>
      </c>
      <c r="C3622" s="1" t="s">
        <v>36</v>
      </c>
      <c r="D3622" s="1" t="s">
        <v>63</v>
      </c>
      <c r="E3622" s="1" t="s">
        <v>18</v>
      </c>
      <c r="F3622" s="1" t="s">
        <v>38</v>
      </c>
      <c r="G3622" s="1" t="s">
        <v>39</v>
      </c>
      <c r="H3622" s="1" t="s">
        <v>21</v>
      </c>
      <c r="I3622" s="1">
        <v>6</v>
      </c>
      <c r="J3622" s="3">
        <v>345</v>
      </c>
      <c r="K3622" s="4">
        <v>285.45</v>
      </c>
      <c r="L3622" s="5">
        <v>0.1</v>
      </c>
      <c r="M3622" s="3">
        <f t="shared" si="224"/>
        <v>1863</v>
      </c>
      <c r="N3622" s="3">
        <f t="shared" si="225"/>
        <v>1712.6999999999998</v>
      </c>
      <c r="O3622" s="3">
        <f t="shared" si="226"/>
        <v>150.30000000000018</v>
      </c>
      <c r="P3622" s="6">
        <f t="shared" si="227"/>
        <v>8.0676328502415559E-2</v>
      </c>
    </row>
    <row r="3623" spans="1:16" x14ac:dyDescent="0.35">
      <c r="A3623" s="1" t="s">
        <v>3687</v>
      </c>
      <c r="B3623" s="2">
        <v>46193</v>
      </c>
      <c r="C3623" s="1" t="s">
        <v>41</v>
      </c>
      <c r="D3623" s="1" t="s">
        <v>50</v>
      </c>
      <c r="E3623" s="1" t="s">
        <v>18</v>
      </c>
      <c r="F3623" s="1" t="s">
        <v>38</v>
      </c>
      <c r="G3623" s="1" t="s">
        <v>43</v>
      </c>
      <c r="H3623" s="1" t="s">
        <v>34</v>
      </c>
      <c r="I3623" s="1">
        <v>3</v>
      </c>
      <c r="J3623" s="3">
        <v>333</v>
      </c>
      <c r="K3623" s="4">
        <v>263.79000000000002</v>
      </c>
      <c r="L3623" s="5">
        <v>0.1</v>
      </c>
      <c r="M3623" s="3">
        <f t="shared" si="224"/>
        <v>899.1</v>
      </c>
      <c r="N3623" s="3">
        <f t="shared" si="225"/>
        <v>791.37000000000012</v>
      </c>
      <c r="O3623" s="3">
        <f t="shared" si="226"/>
        <v>107.7299999999999</v>
      </c>
      <c r="P3623" s="6">
        <f t="shared" si="227"/>
        <v>0.11981981981981971</v>
      </c>
    </row>
    <row r="3624" spans="1:16" x14ac:dyDescent="0.35">
      <c r="A3624" s="1" t="s">
        <v>3688</v>
      </c>
      <c r="B3624" s="2">
        <v>46193</v>
      </c>
      <c r="C3624" s="1" t="s">
        <v>36</v>
      </c>
      <c r="D3624" s="1" t="s">
        <v>63</v>
      </c>
      <c r="E3624" s="1" t="s">
        <v>24</v>
      </c>
      <c r="F3624" s="1" t="s">
        <v>61</v>
      </c>
      <c r="G3624" s="1" t="s">
        <v>69</v>
      </c>
      <c r="H3624" s="1" t="s">
        <v>34</v>
      </c>
      <c r="I3624" s="1">
        <v>3</v>
      </c>
      <c r="J3624" s="3">
        <v>2106</v>
      </c>
      <c r="K3624" s="4">
        <v>1034.68</v>
      </c>
      <c r="L3624" s="5">
        <v>0</v>
      </c>
      <c r="M3624" s="3">
        <f t="shared" si="224"/>
        <v>6318</v>
      </c>
      <c r="N3624" s="3">
        <f t="shared" si="225"/>
        <v>3104.04</v>
      </c>
      <c r="O3624" s="3">
        <f t="shared" si="226"/>
        <v>3213.96</v>
      </c>
      <c r="P3624" s="6">
        <f t="shared" si="227"/>
        <v>0.50869895536562204</v>
      </c>
    </row>
    <row r="3625" spans="1:16" x14ac:dyDescent="0.35">
      <c r="A3625" s="1" t="s">
        <v>3689</v>
      </c>
      <c r="B3625" s="2">
        <v>46193</v>
      </c>
      <c r="C3625" s="1" t="s">
        <v>41</v>
      </c>
      <c r="D3625" s="1" t="s">
        <v>103</v>
      </c>
      <c r="E3625" s="1" t="s">
        <v>24</v>
      </c>
      <c r="F3625" s="1" t="s">
        <v>64</v>
      </c>
      <c r="G3625" s="1" t="s">
        <v>46</v>
      </c>
      <c r="H3625" s="1" t="s">
        <v>27</v>
      </c>
      <c r="I3625" s="1">
        <v>4</v>
      </c>
      <c r="J3625" s="3">
        <v>1535</v>
      </c>
      <c r="K3625" s="4">
        <v>736.58</v>
      </c>
      <c r="L3625" s="5">
        <v>0.05</v>
      </c>
      <c r="M3625" s="3">
        <f t="shared" si="224"/>
        <v>5833</v>
      </c>
      <c r="N3625" s="3">
        <f t="shared" si="225"/>
        <v>2946.32</v>
      </c>
      <c r="O3625" s="3">
        <f t="shared" si="226"/>
        <v>2886.68</v>
      </c>
      <c r="P3625" s="6">
        <f t="shared" si="227"/>
        <v>0.49488770786902103</v>
      </c>
    </row>
    <row r="3626" spans="1:16" x14ac:dyDescent="0.35">
      <c r="A3626" s="1" t="s">
        <v>3690</v>
      </c>
      <c r="B3626" s="2">
        <v>46193</v>
      </c>
      <c r="C3626" s="1" t="s">
        <v>41</v>
      </c>
      <c r="D3626" s="1" t="s">
        <v>103</v>
      </c>
      <c r="E3626" s="1" t="s">
        <v>31</v>
      </c>
      <c r="F3626" s="1" t="s">
        <v>32</v>
      </c>
      <c r="G3626" s="1" t="s">
        <v>43</v>
      </c>
      <c r="H3626" s="1" t="s">
        <v>27</v>
      </c>
      <c r="I3626" s="1">
        <v>7</v>
      </c>
      <c r="J3626" s="3">
        <v>1155</v>
      </c>
      <c r="K3626" s="4">
        <v>861.37</v>
      </c>
      <c r="L3626" s="5">
        <v>0.15</v>
      </c>
      <c r="M3626" s="3">
        <f t="shared" si="224"/>
        <v>6872.25</v>
      </c>
      <c r="N3626" s="3">
        <f t="shared" si="225"/>
        <v>6029.59</v>
      </c>
      <c r="O3626" s="3">
        <f t="shared" si="226"/>
        <v>842.65999999999985</v>
      </c>
      <c r="P3626" s="6">
        <f t="shared" si="227"/>
        <v>0.12261777438248024</v>
      </c>
    </row>
    <row r="3627" spans="1:16" x14ac:dyDescent="0.35">
      <c r="A3627" s="1" t="s">
        <v>3691</v>
      </c>
      <c r="B3627" s="2">
        <v>46194</v>
      </c>
      <c r="C3627" s="1" t="s">
        <v>29</v>
      </c>
      <c r="D3627" s="1" t="s">
        <v>30</v>
      </c>
      <c r="E3627" s="1" t="s">
        <v>18</v>
      </c>
      <c r="F3627" s="1" t="s">
        <v>51</v>
      </c>
      <c r="G3627" s="1" t="s">
        <v>58</v>
      </c>
      <c r="H3627" s="1" t="s">
        <v>27</v>
      </c>
      <c r="I3627" s="1">
        <v>3</v>
      </c>
      <c r="J3627" s="3">
        <v>756</v>
      </c>
      <c r="K3627" s="4">
        <v>625.64</v>
      </c>
      <c r="L3627" s="5">
        <v>0.05</v>
      </c>
      <c r="M3627" s="3">
        <f t="shared" si="224"/>
        <v>2154.6</v>
      </c>
      <c r="N3627" s="3">
        <f t="shared" si="225"/>
        <v>1876.92</v>
      </c>
      <c r="O3627" s="3">
        <f t="shared" si="226"/>
        <v>277.67999999999984</v>
      </c>
      <c r="P3627" s="6">
        <f t="shared" si="227"/>
        <v>0.12887774993038145</v>
      </c>
    </row>
    <row r="3628" spans="1:16" x14ac:dyDescent="0.35">
      <c r="A3628" s="1" t="s">
        <v>3692</v>
      </c>
      <c r="B3628" s="2">
        <v>46194</v>
      </c>
      <c r="C3628" s="1" t="s">
        <v>29</v>
      </c>
      <c r="D3628" s="1" t="s">
        <v>57</v>
      </c>
      <c r="E3628" s="1" t="s">
        <v>79</v>
      </c>
      <c r="F3628" s="1" t="s">
        <v>80</v>
      </c>
      <c r="G3628" s="1" t="s">
        <v>58</v>
      </c>
      <c r="H3628" s="1" t="s">
        <v>21</v>
      </c>
      <c r="I3628" s="1">
        <v>7</v>
      </c>
      <c r="J3628" s="3">
        <v>8230</v>
      </c>
      <c r="K3628" s="4">
        <v>4905.91</v>
      </c>
      <c r="L3628" s="5">
        <v>0.05</v>
      </c>
      <c r="M3628" s="3">
        <f t="shared" si="224"/>
        <v>54729.5</v>
      </c>
      <c r="N3628" s="3">
        <f t="shared" si="225"/>
        <v>34341.369999999995</v>
      </c>
      <c r="O3628" s="3">
        <f t="shared" si="226"/>
        <v>20388.130000000005</v>
      </c>
      <c r="P3628" s="6">
        <f t="shared" si="227"/>
        <v>0.37252542047707371</v>
      </c>
    </row>
    <row r="3629" spans="1:16" x14ac:dyDescent="0.35">
      <c r="A3629" s="1" t="s">
        <v>3693</v>
      </c>
      <c r="B3629" s="2">
        <v>46194</v>
      </c>
      <c r="C3629" s="1" t="s">
        <v>16</v>
      </c>
      <c r="D3629" s="1" t="s">
        <v>23</v>
      </c>
      <c r="E3629" s="1" t="s">
        <v>24</v>
      </c>
      <c r="F3629" s="1" t="s">
        <v>64</v>
      </c>
      <c r="G3629" s="1" t="s">
        <v>20</v>
      </c>
      <c r="H3629" s="1" t="s">
        <v>34</v>
      </c>
      <c r="I3629" s="1">
        <v>4</v>
      </c>
      <c r="J3629" s="3">
        <v>1561</v>
      </c>
      <c r="K3629" s="4">
        <v>759.31</v>
      </c>
      <c r="L3629" s="5">
        <v>0.05</v>
      </c>
      <c r="M3629" s="3">
        <f t="shared" si="224"/>
        <v>5931.7999999999993</v>
      </c>
      <c r="N3629" s="3">
        <f t="shared" si="225"/>
        <v>3037.24</v>
      </c>
      <c r="O3629" s="3">
        <f t="shared" si="226"/>
        <v>2894.5599999999995</v>
      </c>
      <c r="P3629" s="6">
        <f t="shared" si="227"/>
        <v>0.4879732964698742</v>
      </c>
    </row>
    <row r="3630" spans="1:16" x14ac:dyDescent="0.35">
      <c r="A3630" s="1" t="s">
        <v>3694</v>
      </c>
      <c r="B3630" s="2">
        <v>46194</v>
      </c>
      <c r="C3630" s="1" t="s">
        <v>41</v>
      </c>
      <c r="D3630" s="1" t="s">
        <v>55</v>
      </c>
      <c r="E3630" s="1" t="s">
        <v>31</v>
      </c>
      <c r="F3630" s="1" t="s">
        <v>53</v>
      </c>
      <c r="G3630" s="1" t="s">
        <v>46</v>
      </c>
      <c r="H3630" s="1" t="s">
        <v>27</v>
      </c>
      <c r="I3630" s="1">
        <v>8</v>
      </c>
      <c r="J3630" s="3">
        <v>14845</v>
      </c>
      <c r="K3630" s="4">
        <v>11611.1</v>
      </c>
      <c r="L3630" s="5">
        <v>0.15</v>
      </c>
      <c r="M3630" s="3">
        <f t="shared" si="224"/>
        <v>100946</v>
      </c>
      <c r="N3630" s="3">
        <f t="shared" si="225"/>
        <v>92888.8</v>
      </c>
      <c r="O3630" s="3">
        <f t="shared" si="226"/>
        <v>8057.1999999999971</v>
      </c>
      <c r="P3630" s="6">
        <f t="shared" si="227"/>
        <v>7.9816931824936072E-2</v>
      </c>
    </row>
    <row r="3631" spans="1:16" x14ac:dyDescent="0.35">
      <c r="A3631" s="1" t="s">
        <v>3695</v>
      </c>
      <c r="B3631" s="2">
        <v>46194</v>
      </c>
      <c r="C3631" s="1" t="s">
        <v>36</v>
      </c>
      <c r="D3631" s="1" t="s">
        <v>78</v>
      </c>
      <c r="E3631" s="1" t="s">
        <v>79</v>
      </c>
      <c r="F3631" s="1" t="s">
        <v>109</v>
      </c>
      <c r="G3631" s="1" t="s">
        <v>69</v>
      </c>
      <c r="H3631" s="1" t="s">
        <v>21</v>
      </c>
      <c r="I3631" s="1">
        <v>2</v>
      </c>
      <c r="J3631" s="3">
        <v>4294</v>
      </c>
      <c r="K3631" s="4">
        <v>2561.7600000000002</v>
      </c>
      <c r="L3631" s="5">
        <v>0.15</v>
      </c>
      <c r="M3631" s="3">
        <f t="shared" si="224"/>
        <v>7299.8</v>
      </c>
      <c r="N3631" s="3">
        <f t="shared" si="225"/>
        <v>5123.5200000000004</v>
      </c>
      <c r="O3631" s="3">
        <f t="shared" si="226"/>
        <v>2176.2799999999997</v>
      </c>
      <c r="P3631" s="6">
        <f t="shared" si="227"/>
        <v>0.29812871585522888</v>
      </c>
    </row>
    <row r="3632" spans="1:16" x14ac:dyDescent="0.35">
      <c r="A3632" s="1" t="s">
        <v>3696</v>
      </c>
      <c r="B3632" s="2">
        <v>46194</v>
      </c>
      <c r="C3632" s="1" t="s">
        <v>29</v>
      </c>
      <c r="D3632" s="1" t="s">
        <v>57</v>
      </c>
      <c r="E3632" s="1" t="s">
        <v>18</v>
      </c>
      <c r="F3632" s="1" t="s">
        <v>51</v>
      </c>
      <c r="G3632" s="1" t="s">
        <v>33</v>
      </c>
      <c r="H3632" s="1" t="s">
        <v>21</v>
      </c>
      <c r="I3632" s="1">
        <v>4</v>
      </c>
      <c r="J3632" s="3">
        <v>751</v>
      </c>
      <c r="K3632" s="4">
        <v>577.09</v>
      </c>
      <c r="L3632" s="5">
        <v>0.05</v>
      </c>
      <c r="M3632" s="3">
        <f t="shared" si="224"/>
        <v>2853.7999999999997</v>
      </c>
      <c r="N3632" s="3">
        <f t="shared" si="225"/>
        <v>2308.36</v>
      </c>
      <c r="O3632" s="3">
        <f t="shared" si="226"/>
        <v>545.4399999999996</v>
      </c>
      <c r="P3632" s="6">
        <f t="shared" si="227"/>
        <v>0.19112761931459796</v>
      </c>
    </row>
    <row r="3633" spans="1:16" x14ac:dyDescent="0.35">
      <c r="A3633" s="1" t="s">
        <v>3697</v>
      </c>
      <c r="B3633" s="2">
        <v>46194</v>
      </c>
      <c r="C3633" s="1" t="s">
        <v>16</v>
      </c>
      <c r="D3633" s="1" t="s">
        <v>17</v>
      </c>
      <c r="E3633" s="1" t="s">
        <v>31</v>
      </c>
      <c r="F3633" s="1" t="s">
        <v>53</v>
      </c>
      <c r="G3633" s="1" t="s">
        <v>26</v>
      </c>
      <c r="H3633" s="1" t="s">
        <v>21</v>
      </c>
      <c r="I3633" s="1">
        <v>2</v>
      </c>
      <c r="J3633" s="3">
        <v>15553</v>
      </c>
      <c r="K3633" s="4">
        <v>12126.74</v>
      </c>
      <c r="L3633" s="5">
        <v>0</v>
      </c>
      <c r="M3633" s="3">
        <f t="shared" si="224"/>
        <v>31106</v>
      </c>
      <c r="N3633" s="3">
        <f t="shared" si="225"/>
        <v>24253.48</v>
      </c>
      <c r="O3633" s="3">
        <f t="shared" si="226"/>
        <v>6852.52</v>
      </c>
      <c r="P3633" s="6">
        <f t="shared" si="227"/>
        <v>0.22029576287532954</v>
      </c>
    </row>
    <row r="3634" spans="1:16" x14ac:dyDescent="0.35">
      <c r="A3634" s="1" t="s">
        <v>3698</v>
      </c>
      <c r="B3634" s="2">
        <v>46194</v>
      </c>
      <c r="C3634" s="1" t="s">
        <v>29</v>
      </c>
      <c r="D3634" s="1" t="s">
        <v>57</v>
      </c>
      <c r="E3634" s="1" t="s">
        <v>79</v>
      </c>
      <c r="F3634" s="1" t="s">
        <v>80</v>
      </c>
      <c r="G3634" s="1" t="s">
        <v>58</v>
      </c>
      <c r="H3634" s="1" t="s">
        <v>21</v>
      </c>
      <c r="I3634" s="1">
        <v>5</v>
      </c>
      <c r="J3634" s="3">
        <v>8051</v>
      </c>
      <c r="K3634" s="4">
        <v>5020.07</v>
      </c>
      <c r="L3634" s="5">
        <v>0</v>
      </c>
      <c r="M3634" s="3">
        <f t="shared" si="224"/>
        <v>40255</v>
      </c>
      <c r="N3634" s="3">
        <f t="shared" si="225"/>
        <v>25100.35</v>
      </c>
      <c r="O3634" s="3">
        <f t="shared" si="226"/>
        <v>15154.650000000001</v>
      </c>
      <c r="P3634" s="6">
        <f t="shared" si="227"/>
        <v>0.37646627748105826</v>
      </c>
    </row>
    <row r="3635" spans="1:16" x14ac:dyDescent="0.35">
      <c r="A3635" s="1" t="s">
        <v>3699</v>
      </c>
      <c r="B3635" s="2">
        <v>46194</v>
      </c>
      <c r="C3635" s="1" t="s">
        <v>36</v>
      </c>
      <c r="D3635" s="1" t="s">
        <v>76</v>
      </c>
      <c r="E3635" s="1" t="s">
        <v>18</v>
      </c>
      <c r="F3635" s="1" t="s">
        <v>51</v>
      </c>
      <c r="G3635" s="1" t="s">
        <v>39</v>
      </c>
      <c r="H3635" s="1" t="s">
        <v>21</v>
      </c>
      <c r="I3635" s="1">
        <v>4</v>
      </c>
      <c r="J3635" s="3">
        <v>714</v>
      </c>
      <c r="K3635" s="4">
        <v>564.21</v>
      </c>
      <c r="L3635" s="5">
        <v>0.05</v>
      </c>
      <c r="M3635" s="3">
        <f t="shared" si="224"/>
        <v>2713.2</v>
      </c>
      <c r="N3635" s="3">
        <f t="shared" si="225"/>
        <v>2256.84</v>
      </c>
      <c r="O3635" s="3">
        <f t="shared" si="226"/>
        <v>456.35999999999967</v>
      </c>
      <c r="P3635" s="6">
        <f t="shared" si="227"/>
        <v>0.16819991154356467</v>
      </c>
    </row>
    <row r="3636" spans="1:16" x14ac:dyDescent="0.35">
      <c r="A3636" s="1" t="s">
        <v>3700</v>
      </c>
      <c r="B3636" s="2">
        <v>46194</v>
      </c>
      <c r="C3636" s="1" t="s">
        <v>16</v>
      </c>
      <c r="D3636" s="1" t="s">
        <v>84</v>
      </c>
      <c r="E3636" s="1" t="s">
        <v>79</v>
      </c>
      <c r="F3636" s="1" t="s">
        <v>109</v>
      </c>
      <c r="G3636" s="1" t="s">
        <v>26</v>
      </c>
      <c r="H3636" s="1" t="s">
        <v>27</v>
      </c>
      <c r="I3636" s="1">
        <v>8</v>
      </c>
      <c r="J3636" s="3">
        <v>4454</v>
      </c>
      <c r="K3636" s="4">
        <v>2922.03</v>
      </c>
      <c r="L3636" s="5">
        <v>0.05</v>
      </c>
      <c r="M3636" s="3">
        <f t="shared" si="224"/>
        <v>33850.400000000001</v>
      </c>
      <c r="N3636" s="3">
        <f t="shared" si="225"/>
        <v>23376.240000000002</v>
      </c>
      <c r="O3636" s="3">
        <f t="shared" si="226"/>
        <v>10474.16</v>
      </c>
      <c r="P3636" s="6">
        <f t="shared" si="227"/>
        <v>0.30942499940916501</v>
      </c>
    </row>
    <row r="3637" spans="1:16" x14ac:dyDescent="0.35">
      <c r="A3637" s="1" t="s">
        <v>3701</v>
      </c>
      <c r="B3637" s="2">
        <v>46195</v>
      </c>
      <c r="C3637" s="1" t="s">
        <v>41</v>
      </c>
      <c r="D3637" s="1" t="s">
        <v>55</v>
      </c>
      <c r="E3637" s="1" t="s">
        <v>31</v>
      </c>
      <c r="F3637" s="1" t="s">
        <v>45</v>
      </c>
      <c r="G3637" s="1" t="s">
        <v>43</v>
      </c>
      <c r="H3637" s="1" t="s">
        <v>34</v>
      </c>
      <c r="I3637" s="1">
        <v>2</v>
      </c>
      <c r="J3637" s="3">
        <v>3362</v>
      </c>
      <c r="K3637" s="4">
        <v>2597.3000000000002</v>
      </c>
      <c r="L3637" s="5">
        <v>0.15</v>
      </c>
      <c r="M3637" s="3">
        <f t="shared" si="224"/>
        <v>5715.4</v>
      </c>
      <c r="N3637" s="3">
        <f t="shared" si="225"/>
        <v>5194.6000000000004</v>
      </c>
      <c r="O3637" s="3">
        <f t="shared" si="226"/>
        <v>520.79999999999927</v>
      </c>
      <c r="P3637" s="6">
        <f t="shared" si="227"/>
        <v>9.1122231164922712E-2</v>
      </c>
    </row>
    <row r="3638" spans="1:16" x14ac:dyDescent="0.35">
      <c r="A3638" s="1" t="s">
        <v>3702</v>
      </c>
      <c r="B3638" s="2">
        <v>46195</v>
      </c>
      <c r="C3638" s="1" t="s">
        <v>41</v>
      </c>
      <c r="D3638" s="1" t="s">
        <v>50</v>
      </c>
      <c r="E3638" s="1" t="s">
        <v>79</v>
      </c>
      <c r="F3638" s="1" t="s">
        <v>91</v>
      </c>
      <c r="G3638" s="1" t="s">
        <v>46</v>
      </c>
      <c r="H3638" s="1" t="s">
        <v>27</v>
      </c>
      <c r="I3638" s="1">
        <v>8</v>
      </c>
      <c r="J3638" s="3">
        <v>11550</v>
      </c>
      <c r="K3638" s="4">
        <v>6754.76</v>
      </c>
      <c r="L3638" s="5">
        <v>0</v>
      </c>
      <c r="M3638" s="3">
        <f t="shared" si="224"/>
        <v>92400</v>
      </c>
      <c r="N3638" s="3">
        <f t="shared" si="225"/>
        <v>54038.080000000002</v>
      </c>
      <c r="O3638" s="3">
        <f t="shared" si="226"/>
        <v>38361.919999999998</v>
      </c>
      <c r="P3638" s="6">
        <f t="shared" si="227"/>
        <v>0.41517229437229436</v>
      </c>
    </row>
    <row r="3639" spans="1:16" x14ac:dyDescent="0.35">
      <c r="A3639" s="1" t="s">
        <v>3703</v>
      </c>
      <c r="B3639" s="2">
        <v>46195</v>
      </c>
      <c r="C3639" s="1" t="s">
        <v>16</v>
      </c>
      <c r="D3639" s="1" t="s">
        <v>48</v>
      </c>
      <c r="E3639" s="1" t="s">
        <v>18</v>
      </c>
      <c r="F3639" s="1" t="s">
        <v>51</v>
      </c>
      <c r="G3639" s="1" t="s">
        <v>26</v>
      </c>
      <c r="H3639" s="1" t="s">
        <v>34</v>
      </c>
      <c r="I3639" s="1">
        <v>8</v>
      </c>
      <c r="J3639" s="3">
        <v>742</v>
      </c>
      <c r="K3639" s="4">
        <v>606.01</v>
      </c>
      <c r="L3639" s="5">
        <v>0.1</v>
      </c>
      <c r="M3639" s="3">
        <f t="shared" si="224"/>
        <v>5342.4000000000005</v>
      </c>
      <c r="N3639" s="3">
        <f t="shared" si="225"/>
        <v>4848.08</v>
      </c>
      <c r="O3639" s="3">
        <f t="shared" si="226"/>
        <v>494.32000000000062</v>
      </c>
      <c r="P3639" s="6">
        <f t="shared" si="227"/>
        <v>9.2527702905061501E-2</v>
      </c>
    </row>
    <row r="3640" spans="1:16" x14ac:dyDescent="0.35">
      <c r="A3640" s="1" t="s">
        <v>3704</v>
      </c>
      <c r="B3640" s="2">
        <v>46196</v>
      </c>
      <c r="C3640" s="1" t="s">
        <v>29</v>
      </c>
      <c r="D3640" s="1" t="s">
        <v>72</v>
      </c>
      <c r="E3640" s="1" t="s">
        <v>31</v>
      </c>
      <c r="F3640" s="1" t="s">
        <v>32</v>
      </c>
      <c r="G3640" s="1" t="s">
        <v>33</v>
      </c>
      <c r="H3640" s="1" t="s">
        <v>27</v>
      </c>
      <c r="I3640" s="1">
        <v>2</v>
      </c>
      <c r="J3640" s="3">
        <v>1204</v>
      </c>
      <c r="K3640" s="4">
        <v>895.14</v>
      </c>
      <c r="L3640" s="5">
        <v>0</v>
      </c>
      <c r="M3640" s="3">
        <f t="shared" si="224"/>
        <v>2408</v>
      </c>
      <c r="N3640" s="3">
        <f t="shared" si="225"/>
        <v>1790.28</v>
      </c>
      <c r="O3640" s="3">
        <f t="shared" si="226"/>
        <v>617.72</v>
      </c>
      <c r="P3640" s="6">
        <f t="shared" si="227"/>
        <v>0.25652823920265783</v>
      </c>
    </row>
    <row r="3641" spans="1:16" x14ac:dyDescent="0.35">
      <c r="A3641" s="1" t="s">
        <v>3705</v>
      </c>
      <c r="B3641" s="2">
        <v>46196</v>
      </c>
      <c r="C3641" s="1" t="s">
        <v>16</v>
      </c>
      <c r="D3641" s="1" t="s">
        <v>23</v>
      </c>
      <c r="E3641" s="1" t="s">
        <v>24</v>
      </c>
      <c r="F3641" s="1" t="s">
        <v>25</v>
      </c>
      <c r="G3641" s="1" t="s">
        <v>26</v>
      </c>
      <c r="H3641" s="1" t="s">
        <v>21</v>
      </c>
      <c r="I3641" s="1">
        <v>8</v>
      </c>
      <c r="J3641" s="3">
        <v>577</v>
      </c>
      <c r="K3641" s="4">
        <v>267.36</v>
      </c>
      <c r="L3641" s="5">
        <v>0</v>
      </c>
      <c r="M3641" s="3">
        <f t="shared" si="224"/>
        <v>4616</v>
      </c>
      <c r="N3641" s="3">
        <f t="shared" si="225"/>
        <v>2138.88</v>
      </c>
      <c r="O3641" s="3">
        <f t="shared" si="226"/>
        <v>2477.12</v>
      </c>
      <c r="P3641" s="6">
        <f t="shared" si="227"/>
        <v>0.53663778162911613</v>
      </c>
    </row>
    <row r="3642" spans="1:16" x14ac:dyDescent="0.35">
      <c r="A3642" s="1" t="s">
        <v>3706</v>
      </c>
      <c r="B3642" s="2">
        <v>46196</v>
      </c>
      <c r="C3642" s="1" t="s">
        <v>36</v>
      </c>
      <c r="D3642" s="1" t="s">
        <v>78</v>
      </c>
      <c r="E3642" s="1" t="s">
        <v>18</v>
      </c>
      <c r="F3642" s="1" t="s">
        <v>19</v>
      </c>
      <c r="G3642" s="1" t="s">
        <v>69</v>
      </c>
      <c r="H3642" s="1" t="s">
        <v>21</v>
      </c>
      <c r="I3642" s="1">
        <v>6</v>
      </c>
      <c r="J3642" s="3">
        <v>907</v>
      </c>
      <c r="K3642" s="4">
        <v>703.47</v>
      </c>
      <c r="L3642" s="5">
        <v>0</v>
      </c>
      <c r="M3642" s="3">
        <f t="shared" si="224"/>
        <v>5442</v>
      </c>
      <c r="N3642" s="3">
        <f t="shared" si="225"/>
        <v>4220.82</v>
      </c>
      <c r="O3642" s="3">
        <f t="shared" si="226"/>
        <v>1221.1800000000003</v>
      </c>
      <c r="P3642" s="6">
        <f t="shared" si="227"/>
        <v>0.22439911797133413</v>
      </c>
    </row>
    <row r="3643" spans="1:16" x14ac:dyDescent="0.35">
      <c r="A3643" s="1" t="s">
        <v>3707</v>
      </c>
      <c r="B3643" s="2">
        <v>46196</v>
      </c>
      <c r="C3643" s="1" t="s">
        <v>16</v>
      </c>
      <c r="D3643" s="1" t="s">
        <v>17</v>
      </c>
      <c r="E3643" s="1" t="s">
        <v>31</v>
      </c>
      <c r="F3643" s="1" t="s">
        <v>53</v>
      </c>
      <c r="G3643" s="1" t="s">
        <v>20</v>
      </c>
      <c r="H3643" s="1" t="s">
        <v>27</v>
      </c>
      <c r="I3643" s="1">
        <v>6</v>
      </c>
      <c r="J3643" s="3">
        <v>14974</v>
      </c>
      <c r="K3643" s="4">
        <v>11389.21</v>
      </c>
      <c r="L3643" s="5">
        <v>0.15</v>
      </c>
      <c r="M3643" s="3">
        <f t="shared" si="224"/>
        <v>76367.399999999994</v>
      </c>
      <c r="N3643" s="3">
        <f t="shared" si="225"/>
        <v>68335.259999999995</v>
      </c>
      <c r="O3643" s="3">
        <f t="shared" si="226"/>
        <v>8032.1399999999994</v>
      </c>
      <c r="P3643" s="6">
        <f t="shared" si="227"/>
        <v>0.10517760196104621</v>
      </c>
    </row>
    <row r="3644" spans="1:16" x14ac:dyDescent="0.35">
      <c r="A3644" s="1" t="s">
        <v>3708</v>
      </c>
      <c r="B3644" s="2">
        <v>46196</v>
      </c>
      <c r="C3644" s="1" t="s">
        <v>16</v>
      </c>
      <c r="D3644" s="1" t="s">
        <v>48</v>
      </c>
      <c r="E3644" s="1" t="s">
        <v>24</v>
      </c>
      <c r="F3644" s="1" t="s">
        <v>25</v>
      </c>
      <c r="G3644" s="1" t="s">
        <v>20</v>
      </c>
      <c r="H3644" s="1" t="s">
        <v>21</v>
      </c>
      <c r="I3644" s="1">
        <v>3</v>
      </c>
      <c r="J3644" s="3">
        <v>574</v>
      </c>
      <c r="K3644" s="4">
        <v>271.77</v>
      </c>
      <c r="L3644" s="5">
        <v>0</v>
      </c>
      <c r="M3644" s="3">
        <f t="shared" si="224"/>
        <v>1722</v>
      </c>
      <c r="N3644" s="3">
        <f t="shared" si="225"/>
        <v>815.31</v>
      </c>
      <c r="O3644" s="3">
        <f t="shared" si="226"/>
        <v>906.69</v>
      </c>
      <c r="P3644" s="6">
        <f t="shared" si="227"/>
        <v>0.52653310104529616</v>
      </c>
    </row>
    <row r="3645" spans="1:16" x14ac:dyDescent="0.35">
      <c r="A3645" s="1" t="s">
        <v>3709</v>
      </c>
      <c r="B3645" s="2">
        <v>46196</v>
      </c>
      <c r="C3645" s="1" t="s">
        <v>41</v>
      </c>
      <c r="D3645" s="1" t="s">
        <v>42</v>
      </c>
      <c r="E3645" s="1" t="s">
        <v>31</v>
      </c>
      <c r="F3645" s="1" t="s">
        <v>32</v>
      </c>
      <c r="G3645" s="1" t="s">
        <v>46</v>
      </c>
      <c r="H3645" s="1" t="s">
        <v>21</v>
      </c>
      <c r="I3645" s="1">
        <v>5</v>
      </c>
      <c r="J3645" s="3">
        <v>1220</v>
      </c>
      <c r="K3645" s="4">
        <v>883.25</v>
      </c>
      <c r="L3645" s="5">
        <v>0</v>
      </c>
      <c r="M3645" s="3">
        <f t="shared" si="224"/>
        <v>6100</v>
      </c>
      <c r="N3645" s="3">
        <f t="shared" si="225"/>
        <v>4416.25</v>
      </c>
      <c r="O3645" s="3">
        <f t="shared" si="226"/>
        <v>1683.75</v>
      </c>
      <c r="P3645" s="6">
        <f t="shared" si="227"/>
        <v>0.27602459016393444</v>
      </c>
    </row>
    <row r="3646" spans="1:16" x14ac:dyDescent="0.35">
      <c r="A3646" s="1" t="s">
        <v>3710</v>
      </c>
      <c r="B3646" s="2">
        <v>46196</v>
      </c>
      <c r="C3646" s="1" t="s">
        <v>41</v>
      </c>
      <c r="D3646" s="1" t="s">
        <v>55</v>
      </c>
      <c r="E3646" s="1" t="s">
        <v>24</v>
      </c>
      <c r="F3646" s="1" t="s">
        <v>131</v>
      </c>
      <c r="G3646" s="1" t="s">
        <v>46</v>
      </c>
      <c r="H3646" s="1" t="s">
        <v>34</v>
      </c>
      <c r="I3646" s="1">
        <v>7</v>
      </c>
      <c r="J3646" s="3">
        <v>2797</v>
      </c>
      <c r="K3646" s="4">
        <v>1484.28</v>
      </c>
      <c r="L3646" s="5">
        <v>0</v>
      </c>
      <c r="M3646" s="3">
        <f t="shared" si="224"/>
        <v>19579</v>
      </c>
      <c r="N3646" s="3">
        <f t="shared" si="225"/>
        <v>10389.959999999999</v>
      </c>
      <c r="O3646" s="3">
        <f t="shared" si="226"/>
        <v>9189.0400000000009</v>
      </c>
      <c r="P3646" s="6">
        <f t="shared" si="227"/>
        <v>0.46933142652842336</v>
      </c>
    </row>
    <row r="3647" spans="1:16" x14ac:dyDescent="0.35">
      <c r="A3647" s="1" t="s">
        <v>3711</v>
      </c>
      <c r="B3647" s="2">
        <v>46196</v>
      </c>
      <c r="C3647" s="1" t="s">
        <v>29</v>
      </c>
      <c r="D3647" s="1" t="s">
        <v>66</v>
      </c>
      <c r="E3647" s="1" t="s">
        <v>24</v>
      </c>
      <c r="F3647" s="1" t="s">
        <v>131</v>
      </c>
      <c r="G3647" s="1" t="s">
        <v>58</v>
      </c>
      <c r="H3647" s="1" t="s">
        <v>27</v>
      </c>
      <c r="I3647" s="1">
        <v>4</v>
      </c>
      <c r="J3647" s="3">
        <v>2787</v>
      </c>
      <c r="K3647" s="4">
        <v>1293.6400000000001</v>
      </c>
      <c r="L3647" s="5">
        <v>0.05</v>
      </c>
      <c r="M3647" s="3">
        <f t="shared" si="224"/>
        <v>10590.6</v>
      </c>
      <c r="N3647" s="3">
        <f t="shared" si="225"/>
        <v>5174.5600000000004</v>
      </c>
      <c r="O3647" s="3">
        <f t="shared" si="226"/>
        <v>5416.04</v>
      </c>
      <c r="P3647" s="6">
        <f t="shared" si="227"/>
        <v>0.51140067607123296</v>
      </c>
    </row>
    <row r="3648" spans="1:16" x14ac:dyDescent="0.35">
      <c r="A3648" s="1" t="s">
        <v>3712</v>
      </c>
      <c r="B3648" s="2">
        <v>46197</v>
      </c>
      <c r="C3648" s="1" t="s">
        <v>16</v>
      </c>
      <c r="D3648" s="1" t="s">
        <v>17</v>
      </c>
      <c r="E3648" s="1" t="s">
        <v>24</v>
      </c>
      <c r="F3648" s="1" t="s">
        <v>25</v>
      </c>
      <c r="G3648" s="1" t="s">
        <v>26</v>
      </c>
      <c r="H3648" s="1" t="s">
        <v>27</v>
      </c>
      <c r="I3648" s="1">
        <v>6</v>
      </c>
      <c r="J3648" s="3">
        <v>599</v>
      </c>
      <c r="K3648" s="4">
        <v>292.33</v>
      </c>
      <c r="L3648" s="5">
        <v>0.15</v>
      </c>
      <c r="M3648" s="3">
        <f t="shared" si="224"/>
        <v>3054.9</v>
      </c>
      <c r="N3648" s="3">
        <f t="shared" si="225"/>
        <v>1753.98</v>
      </c>
      <c r="O3648" s="3">
        <f t="shared" si="226"/>
        <v>1300.92</v>
      </c>
      <c r="P3648" s="6">
        <f t="shared" si="227"/>
        <v>0.42584699990179714</v>
      </c>
    </row>
    <row r="3649" spans="1:16" x14ac:dyDescent="0.35">
      <c r="A3649" s="1" t="s">
        <v>3713</v>
      </c>
      <c r="B3649" s="2">
        <v>46197</v>
      </c>
      <c r="C3649" s="1" t="s">
        <v>41</v>
      </c>
      <c r="D3649" s="1" t="s">
        <v>103</v>
      </c>
      <c r="E3649" s="1" t="s">
        <v>24</v>
      </c>
      <c r="F3649" s="1" t="s">
        <v>131</v>
      </c>
      <c r="G3649" s="1" t="s">
        <v>46</v>
      </c>
      <c r="H3649" s="1" t="s">
        <v>34</v>
      </c>
      <c r="I3649" s="1">
        <v>1</v>
      </c>
      <c r="J3649" s="3">
        <v>2671</v>
      </c>
      <c r="K3649" s="4">
        <v>1415.52</v>
      </c>
      <c r="L3649" s="5">
        <v>0.05</v>
      </c>
      <c r="M3649" s="3">
        <f t="shared" si="224"/>
        <v>2537.4499999999998</v>
      </c>
      <c r="N3649" s="3">
        <f t="shared" si="225"/>
        <v>1415.52</v>
      </c>
      <c r="O3649" s="3">
        <f t="shared" si="226"/>
        <v>1121.9299999999998</v>
      </c>
      <c r="P3649" s="6">
        <f t="shared" si="227"/>
        <v>0.44214861376578846</v>
      </c>
    </row>
    <row r="3650" spans="1:16" x14ac:dyDescent="0.35">
      <c r="A3650" s="1" t="s">
        <v>3714</v>
      </c>
      <c r="B3650" s="2">
        <v>46197</v>
      </c>
      <c r="C3650" s="1" t="s">
        <v>41</v>
      </c>
      <c r="D3650" s="1" t="s">
        <v>42</v>
      </c>
      <c r="E3650" s="1" t="s">
        <v>31</v>
      </c>
      <c r="F3650" s="1" t="s">
        <v>85</v>
      </c>
      <c r="G3650" s="1" t="s">
        <v>46</v>
      </c>
      <c r="H3650" s="1" t="s">
        <v>27</v>
      </c>
      <c r="I3650" s="1">
        <v>4</v>
      </c>
      <c r="J3650" s="3">
        <v>1727</v>
      </c>
      <c r="K3650" s="4">
        <v>1347.59</v>
      </c>
      <c r="L3650" s="5">
        <v>0</v>
      </c>
      <c r="M3650" s="3">
        <f t="shared" ref="M3650:M3713" si="228">I3650*J3650*(1-L3650)</f>
        <v>6908</v>
      </c>
      <c r="N3650" s="3">
        <f t="shared" ref="N3650:N3713" si="229">I3650*K3650</f>
        <v>5390.36</v>
      </c>
      <c r="O3650" s="3">
        <f t="shared" ref="O3650:O3713" si="230">M3650-N3650</f>
        <v>1517.6400000000003</v>
      </c>
      <c r="P3650" s="6">
        <f t="shared" ref="P3650:P3713" si="231">O3650/M3650</f>
        <v>0.21969310943833242</v>
      </c>
    </row>
    <row r="3651" spans="1:16" x14ac:dyDescent="0.35">
      <c r="A3651" s="1" t="s">
        <v>3715</v>
      </c>
      <c r="B3651" s="2">
        <v>46197</v>
      </c>
      <c r="C3651" s="1" t="s">
        <v>41</v>
      </c>
      <c r="D3651" s="1" t="s">
        <v>50</v>
      </c>
      <c r="E3651" s="1" t="s">
        <v>79</v>
      </c>
      <c r="F3651" s="1" t="s">
        <v>109</v>
      </c>
      <c r="G3651" s="1" t="s">
        <v>46</v>
      </c>
      <c r="H3651" s="1" t="s">
        <v>21</v>
      </c>
      <c r="I3651" s="1">
        <v>2</v>
      </c>
      <c r="J3651" s="3">
        <v>4578</v>
      </c>
      <c r="K3651" s="4">
        <v>2867.91</v>
      </c>
      <c r="L3651" s="5">
        <v>0</v>
      </c>
      <c r="M3651" s="3">
        <f t="shared" si="228"/>
        <v>9156</v>
      </c>
      <c r="N3651" s="3">
        <f t="shared" si="229"/>
        <v>5735.82</v>
      </c>
      <c r="O3651" s="3">
        <f t="shared" si="230"/>
        <v>3420.1800000000003</v>
      </c>
      <c r="P3651" s="6">
        <f t="shared" si="231"/>
        <v>0.37354521625163828</v>
      </c>
    </row>
    <row r="3652" spans="1:16" x14ac:dyDescent="0.35">
      <c r="A3652" s="1" t="s">
        <v>3716</v>
      </c>
      <c r="B3652" s="2">
        <v>46197</v>
      </c>
      <c r="C3652" s="1" t="s">
        <v>29</v>
      </c>
      <c r="D3652" s="1" t="s">
        <v>57</v>
      </c>
      <c r="E3652" s="1" t="s">
        <v>24</v>
      </c>
      <c r="F3652" s="1" t="s">
        <v>64</v>
      </c>
      <c r="G3652" s="1" t="s">
        <v>33</v>
      </c>
      <c r="H3652" s="1" t="s">
        <v>21</v>
      </c>
      <c r="I3652" s="1">
        <v>7</v>
      </c>
      <c r="J3652" s="3">
        <v>1558</v>
      </c>
      <c r="K3652" s="4">
        <v>801.08</v>
      </c>
      <c r="L3652" s="5">
        <v>0</v>
      </c>
      <c r="M3652" s="3">
        <f t="shared" si="228"/>
        <v>10906</v>
      </c>
      <c r="N3652" s="3">
        <f t="shared" si="229"/>
        <v>5607.56</v>
      </c>
      <c r="O3652" s="3">
        <f t="shared" si="230"/>
        <v>5298.44</v>
      </c>
      <c r="P3652" s="6">
        <f t="shared" si="231"/>
        <v>0.48582798459563542</v>
      </c>
    </row>
    <row r="3653" spans="1:16" x14ac:dyDescent="0.35">
      <c r="A3653" s="1" t="s">
        <v>3717</v>
      </c>
      <c r="B3653" s="2">
        <v>46198</v>
      </c>
      <c r="C3653" s="1" t="s">
        <v>41</v>
      </c>
      <c r="D3653" s="1" t="s">
        <v>103</v>
      </c>
      <c r="E3653" s="1" t="s">
        <v>18</v>
      </c>
      <c r="F3653" s="1" t="s">
        <v>68</v>
      </c>
      <c r="G3653" s="1" t="s">
        <v>43</v>
      </c>
      <c r="H3653" s="1" t="s">
        <v>21</v>
      </c>
      <c r="I3653" s="1">
        <v>7</v>
      </c>
      <c r="J3653" s="3">
        <v>430</v>
      </c>
      <c r="K3653" s="4">
        <v>346.31</v>
      </c>
      <c r="L3653" s="5">
        <v>0</v>
      </c>
      <c r="M3653" s="3">
        <f t="shared" si="228"/>
        <v>3010</v>
      </c>
      <c r="N3653" s="3">
        <f t="shared" si="229"/>
        <v>2424.17</v>
      </c>
      <c r="O3653" s="3">
        <f t="shared" si="230"/>
        <v>585.82999999999993</v>
      </c>
      <c r="P3653" s="6">
        <f t="shared" si="231"/>
        <v>0.19462790697674417</v>
      </c>
    </row>
    <row r="3654" spans="1:16" x14ac:dyDescent="0.35">
      <c r="A3654" s="1" t="s">
        <v>3718</v>
      </c>
      <c r="B3654" s="2">
        <v>46198</v>
      </c>
      <c r="C3654" s="1" t="s">
        <v>16</v>
      </c>
      <c r="D3654" s="1" t="s">
        <v>48</v>
      </c>
      <c r="E3654" s="1" t="s">
        <v>18</v>
      </c>
      <c r="F3654" s="1" t="s">
        <v>19</v>
      </c>
      <c r="G3654" s="1" t="s">
        <v>26</v>
      </c>
      <c r="H3654" s="1" t="s">
        <v>21</v>
      </c>
      <c r="I3654" s="1">
        <v>2</v>
      </c>
      <c r="J3654" s="3">
        <v>876</v>
      </c>
      <c r="K3654" s="4">
        <v>692.33</v>
      </c>
      <c r="L3654" s="5">
        <v>0</v>
      </c>
      <c r="M3654" s="3">
        <f t="shared" si="228"/>
        <v>1752</v>
      </c>
      <c r="N3654" s="3">
        <f t="shared" si="229"/>
        <v>1384.66</v>
      </c>
      <c r="O3654" s="3">
        <f t="shared" si="230"/>
        <v>367.33999999999992</v>
      </c>
      <c r="P3654" s="6">
        <f t="shared" si="231"/>
        <v>0.20966894977168946</v>
      </c>
    </row>
    <row r="3655" spans="1:16" x14ac:dyDescent="0.35">
      <c r="A3655" s="1" t="s">
        <v>3719</v>
      </c>
      <c r="B3655" s="2">
        <v>46198</v>
      </c>
      <c r="C3655" s="1" t="s">
        <v>36</v>
      </c>
      <c r="D3655" s="1" t="s">
        <v>63</v>
      </c>
      <c r="E3655" s="1" t="s">
        <v>31</v>
      </c>
      <c r="F3655" s="1" t="s">
        <v>53</v>
      </c>
      <c r="G3655" s="1" t="s">
        <v>39</v>
      </c>
      <c r="H3655" s="1" t="s">
        <v>27</v>
      </c>
      <c r="I3655" s="1">
        <v>5</v>
      </c>
      <c r="J3655" s="3">
        <v>15287</v>
      </c>
      <c r="K3655" s="4">
        <v>11001.84</v>
      </c>
      <c r="L3655" s="5">
        <v>0.1</v>
      </c>
      <c r="M3655" s="3">
        <f t="shared" si="228"/>
        <v>68791.5</v>
      </c>
      <c r="N3655" s="3">
        <f t="shared" si="229"/>
        <v>55009.2</v>
      </c>
      <c r="O3655" s="3">
        <f t="shared" si="230"/>
        <v>13782.300000000003</v>
      </c>
      <c r="P3655" s="6">
        <f t="shared" si="231"/>
        <v>0.20034888031224793</v>
      </c>
    </row>
    <row r="3656" spans="1:16" x14ac:dyDescent="0.35">
      <c r="A3656" s="1" t="s">
        <v>3720</v>
      </c>
      <c r="B3656" s="2">
        <v>46198</v>
      </c>
      <c r="C3656" s="1" t="s">
        <v>36</v>
      </c>
      <c r="D3656" s="1" t="s">
        <v>76</v>
      </c>
      <c r="E3656" s="1" t="s">
        <v>79</v>
      </c>
      <c r="F3656" s="1" t="s">
        <v>96</v>
      </c>
      <c r="G3656" s="1" t="s">
        <v>69</v>
      </c>
      <c r="H3656" s="1" t="s">
        <v>34</v>
      </c>
      <c r="I3656" s="1">
        <v>1</v>
      </c>
      <c r="J3656" s="3">
        <v>6567</v>
      </c>
      <c r="K3656" s="4">
        <v>4143.43</v>
      </c>
      <c r="L3656" s="5">
        <v>0</v>
      </c>
      <c r="M3656" s="3">
        <f t="shared" si="228"/>
        <v>6567</v>
      </c>
      <c r="N3656" s="3">
        <f t="shared" si="229"/>
        <v>4143.43</v>
      </c>
      <c r="O3656" s="3">
        <f t="shared" si="230"/>
        <v>2423.5699999999997</v>
      </c>
      <c r="P3656" s="6">
        <f t="shared" si="231"/>
        <v>0.36905283995736254</v>
      </c>
    </row>
    <row r="3657" spans="1:16" x14ac:dyDescent="0.35">
      <c r="A3657" s="1" t="s">
        <v>3721</v>
      </c>
      <c r="B3657" s="2">
        <v>46198</v>
      </c>
      <c r="C3657" s="1" t="s">
        <v>36</v>
      </c>
      <c r="D3657" s="1" t="s">
        <v>63</v>
      </c>
      <c r="E3657" s="1" t="s">
        <v>18</v>
      </c>
      <c r="F3657" s="1" t="s">
        <v>38</v>
      </c>
      <c r="G3657" s="1" t="s">
        <v>69</v>
      </c>
      <c r="H3657" s="1" t="s">
        <v>27</v>
      </c>
      <c r="I3657" s="1">
        <v>4</v>
      </c>
      <c r="J3657" s="3">
        <v>347</v>
      </c>
      <c r="K3657" s="4">
        <v>275.95999999999998</v>
      </c>
      <c r="L3657" s="5">
        <v>0</v>
      </c>
      <c r="M3657" s="3">
        <f t="shared" si="228"/>
        <v>1388</v>
      </c>
      <c r="N3657" s="3">
        <f t="shared" si="229"/>
        <v>1103.8399999999999</v>
      </c>
      <c r="O3657" s="3">
        <f t="shared" si="230"/>
        <v>284.16000000000008</v>
      </c>
      <c r="P3657" s="6">
        <f t="shared" si="231"/>
        <v>0.20472622478386174</v>
      </c>
    </row>
    <row r="3658" spans="1:16" x14ac:dyDescent="0.35">
      <c r="A3658" s="1" t="s">
        <v>3722</v>
      </c>
      <c r="B3658" s="2">
        <v>46198</v>
      </c>
      <c r="C3658" s="1" t="s">
        <v>29</v>
      </c>
      <c r="D3658" s="1" t="s">
        <v>66</v>
      </c>
      <c r="E3658" s="1" t="s">
        <v>24</v>
      </c>
      <c r="F3658" s="1" t="s">
        <v>64</v>
      </c>
      <c r="G3658" s="1" t="s">
        <v>58</v>
      </c>
      <c r="H3658" s="1" t="s">
        <v>21</v>
      </c>
      <c r="I3658" s="1">
        <v>4</v>
      </c>
      <c r="J3658" s="3">
        <v>1496</v>
      </c>
      <c r="K3658" s="4">
        <v>739.89</v>
      </c>
      <c r="L3658" s="5">
        <v>0</v>
      </c>
      <c r="M3658" s="3">
        <f t="shared" si="228"/>
        <v>5984</v>
      </c>
      <c r="N3658" s="3">
        <f t="shared" si="229"/>
        <v>2959.56</v>
      </c>
      <c r="O3658" s="3">
        <f t="shared" si="230"/>
        <v>3024.44</v>
      </c>
      <c r="P3658" s="6">
        <f t="shared" si="231"/>
        <v>0.50542112299465236</v>
      </c>
    </row>
    <row r="3659" spans="1:16" x14ac:dyDescent="0.35">
      <c r="A3659" s="1" t="s">
        <v>3723</v>
      </c>
      <c r="B3659" s="2">
        <v>46198</v>
      </c>
      <c r="C3659" s="1" t="s">
        <v>36</v>
      </c>
      <c r="D3659" s="1" t="s">
        <v>37</v>
      </c>
      <c r="E3659" s="1" t="s">
        <v>31</v>
      </c>
      <c r="F3659" s="1" t="s">
        <v>85</v>
      </c>
      <c r="G3659" s="1" t="s">
        <v>69</v>
      </c>
      <c r="H3659" s="1" t="s">
        <v>21</v>
      </c>
      <c r="I3659" s="1">
        <v>7</v>
      </c>
      <c r="J3659" s="3">
        <v>1855</v>
      </c>
      <c r="K3659" s="4">
        <v>1461.39</v>
      </c>
      <c r="L3659" s="5">
        <v>0.05</v>
      </c>
      <c r="M3659" s="3">
        <f t="shared" si="228"/>
        <v>12335.75</v>
      </c>
      <c r="N3659" s="3">
        <f t="shared" si="229"/>
        <v>10229.730000000001</v>
      </c>
      <c r="O3659" s="3">
        <f t="shared" si="230"/>
        <v>2106.0199999999986</v>
      </c>
      <c r="P3659" s="6">
        <f t="shared" si="231"/>
        <v>0.17072492552135043</v>
      </c>
    </row>
    <row r="3660" spans="1:16" x14ac:dyDescent="0.35">
      <c r="A3660" s="1" t="s">
        <v>3724</v>
      </c>
      <c r="B3660" s="2">
        <v>46199</v>
      </c>
      <c r="C3660" s="1" t="s">
        <v>16</v>
      </c>
      <c r="D3660" s="1" t="s">
        <v>84</v>
      </c>
      <c r="E3660" s="1" t="s">
        <v>79</v>
      </c>
      <c r="F3660" s="1" t="s">
        <v>91</v>
      </c>
      <c r="G3660" s="1" t="s">
        <v>20</v>
      </c>
      <c r="H3660" s="1" t="s">
        <v>27</v>
      </c>
      <c r="I3660" s="1">
        <v>8</v>
      </c>
      <c r="J3660" s="3">
        <v>11426</v>
      </c>
      <c r="K3660" s="4">
        <v>6896.6</v>
      </c>
      <c r="L3660" s="5">
        <v>0</v>
      </c>
      <c r="M3660" s="3">
        <f t="shared" si="228"/>
        <v>91408</v>
      </c>
      <c r="N3660" s="3">
        <f t="shared" si="229"/>
        <v>55172.800000000003</v>
      </c>
      <c r="O3660" s="3">
        <f t="shared" si="230"/>
        <v>36235.199999999997</v>
      </c>
      <c r="P3660" s="6">
        <f t="shared" si="231"/>
        <v>0.39641169263084192</v>
      </c>
    </row>
    <row r="3661" spans="1:16" x14ac:dyDescent="0.35">
      <c r="A3661" s="1" t="s">
        <v>3725</v>
      </c>
      <c r="B3661" s="2">
        <v>46199</v>
      </c>
      <c r="C3661" s="1" t="s">
        <v>16</v>
      </c>
      <c r="D3661" s="1" t="s">
        <v>23</v>
      </c>
      <c r="E3661" s="1" t="s">
        <v>79</v>
      </c>
      <c r="F3661" s="1" t="s">
        <v>109</v>
      </c>
      <c r="G3661" s="1" t="s">
        <v>20</v>
      </c>
      <c r="H3661" s="1" t="s">
        <v>21</v>
      </c>
      <c r="I3661" s="1">
        <v>3</v>
      </c>
      <c r="J3661" s="3">
        <v>4536</v>
      </c>
      <c r="K3661" s="4">
        <v>2764.13</v>
      </c>
      <c r="L3661" s="5">
        <v>0</v>
      </c>
      <c r="M3661" s="3">
        <f t="shared" si="228"/>
        <v>13608</v>
      </c>
      <c r="N3661" s="3">
        <f t="shared" si="229"/>
        <v>8292.39</v>
      </c>
      <c r="O3661" s="3">
        <f t="shared" si="230"/>
        <v>5315.6100000000006</v>
      </c>
      <c r="P3661" s="6">
        <f t="shared" si="231"/>
        <v>0.3906238977072311</v>
      </c>
    </row>
    <row r="3662" spans="1:16" x14ac:dyDescent="0.35">
      <c r="A3662" s="1" t="s">
        <v>3726</v>
      </c>
      <c r="B3662" s="2">
        <v>46199</v>
      </c>
      <c r="C3662" s="1" t="s">
        <v>41</v>
      </c>
      <c r="D3662" s="1" t="s">
        <v>55</v>
      </c>
      <c r="E3662" s="1" t="s">
        <v>18</v>
      </c>
      <c r="F3662" s="1" t="s">
        <v>68</v>
      </c>
      <c r="G3662" s="1" t="s">
        <v>43</v>
      </c>
      <c r="H3662" s="1" t="s">
        <v>21</v>
      </c>
      <c r="I3662" s="1">
        <v>6</v>
      </c>
      <c r="J3662" s="3">
        <v>459</v>
      </c>
      <c r="K3662" s="4">
        <v>373.72</v>
      </c>
      <c r="L3662" s="5">
        <v>0</v>
      </c>
      <c r="M3662" s="3">
        <f t="shared" si="228"/>
        <v>2754</v>
      </c>
      <c r="N3662" s="3">
        <f t="shared" si="229"/>
        <v>2242.3200000000002</v>
      </c>
      <c r="O3662" s="3">
        <f t="shared" si="230"/>
        <v>511.67999999999984</v>
      </c>
      <c r="P3662" s="6">
        <f t="shared" si="231"/>
        <v>0.18579520697167751</v>
      </c>
    </row>
    <row r="3663" spans="1:16" x14ac:dyDescent="0.35">
      <c r="A3663" s="1" t="s">
        <v>3727</v>
      </c>
      <c r="B3663" s="2">
        <v>46200</v>
      </c>
      <c r="C3663" s="1" t="s">
        <v>16</v>
      </c>
      <c r="D3663" s="1" t="s">
        <v>48</v>
      </c>
      <c r="E3663" s="1" t="s">
        <v>18</v>
      </c>
      <c r="F3663" s="1" t="s">
        <v>51</v>
      </c>
      <c r="G3663" s="1" t="s">
        <v>20</v>
      </c>
      <c r="H3663" s="1" t="s">
        <v>21</v>
      </c>
      <c r="I3663" s="1">
        <v>6</v>
      </c>
      <c r="J3663" s="3">
        <v>743</v>
      </c>
      <c r="K3663" s="4">
        <v>607.99</v>
      </c>
      <c r="L3663" s="5">
        <v>0</v>
      </c>
      <c r="M3663" s="3">
        <f t="shared" si="228"/>
        <v>4458</v>
      </c>
      <c r="N3663" s="3">
        <f t="shared" si="229"/>
        <v>3647.94</v>
      </c>
      <c r="O3663" s="3">
        <f t="shared" si="230"/>
        <v>810.06</v>
      </c>
      <c r="P3663" s="6">
        <f t="shared" si="231"/>
        <v>0.18170928667563929</v>
      </c>
    </row>
    <row r="3664" spans="1:16" x14ac:dyDescent="0.35">
      <c r="A3664" s="1" t="s">
        <v>3728</v>
      </c>
      <c r="B3664" s="2">
        <v>46200</v>
      </c>
      <c r="C3664" s="1" t="s">
        <v>36</v>
      </c>
      <c r="D3664" s="1" t="s">
        <v>63</v>
      </c>
      <c r="E3664" s="1" t="s">
        <v>31</v>
      </c>
      <c r="F3664" s="1" t="s">
        <v>45</v>
      </c>
      <c r="G3664" s="1" t="s">
        <v>39</v>
      </c>
      <c r="H3664" s="1" t="s">
        <v>27</v>
      </c>
      <c r="I3664" s="1">
        <v>5</v>
      </c>
      <c r="J3664" s="3">
        <v>3382</v>
      </c>
      <c r="K3664" s="4">
        <v>2472.4</v>
      </c>
      <c r="L3664" s="5">
        <v>0</v>
      </c>
      <c r="M3664" s="3">
        <f t="shared" si="228"/>
        <v>16910</v>
      </c>
      <c r="N3664" s="3">
        <f t="shared" si="229"/>
        <v>12362</v>
      </c>
      <c r="O3664" s="3">
        <f t="shared" si="230"/>
        <v>4548</v>
      </c>
      <c r="P3664" s="6">
        <f t="shared" si="231"/>
        <v>0.26895328208160851</v>
      </c>
    </row>
    <row r="3665" spans="1:16" x14ac:dyDescent="0.35">
      <c r="A3665" s="1" t="s">
        <v>3729</v>
      </c>
      <c r="B3665" s="2">
        <v>46200</v>
      </c>
      <c r="C3665" s="1" t="s">
        <v>16</v>
      </c>
      <c r="D3665" s="1" t="s">
        <v>48</v>
      </c>
      <c r="E3665" s="1" t="s">
        <v>24</v>
      </c>
      <c r="F3665" s="1" t="s">
        <v>64</v>
      </c>
      <c r="G3665" s="1" t="s">
        <v>20</v>
      </c>
      <c r="H3665" s="1" t="s">
        <v>34</v>
      </c>
      <c r="I3665" s="1">
        <v>5</v>
      </c>
      <c r="J3665" s="3">
        <v>1562</v>
      </c>
      <c r="K3665" s="4">
        <v>835.39</v>
      </c>
      <c r="L3665" s="5">
        <v>0.05</v>
      </c>
      <c r="M3665" s="3">
        <f t="shared" si="228"/>
        <v>7419.5</v>
      </c>
      <c r="N3665" s="3">
        <f t="shared" si="229"/>
        <v>4176.95</v>
      </c>
      <c r="O3665" s="3">
        <f t="shared" si="230"/>
        <v>3242.55</v>
      </c>
      <c r="P3665" s="6">
        <f t="shared" si="231"/>
        <v>0.43703079722353261</v>
      </c>
    </row>
    <row r="3666" spans="1:16" x14ac:dyDescent="0.35">
      <c r="A3666" s="1" t="s">
        <v>3730</v>
      </c>
      <c r="B3666" s="2">
        <v>46200</v>
      </c>
      <c r="C3666" s="1" t="s">
        <v>36</v>
      </c>
      <c r="D3666" s="1" t="s">
        <v>63</v>
      </c>
      <c r="E3666" s="1" t="s">
        <v>24</v>
      </c>
      <c r="F3666" s="1" t="s">
        <v>64</v>
      </c>
      <c r="G3666" s="1" t="s">
        <v>39</v>
      </c>
      <c r="H3666" s="1" t="s">
        <v>34</v>
      </c>
      <c r="I3666" s="1">
        <v>1</v>
      </c>
      <c r="J3666" s="3">
        <v>1527</v>
      </c>
      <c r="K3666" s="4">
        <v>751.56</v>
      </c>
      <c r="L3666" s="5">
        <v>0</v>
      </c>
      <c r="M3666" s="3">
        <f t="shared" si="228"/>
        <v>1527</v>
      </c>
      <c r="N3666" s="3">
        <f t="shared" si="229"/>
        <v>751.56</v>
      </c>
      <c r="O3666" s="3">
        <f t="shared" si="230"/>
        <v>775.44</v>
      </c>
      <c r="P3666" s="6">
        <f t="shared" si="231"/>
        <v>0.50781925343811396</v>
      </c>
    </row>
    <row r="3667" spans="1:16" x14ac:dyDescent="0.35">
      <c r="A3667" s="1" t="s">
        <v>3731</v>
      </c>
      <c r="B3667" s="2">
        <v>46200</v>
      </c>
      <c r="C3667" s="1" t="s">
        <v>29</v>
      </c>
      <c r="D3667" s="1" t="s">
        <v>72</v>
      </c>
      <c r="E3667" s="1" t="s">
        <v>24</v>
      </c>
      <c r="F3667" s="1" t="s">
        <v>64</v>
      </c>
      <c r="G3667" s="1" t="s">
        <v>58</v>
      </c>
      <c r="H3667" s="1" t="s">
        <v>27</v>
      </c>
      <c r="I3667" s="1">
        <v>2</v>
      </c>
      <c r="J3667" s="3">
        <v>1454</v>
      </c>
      <c r="K3667" s="4">
        <v>669.71</v>
      </c>
      <c r="L3667" s="5">
        <v>0</v>
      </c>
      <c r="M3667" s="3">
        <f t="shared" si="228"/>
        <v>2908</v>
      </c>
      <c r="N3667" s="3">
        <f t="shared" si="229"/>
        <v>1339.42</v>
      </c>
      <c r="O3667" s="3">
        <f t="shared" si="230"/>
        <v>1568.58</v>
      </c>
      <c r="P3667" s="6">
        <f t="shared" si="231"/>
        <v>0.53940165061898204</v>
      </c>
    </row>
    <row r="3668" spans="1:16" x14ac:dyDescent="0.35">
      <c r="A3668" s="1" t="s">
        <v>3732</v>
      </c>
      <c r="B3668" s="2">
        <v>46200</v>
      </c>
      <c r="C3668" s="1" t="s">
        <v>16</v>
      </c>
      <c r="D3668" s="1" t="s">
        <v>48</v>
      </c>
      <c r="E3668" s="1" t="s">
        <v>31</v>
      </c>
      <c r="F3668" s="1" t="s">
        <v>53</v>
      </c>
      <c r="G3668" s="1" t="s">
        <v>26</v>
      </c>
      <c r="H3668" s="1" t="s">
        <v>27</v>
      </c>
      <c r="I3668" s="1">
        <v>4</v>
      </c>
      <c r="J3668" s="3">
        <v>14559</v>
      </c>
      <c r="K3668" s="4">
        <v>11358.16</v>
      </c>
      <c r="L3668" s="5">
        <v>0</v>
      </c>
      <c r="M3668" s="3">
        <f t="shared" si="228"/>
        <v>58236</v>
      </c>
      <c r="N3668" s="3">
        <f t="shared" si="229"/>
        <v>45432.639999999999</v>
      </c>
      <c r="O3668" s="3">
        <f t="shared" si="230"/>
        <v>12803.36</v>
      </c>
      <c r="P3668" s="6">
        <f t="shared" si="231"/>
        <v>0.21985301188268427</v>
      </c>
    </row>
    <row r="3669" spans="1:16" x14ac:dyDescent="0.35">
      <c r="A3669" s="1" t="s">
        <v>3733</v>
      </c>
      <c r="B3669" s="2">
        <v>46201</v>
      </c>
      <c r="C3669" s="1" t="s">
        <v>41</v>
      </c>
      <c r="D3669" s="1" t="s">
        <v>42</v>
      </c>
      <c r="E3669" s="1" t="s">
        <v>18</v>
      </c>
      <c r="F3669" s="1" t="s">
        <v>51</v>
      </c>
      <c r="G3669" s="1" t="s">
        <v>43</v>
      </c>
      <c r="H3669" s="1" t="s">
        <v>34</v>
      </c>
      <c r="I3669" s="1">
        <v>7</v>
      </c>
      <c r="J3669" s="3">
        <v>747</v>
      </c>
      <c r="K3669" s="4">
        <v>569.49</v>
      </c>
      <c r="L3669" s="5">
        <v>0</v>
      </c>
      <c r="M3669" s="3">
        <f t="shared" si="228"/>
        <v>5229</v>
      </c>
      <c r="N3669" s="3">
        <f t="shared" si="229"/>
        <v>3986.4300000000003</v>
      </c>
      <c r="O3669" s="3">
        <f t="shared" si="230"/>
        <v>1242.5699999999997</v>
      </c>
      <c r="P3669" s="6">
        <f t="shared" si="231"/>
        <v>0.23763052208835336</v>
      </c>
    </row>
    <row r="3670" spans="1:16" x14ac:dyDescent="0.35">
      <c r="A3670" s="1" t="s">
        <v>3734</v>
      </c>
      <c r="B3670" s="2">
        <v>46201</v>
      </c>
      <c r="C3670" s="1" t="s">
        <v>29</v>
      </c>
      <c r="D3670" s="1" t="s">
        <v>72</v>
      </c>
      <c r="E3670" s="1" t="s">
        <v>18</v>
      </c>
      <c r="F3670" s="1" t="s">
        <v>68</v>
      </c>
      <c r="G3670" s="1" t="s">
        <v>58</v>
      </c>
      <c r="H3670" s="1" t="s">
        <v>27</v>
      </c>
      <c r="I3670" s="1">
        <v>3</v>
      </c>
      <c r="J3670" s="3">
        <v>439</v>
      </c>
      <c r="K3670" s="4">
        <v>334.72</v>
      </c>
      <c r="L3670" s="5">
        <v>0.1</v>
      </c>
      <c r="M3670" s="3">
        <f t="shared" si="228"/>
        <v>1185.3</v>
      </c>
      <c r="N3670" s="3">
        <f t="shared" si="229"/>
        <v>1004.1600000000001</v>
      </c>
      <c r="O3670" s="3">
        <f t="shared" si="230"/>
        <v>181.13999999999987</v>
      </c>
      <c r="P3670" s="6">
        <f t="shared" si="231"/>
        <v>0.1528220703619336</v>
      </c>
    </row>
    <row r="3671" spans="1:16" x14ac:dyDescent="0.35">
      <c r="A3671" s="1" t="s">
        <v>3735</v>
      </c>
      <c r="B3671" s="2">
        <v>46201</v>
      </c>
      <c r="C3671" s="1" t="s">
        <v>16</v>
      </c>
      <c r="D3671" s="1" t="s">
        <v>48</v>
      </c>
      <c r="E3671" s="1" t="s">
        <v>18</v>
      </c>
      <c r="F3671" s="1" t="s">
        <v>68</v>
      </c>
      <c r="G3671" s="1" t="s">
        <v>26</v>
      </c>
      <c r="H3671" s="1" t="s">
        <v>27</v>
      </c>
      <c r="I3671" s="1">
        <v>5</v>
      </c>
      <c r="J3671" s="3">
        <v>452</v>
      </c>
      <c r="K3671" s="4">
        <v>378.21</v>
      </c>
      <c r="L3671" s="5">
        <v>0</v>
      </c>
      <c r="M3671" s="3">
        <f t="shared" si="228"/>
        <v>2260</v>
      </c>
      <c r="N3671" s="3">
        <f t="shared" si="229"/>
        <v>1891.05</v>
      </c>
      <c r="O3671" s="3">
        <f t="shared" si="230"/>
        <v>368.95000000000005</v>
      </c>
      <c r="P3671" s="6">
        <f t="shared" si="231"/>
        <v>0.16325221238938056</v>
      </c>
    </row>
    <row r="3672" spans="1:16" x14ac:dyDescent="0.35">
      <c r="A3672" s="1" t="s">
        <v>3736</v>
      </c>
      <c r="B3672" s="2">
        <v>46201</v>
      </c>
      <c r="C3672" s="1" t="s">
        <v>41</v>
      </c>
      <c r="D3672" s="1" t="s">
        <v>50</v>
      </c>
      <c r="E3672" s="1" t="s">
        <v>79</v>
      </c>
      <c r="F3672" s="1" t="s">
        <v>80</v>
      </c>
      <c r="G3672" s="1" t="s">
        <v>43</v>
      </c>
      <c r="H3672" s="1" t="s">
        <v>27</v>
      </c>
      <c r="I3672" s="1">
        <v>6</v>
      </c>
      <c r="J3672" s="3">
        <v>7842</v>
      </c>
      <c r="K3672" s="4">
        <v>4962.91</v>
      </c>
      <c r="L3672" s="5">
        <v>0</v>
      </c>
      <c r="M3672" s="3">
        <f t="shared" si="228"/>
        <v>47052</v>
      </c>
      <c r="N3672" s="3">
        <f t="shared" si="229"/>
        <v>29777.46</v>
      </c>
      <c r="O3672" s="3">
        <f t="shared" si="230"/>
        <v>17274.54</v>
      </c>
      <c r="P3672" s="6">
        <f t="shared" si="231"/>
        <v>0.36713720989543486</v>
      </c>
    </row>
    <row r="3673" spans="1:16" x14ac:dyDescent="0.35">
      <c r="A3673" s="1" t="s">
        <v>3737</v>
      </c>
      <c r="B3673" s="2">
        <v>46201</v>
      </c>
      <c r="C3673" s="1" t="s">
        <v>29</v>
      </c>
      <c r="D3673" s="1" t="s">
        <v>66</v>
      </c>
      <c r="E3673" s="1" t="s">
        <v>18</v>
      </c>
      <c r="F3673" s="1" t="s">
        <v>68</v>
      </c>
      <c r="G3673" s="1" t="s">
        <v>33</v>
      </c>
      <c r="H3673" s="1" t="s">
        <v>21</v>
      </c>
      <c r="I3673" s="1">
        <v>1</v>
      </c>
      <c r="J3673" s="3">
        <v>434</v>
      </c>
      <c r="K3673" s="4">
        <v>361.42</v>
      </c>
      <c r="L3673" s="5">
        <v>0.1</v>
      </c>
      <c r="M3673" s="3">
        <f t="shared" si="228"/>
        <v>390.6</v>
      </c>
      <c r="N3673" s="3">
        <f t="shared" si="229"/>
        <v>361.42</v>
      </c>
      <c r="O3673" s="3">
        <f t="shared" si="230"/>
        <v>29.180000000000007</v>
      </c>
      <c r="P3673" s="6">
        <f t="shared" si="231"/>
        <v>7.470558115719407E-2</v>
      </c>
    </row>
    <row r="3674" spans="1:16" x14ac:dyDescent="0.35">
      <c r="A3674" s="1" t="s">
        <v>3738</v>
      </c>
      <c r="B3674" s="2">
        <v>46201</v>
      </c>
      <c r="C3674" s="1" t="s">
        <v>16</v>
      </c>
      <c r="D3674" s="1" t="s">
        <v>23</v>
      </c>
      <c r="E3674" s="1" t="s">
        <v>18</v>
      </c>
      <c r="F3674" s="1" t="s">
        <v>38</v>
      </c>
      <c r="G3674" s="1" t="s">
        <v>20</v>
      </c>
      <c r="H3674" s="1" t="s">
        <v>27</v>
      </c>
      <c r="I3674" s="1">
        <v>1</v>
      </c>
      <c r="J3674" s="3">
        <v>337</v>
      </c>
      <c r="K3674" s="4">
        <v>258.10000000000002</v>
      </c>
      <c r="L3674" s="5">
        <v>0</v>
      </c>
      <c r="M3674" s="3">
        <f t="shared" si="228"/>
        <v>337</v>
      </c>
      <c r="N3674" s="3">
        <f t="shared" si="229"/>
        <v>258.10000000000002</v>
      </c>
      <c r="O3674" s="3">
        <f t="shared" si="230"/>
        <v>78.899999999999977</v>
      </c>
      <c r="P3674" s="6">
        <f t="shared" si="231"/>
        <v>0.23412462908011863</v>
      </c>
    </row>
    <row r="3675" spans="1:16" x14ac:dyDescent="0.35">
      <c r="A3675" s="1" t="s">
        <v>3739</v>
      </c>
      <c r="B3675" s="2">
        <v>46201</v>
      </c>
      <c r="C3675" s="1" t="s">
        <v>41</v>
      </c>
      <c r="D3675" s="1" t="s">
        <v>55</v>
      </c>
      <c r="E3675" s="1" t="s">
        <v>24</v>
      </c>
      <c r="F3675" s="1" t="s">
        <v>131</v>
      </c>
      <c r="G3675" s="1" t="s">
        <v>46</v>
      </c>
      <c r="H3675" s="1" t="s">
        <v>27</v>
      </c>
      <c r="I3675" s="1">
        <v>7</v>
      </c>
      <c r="J3675" s="3">
        <v>2687</v>
      </c>
      <c r="K3675" s="4">
        <v>1386.86</v>
      </c>
      <c r="L3675" s="5">
        <v>0.1</v>
      </c>
      <c r="M3675" s="3">
        <f t="shared" si="228"/>
        <v>16928.100000000002</v>
      </c>
      <c r="N3675" s="3">
        <f t="shared" si="229"/>
        <v>9708.0199999999986</v>
      </c>
      <c r="O3675" s="3">
        <f t="shared" si="230"/>
        <v>7220.0800000000036</v>
      </c>
      <c r="P3675" s="6">
        <f t="shared" si="231"/>
        <v>0.426514493652566</v>
      </c>
    </row>
    <row r="3676" spans="1:16" x14ac:dyDescent="0.35">
      <c r="A3676" s="1" t="s">
        <v>3740</v>
      </c>
      <c r="B3676" s="2">
        <v>46201</v>
      </c>
      <c r="C3676" s="1" t="s">
        <v>16</v>
      </c>
      <c r="D3676" s="1" t="s">
        <v>17</v>
      </c>
      <c r="E3676" s="1" t="s">
        <v>79</v>
      </c>
      <c r="F3676" s="1" t="s">
        <v>96</v>
      </c>
      <c r="G3676" s="1" t="s">
        <v>20</v>
      </c>
      <c r="H3676" s="1" t="s">
        <v>21</v>
      </c>
      <c r="I3676" s="1">
        <v>4</v>
      </c>
      <c r="J3676" s="3">
        <v>6725</v>
      </c>
      <c r="K3676" s="4">
        <v>4166.9399999999996</v>
      </c>
      <c r="L3676" s="5">
        <v>0.05</v>
      </c>
      <c r="M3676" s="3">
        <f t="shared" si="228"/>
        <v>25555</v>
      </c>
      <c r="N3676" s="3">
        <f t="shared" si="229"/>
        <v>16667.759999999998</v>
      </c>
      <c r="O3676" s="3">
        <f t="shared" si="230"/>
        <v>8887.2400000000016</v>
      </c>
      <c r="P3676" s="6">
        <f t="shared" si="231"/>
        <v>0.34776912541576999</v>
      </c>
    </row>
    <row r="3677" spans="1:16" x14ac:dyDescent="0.35">
      <c r="A3677" s="1" t="s">
        <v>3741</v>
      </c>
      <c r="B3677" s="2">
        <v>46201</v>
      </c>
      <c r="C3677" s="1" t="s">
        <v>36</v>
      </c>
      <c r="D3677" s="1" t="s">
        <v>76</v>
      </c>
      <c r="E3677" s="1" t="s">
        <v>18</v>
      </c>
      <c r="F3677" s="1" t="s">
        <v>38</v>
      </c>
      <c r="G3677" s="1" t="s">
        <v>39</v>
      </c>
      <c r="H3677" s="1" t="s">
        <v>34</v>
      </c>
      <c r="I3677" s="1">
        <v>5</v>
      </c>
      <c r="J3677" s="3">
        <v>353</v>
      </c>
      <c r="K3677" s="4">
        <v>277.16000000000003</v>
      </c>
      <c r="L3677" s="5">
        <v>0.05</v>
      </c>
      <c r="M3677" s="3">
        <f t="shared" si="228"/>
        <v>1676.75</v>
      </c>
      <c r="N3677" s="3">
        <f t="shared" si="229"/>
        <v>1385.8000000000002</v>
      </c>
      <c r="O3677" s="3">
        <f t="shared" si="230"/>
        <v>290.94999999999982</v>
      </c>
      <c r="P3677" s="6">
        <f t="shared" si="231"/>
        <v>0.17352020277322189</v>
      </c>
    </row>
    <row r="3678" spans="1:16" x14ac:dyDescent="0.35">
      <c r="A3678" s="1" t="s">
        <v>3742</v>
      </c>
      <c r="B3678" s="2">
        <v>46201</v>
      </c>
      <c r="C3678" s="1" t="s">
        <v>36</v>
      </c>
      <c r="D3678" s="1" t="s">
        <v>76</v>
      </c>
      <c r="E3678" s="1" t="s">
        <v>31</v>
      </c>
      <c r="F3678" s="1" t="s">
        <v>85</v>
      </c>
      <c r="G3678" s="1" t="s">
        <v>69</v>
      </c>
      <c r="H3678" s="1" t="s">
        <v>34</v>
      </c>
      <c r="I3678" s="1">
        <v>5</v>
      </c>
      <c r="J3678" s="3">
        <v>1796</v>
      </c>
      <c r="K3678" s="4">
        <v>1418.76</v>
      </c>
      <c r="L3678" s="5">
        <v>0.15</v>
      </c>
      <c r="M3678" s="3">
        <f t="shared" si="228"/>
        <v>7633</v>
      </c>
      <c r="N3678" s="3">
        <f t="shared" si="229"/>
        <v>7093.8</v>
      </c>
      <c r="O3678" s="3">
        <f t="shared" si="230"/>
        <v>539.19999999999982</v>
      </c>
      <c r="P3678" s="6">
        <f t="shared" si="231"/>
        <v>7.064063932922833E-2</v>
      </c>
    </row>
    <row r="3679" spans="1:16" x14ac:dyDescent="0.35">
      <c r="A3679" s="1" t="s">
        <v>3743</v>
      </c>
      <c r="B3679" s="2">
        <v>46201</v>
      </c>
      <c r="C3679" s="1" t="s">
        <v>16</v>
      </c>
      <c r="D3679" s="1" t="s">
        <v>23</v>
      </c>
      <c r="E3679" s="1" t="s">
        <v>18</v>
      </c>
      <c r="F3679" s="1" t="s">
        <v>19</v>
      </c>
      <c r="G3679" s="1" t="s">
        <v>26</v>
      </c>
      <c r="H3679" s="1" t="s">
        <v>34</v>
      </c>
      <c r="I3679" s="1">
        <v>8</v>
      </c>
      <c r="J3679" s="3">
        <v>912</v>
      </c>
      <c r="K3679" s="4">
        <v>748.34</v>
      </c>
      <c r="L3679" s="5">
        <v>0</v>
      </c>
      <c r="M3679" s="3">
        <f t="shared" si="228"/>
        <v>7296</v>
      </c>
      <c r="N3679" s="3">
        <f t="shared" si="229"/>
        <v>5986.72</v>
      </c>
      <c r="O3679" s="3">
        <f t="shared" si="230"/>
        <v>1309.2799999999997</v>
      </c>
      <c r="P3679" s="6">
        <f t="shared" si="231"/>
        <v>0.17945175438596489</v>
      </c>
    </row>
    <row r="3680" spans="1:16" x14ac:dyDescent="0.35">
      <c r="A3680" s="1" t="s">
        <v>3744</v>
      </c>
      <c r="B3680" s="2">
        <v>46201</v>
      </c>
      <c r="C3680" s="1" t="s">
        <v>16</v>
      </c>
      <c r="D3680" s="1" t="s">
        <v>84</v>
      </c>
      <c r="E3680" s="1" t="s">
        <v>24</v>
      </c>
      <c r="F3680" s="1" t="s">
        <v>131</v>
      </c>
      <c r="G3680" s="1" t="s">
        <v>26</v>
      </c>
      <c r="H3680" s="1" t="s">
        <v>27</v>
      </c>
      <c r="I3680" s="1">
        <v>2</v>
      </c>
      <c r="J3680" s="3">
        <v>2787</v>
      </c>
      <c r="K3680" s="4">
        <v>1365.8</v>
      </c>
      <c r="L3680" s="5">
        <v>0</v>
      </c>
      <c r="M3680" s="3">
        <f t="shared" si="228"/>
        <v>5574</v>
      </c>
      <c r="N3680" s="3">
        <f t="shared" si="229"/>
        <v>2731.6</v>
      </c>
      <c r="O3680" s="3">
        <f t="shared" si="230"/>
        <v>2842.4</v>
      </c>
      <c r="P3680" s="6">
        <f t="shared" si="231"/>
        <v>0.50993900251166135</v>
      </c>
    </row>
    <row r="3681" spans="1:16" x14ac:dyDescent="0.35">
      <c r="A3681" s="1" t="s">
        <v>3745</v>
      </c>
      <c r="B3681" s="2">
        <v>46202</v>
      </c>
      <c r="C3681" s="1" t="s">
        <v>29</v>
      </c>
      <c r="D3681" s="1" t="s">
        <v>66</v>
      </c>
      <c r="E3681" s="1" t="s">
        <v>24</v>
      </c>
      <c r="F3681" s="1" t="s">
        <v>131</v>
      </c>
      <c r="G3681" s="1" t="s">
        <v>33</v>
      </c>
      <c r="H3681" s="1" t="s">
        <v>27</v>
      </c>
      <c r="I3681" s="1">
        <v>4</v>
      </c>
      <c r="J3681" s="3">
        <v>2839</v>
      </c>
      <c r="K3681" s="4">
        <v>1416.88</v>
      </c>
      <c r="L3681" s="5">
        <v>0.05</v>
      </c>
      <c r="M3681" s="3">
        <f t="shared" si="228"/>
        <v>10788.199999999999</v>
      </c>
      <c r="N3681" s="3">
        <f t="shared" si="229"/>
        <v>5667.52</v>
      </c>
      <c r="O3681" s="3">
        <f t="shared" si="230"/>
        <v>5120.6799999999985</v>
      </c>
      <c r="P3681" s="6">
        <f t="shared" si="231"/>
        <v>0.4746556422758198</v>
      </c>
    </row>
    <row r="3682" spans="1:16" x14ac:dyDescent="0.35">
      <c r="A3682" s="1" t="s">
        <v>3746</v>
      </c>
      <c r="B3682" s="2">
        <v>46202</v>
      </c>
      <c r="C3682" s="1" t="s">
        <v>29</v>
      </c>
      <c r="D3682" s="1" t="s">
        <v>72</v>
      </c>
      <c r="E3682" s="1" t="s">
        <v>18</v>
      </c>
      <c r="F3682" s="1" t="s">
        <v>68</v>
      </c>
      <c r="G3682" s="1" t="s">
        <v>33</v>
      </c>
      <c r="H3682" s="1" t="s">
        <v>34</v>
      </c>
      <c r="I3682" s="1">
        <v>7</v>
      </c>
      <c r="J3682" s="3">
        <v>439</v>
      </c>
      <c r="K3682" s="4">
        <v>360.3</v>
      </c>
      <c r="L3682" s="5">
        <v>0.05</v>
      </c>
      <c r="M3682" s="3">
        <f t="shared" si="228"/>
        <v>2919.35</v>
      </c>
      <c r="N3682" s="3">
        <f t="shared" si="229"/>
        <v>2522.1</v>
      </c>
      <c r="O3682" s="3">
        <f t="shared" si="230"/>
        <v>397.25</v>
      </c>
      <c r="P3682" s="6">
        <f t="shared" si="231"/>
        <v>0.13607481117372019</v>
      </c>
    </row>
    <row r="3683" spans="1:16" x14ac:dyDescent="0.35">
      <c r="A3683" s="1" t="s">
        <v>3747</v>
      </c>
      <c r="B3683" s="2">
        <v>46203</v>
      </c>
      <c r="C3683" s="1" t="s">
        <v>29</v>
      </c>
      <c r="D3683" s="1" t="s">
        <v>30</v>
      </c>
      <c r="E3683" s="1" t="s">
        <v>31</v>
      </c>
      <c r="F3683" s="1" t="s">
        <v>45</v>
      </c>
      <c r="G3683" s="1" t="s">
        <v>58</v>
      </c>
      <c r="H3683" s="1" t="s">
        <v>21</v>
      </c>
      <c r="I3683" s="1">
        <v>5</v>
      </c>
      <c r="J3683" s="3">
        <v>3618</v>
      </c>
      <c r="K3683" s="4">
        <v>2590.92</v>
      </c>
      <c r="L3683" s="5">
        <v>0.15</v>
      </c>
      <c r="M3683" s="3">
        <f t="shared" si="228"/>
        <v>15376.5</v>
      </c>
      <c r="N3683" s="3">
        <f t="shared" si="229"/>
        <v>12954.6</v>
      </c>
      <c r="O3683" s="3">
        <f t="shared" si="230"/>
        <v>2421.8999999999996</v>
      </c>
      <c r="P3683" s="6">
        <f t="shared" si="231"/>
        <v>0.15750658472344159</v>
      </c>
    </row>
    <row r="3684" spans="1:16" x14ac:dyDescent="0.35">
      <c r="A3684" s="1" t="s">
        <v>3748</v>
      </c>
      <c r="B3684" s="2">
        <v>46203</v>
      </c>
      <c r="C3684" s="1" t="s">
        <v>36</v>
      </c>
      <c r="D3684" s="1" t="s">
        <v>76</v>
      </c>
      <c r="E3684" s="1" t="s">
        <v>18</v>
      </c>
      <c r="F3684" s="1" t="s">
        <v>19</v>
      </c>
      <c r="G3684" s="1" t="s">
        <v>39</v>
      </c>
      <c r="H3684" s="1" t="s">
        <v>34</v>
      </c>
      <c r="I3684" s="1">
        <v>7</v>
      </c>
      <c r="J3684" s="3">
        <v>898</v>
      </c>
      <c r="K3684" s="4">
        <v>688.41</v>
      </c>
      <c r="L3684" s="5">
        <v>0.15</v>
      </c>
      <c r="M3684" s="3">
        <f t="shared" si="228"/>
        <v>5343.0999999999995</v>
      </c>
      <c r="N3684" s="3">
        <f t="shared" si="229"/>
        <v>4818.87</v>
      </c>
      <c r="O3684" s="3">
        <f t="shared" si="230"/>
        <v>524.22999999999956</v>
      </c>
      <c r="P3684" s="6">
        <f t="shared" si="231"/>
        <v>9.8113454736014599E-2</v>
      </c>
    </row>
    <row r="3685" spans="1:16" x14ac:dyDescent="0.35">
      <c r="A3685" s="1" t="s">
        <v>3749</v>
      </c>
      <c r="B3685" s="2">
        <v>46203</v>
      </c>
      <c r="C3685" s="1" t="s">
        <v>16</v>
      </c>
      <c r="D3685" s="1" t="s">
        <v>48</v>
      </c>
      <c r="E3685" s="1" t="s">
        <v>79</v>
      </c>
      <c r="F3685" s="1" t="s">
        <v>96</v>
      </c>
      <c r="G3685" s="1" t="s">
        <v>20</v>
      </c>
      <c r="H3685" s="1" t="s">
        <v>34</v>
      </c>
      <c r="I3685" s="1">
        <v>6</v>
      </c>
      <c r="J3685" s="3">
        <v>6655</v>
      </c>
      <c r="K3685" s="4">
        <v>4050.75</v>
      </c>
      <c r="L3685" s="5">
        <v>0.1</v>
      </c>
      <c r="M3685" s="3">
        <f t="shared" si="228"/>
        <v>35937</v>
      </c>
      <c r="N3685" s="3">
        <f t="shared" si="229"/>
        <v>24304.5</v>
      </c>
      <c r="O3685" s="3">
        <f t="shared" si="230"/>
        <v>11632.5</v>
      </c>
      <c r="P3685" s="6">
        <f t="shared" si="231"/>
        <v>0.32369146005509641</v>
      </c>
    </row>
    <row r="3686" spans="1:16" x14ac:dyDescent="0.35">
      <c r="A3686" s="1" t="s">
        <v>3750</v>
      </c>
      <c r="B3686" s="2">
        <v>46203</v>
      </c>
      <c r="C3686" s="1" t="s">
        <v>36</v>
      </c>
      <c r="D3686" s="1" t="s">
        <v>63</v>
      </c>
      <c r="E3686" s="1" t="s">
        <v>24</v>
      </c>
      <c r="F3686" s="1" t="s">
        <v>61</v>
      </c>
      <c r="G3686" s="1" t="s">
        <v>39</v>
      </c>
      <c r="H3686" s="1" t="s">
        <v>34</v>
      </c>
      <c r="I3686" s="1">
        <v>3</v>
      </c>
      <c r="J3686" s="3">
        <v>2293</v>
      </c>
      <c r="K3686" s="4">
        <v>1082.8800000000001</v>
      </c>
      <c r="L3686" s="5">
        <v>0</v>
      </c>
      <c r="M3686" s="3">
        <f t="shared" si="228"/>
        <v>6879</v>
      </c>
      <c r="N3686" s="3">
        <f t="shared" si="229"/>
        <v>3248.6400000000003</v>
      </c>
      <c r="O3686" s="3">
        <f t="shared" si="230"/>
        <v>3630.3599999999997</v>
      </c>
      <c r="P3686" s="6">
        <f t="shared" si="231"/>
        <v>0.5277453118185782</v>
      </c>
    </row>
    <row r="3687" spans="1:16" x14ac:dyDescent="0.35">
      <c r="A3687" s="1" t="s">
        <v>3751</v>
      </c>
      <c r="B3687" s="2">
        <v>46203</v>
      </c>
      <c r="C3687" s="1" t="s">
        <v>16</v>
      </c>
      <c r="D3687" s="1" t="s">
        <v>84</v>
      </c>
      <c r="E3687" s="1" t="s">
        <v>24</v>
      </c>
      <c r="F3687" s="1" t="s">
        <v>64</v>
      </c>
      <c r="G3687" s="1" t="s">
        <v>20</v>
      </c>
      <c r="H3687" s="1" t="s">
        <v>21</v>
      </c>
      <c r="I3687" s="1">
        <v>7</v>
      </c>
      <c r="J3687" s="3">
        <v>1485</v>
      </c>
      <c r="K3687" s="4">
        <v>707.51</v>
      </c>
      <c r="L3687" s="5">
        <v>0.1</v>
      </c>
      <c r="M3687" s="3">
        <f t="shared" si="228"/>
        <v>9355.5</v>
      </c>
      <c r="N3687" s="3">
        <f t="shared" si="229"/>
        <v>4952.57</v>
      </c>
      <c r="O3687" s="3">
        <f t="shared" si="230"/>
        <v>4402.93</v>
      </c>
      <c r="P3687" s="6">
        <f t="shared" si="231"/>
        <v>0.47062476618032179</v>
      </c>
    </row>
    <row r="3688" spans="1:16" x14ac:dyDescent="0.35">
      <c r="A3688" s="1" t="s">
        <v>3752</v>
      </c>
      <c r="B3688" s="2">
        <v>46203</v>
      </c>
      <c r="C3688" s="1" t="s">
        <v>36</v>
      </c>
      <c r="D3688" s="1" t="s">
        <v>37</v>
      </c>
      <c r="E3688" s="1" t="s">
        <v>31</v>
      </c>
      <c r="F3688" s="1" t="s">
        <v>45</v>
      </c>
      <c r="G3688" s="1" t="s">
        <v>69</v>
      </c>
      <c r="H3688" s="1" t="s">
        <v>34</v>
      </c>
      <c r="I3688" s="1">
        <v>8</v>
      </c>
      <c r="J3688" s="3">
        <v>3627</v>
      </c>
      <c r="K3688" s="4">
        <v>2585.39</v>
      </c>
      <c r="L3688" s="5">
        <v>0.15</v>
      </c>
      <c r="M3688" s="3">
        <f t="shared" si="228"/>
        <v>24663.599999999999</v>
      </c>
      <c r="N3688" s="3">
        <f t="shared" si="229"/>
        <v>20683.12</v>
      </c>
      <c r="O3688" s="3">
        <f t="shared" si="230"/>
        <v>3980.4799999999996</v>
      </c>
      <c r="P3688" s="6">
        <f t="shared" si="231"/>
        <v>0.16139087562237467</v>
      </c>
    </row>
    <row r="3689" spans="1:16" x14ac:dyDescent="0.35">
      <c r="A3689" s="1" t="s">
        <v>3753</v>
      </c>
      <c r="B3689" s="2">
        <v>46204</v>
      </c>
      <c r="C3689" s="1" t="s">
        <v>36</v>
      </c>
      <c r="D3689" s="1" t="s">
        <v>76</v>
      </c>
      <c r="E3689" s="1" t="s">
        <v>24</v>
      </c>
      <c r="F3689" s="1" t="s">
        <v>64</v>
      </c>
      <c r="G3689" s="1" t="s">
        <v>69</v>
      </c>
      <c r="H3689" s="1" t="s">
        <v>34</v>
      </c>
      <c r="I3689" s="1">
        <v>2</v>
      </c>
      <c r="J3689" s="3">
        <v>1484</v>
      </c>
      <c r="K3689" s="4">
        <v>777.5</v>
      </c>
      <c r="L3689" s="5">
        <v>0</v>
      </c>
      <c r="M3689" s="3">
        <f t="shared" si="228"/>
        <v>2968</v>
      </c>
      <c r="N3689" s="3">
        <f t="shared" si="229"/>
        <v>1555</v>
      </c>
      <c r="O3689" s="3">
        <f t="shared" si="230"/>
        <v>1413</v>
      </c>
      <c r="P3689" s="6">
        <f t="shared" si="231"/>
        <v>0.47607816711590295</v>
      </c>
    </row>
    <row r="3690" spans="1:16" x14ac:dyDescent="0.35">
      <c r="A3690" s="1" t="s">
        <v>3754</v>
      </c>
      <c r="B3690" s="2">
        <v>46204</v>
      </c>
      <c r="C3690" s="1" t="s">
        <v>16</v>
      </c>
      <c r="D3690" s="1" t="s">
        <v>84</v>
      </c>
      <c r="E3690" s="1" t="s">
        <v>18</v>
      </c>
      <c r="F3690" s="1" t="s">
        <v>38</v>
      </c>
      <c r="G3690" s="1" t="s">
        <v>26</v>
      </c>
      <c r="H3690" s="1" t="s">
        <v>21</v>
      </c>
      <c r="I3690" s="1">
        <v>2</v>
      </c>
      <c r="J3690" s="3">
        <v>354</v>
      </c>
      <c r="K3690" s="4">
        <v>293.91000000000003</v>
      </c>
      <c r="L3690" s="5">
        <v>0</v>
      </c>
      <c r="M3690" s="3">
        <f t="shared" si="228"/>
        <v>708</v>
      </c>
      <c r="N3690" s="3">
        <f t="shared" si="229"/>
        <v>587.82000000000005</v>
      </c>
      <c r="O3690" s="3">
        <f t="shared" si="230"/>
        <v>120.17999999999995</v>
      </c>
      <c r="P3690" s="6">
        <f t="shared" si="231"/>
        <v>0.16974576271186434</v>
      </c>
    </row>
    <row r="3691" spans="1:16" x14ac:dyDescent="0.35">
      <c r="A3691" s="1" t="s">
        <v>3755</v>
      </c>
      <c r="B3691" s="2">
        <v>46204</v>
      </c>
      <c r="C3691" s="1" t="s">
        <v>41</v>
      </c>
      <c r="D3691" s="1" t="s">
        <v>55</v>
      </c>
      <c r="E3691" s="1" t="s">
        <v>79</v>
      </c>
      <c r="F3691" s="1" t="s">
        <v>91</v>
      </c>
      <c r="G3691" s="1" t="s">
        <v>43</v>
      </c>
      <c r="H3691" s="1" t="s">
        <v>27</v>
      </c>
      <c r="I3691" s="1">
        <v>2</v>
      </c>
      <c r="J3691" s="3">
        <v>11998</v>
      </c>
      <c r="K3691" s="4">
        <v>7291.15</v>
      </c>
      <c r="L3691" s="5">
        <v>0.15</v>
      </c>
      <c r="M3691" s="3">
        <f t="shared" si="228"/>
        <v>20396.599999999999</v>
      </c>
      <c r="N3691" s="3">
        <f t="shared" si="229"/>
        <v>14582.3</v>
      </c>
      <c r="O3691" s="3">
        <f t="shared" si="230"/>
        <v>5814.2999999999993</v>
      </c>
      <c r="P3691" s="6">
        <f t="shared" si="231"/>
        <v>0.28506221625172823</v>
      </c>
    </row>
    <row r="3692" spans="1:16" x14ac:dyDescent="0.35">
      <c r="A3692" s="1" t="s">
        <v>3756</v>
      </c>
      <c r="B3692" s="2">
        <v>46204</v>
      </c>
      <c r="C3692" s="1" t="s">
        <v>16</v>
      </c>
      <c r="D3692" s="1" t="s">
        <v>48</v>
      </c>
      <c r="E3692" s="1" t="s">
        <v>31</v>
      </c>
      <c r="F3692" s="1" t="s">
        <v>32</v>
      </c>
      <c r="G3692" s="1" t="s">
        <v>26</v>
      </c>
      <c r="H3692" s="1" t="s">
        <v>27</v>
      </c>
      <c r="I3692" s="1">
        <v>3</v>
      </c>
      <c r="J3692" s="3">
        <v>1224</v>
      </c>
      <c r="K3692" s="4">
        <v>962.84</v>
      </c>
      <c r="L3692" s="5">
        <v>0</v>
      </c>
      <c r="M3692" s="3">
        <f t="shared" si="228"/>
        <v>3672</v>
      </c>
      <c r="N3692" s="3">
        <f t="shared" si="229"/>
        <v>2888.52</v>
      </c>
      <c r="O3692" s="3">
        <f t="shared" si="230"/>
        <v>783.48</v>
      </c>
      <c r="P3692" s="6">
        <f t="shared" si="231"/>
        <v>0.21336601307189543</v>
      </c>
    </row>
    <row r="3693" spans="1:16" x14ac:dyDescent="0.35">
      <c r="A3693" s="1" t="s">
        <v>3757</v>
      </c>
      <c r="B3693" s="2">
        <v>46204</v>
      </c>
      <c r="C3693" s="1" t="s">
        <v>16</v>
      </c>
      <c r="D3693" s="1" t="s">
        <v>23</v>
      </c>
      <c r="E3693" s="1" t="s">
        <v>18</v>
      </c>
      <c r="F3693" s="1" t="s">
        <v>68</v>
      </c>
      <c r="G3693" s="1" t="s">
        <v>26</v>
      </c>
      <c r="H3693" s="1" t="s">
        <v>34</v>
      </c>
      <c r="I3693" s="1">
        <v>8</v>
      </c>
      <c r="J3693" s="3">
        <v>436</v>
      </c>
      <c r="K3693" s="4">
        <v>338.39</v>
      </c>
      <c r="L3693" s="5">
        <v>0.15</v>
      </c>
      <c r="M3693" s="3">
        <f t="shared" si="228"/>
        <v>2964.7999999999997</v>
      </c>
      <c r="N3693" s="3">
        <f t="shared" si="229"/>
        <v>2707.12</v>
      </c>
      <c r="O3693" s="3">
        <f t="shared" si="230"/>
        <v>257.67999999999984</v>
      </c>
      <c r="P3693" s="6">
        <f t="shared" si="231"/>
        <v>8.6913113869400926E-2</v>
      </c>
    </row>
    <row r="3694" spans="1:16" x14ac:dyDescent="0.35">
      <c r="A3694" s="1" t="s">
        <v>3758</v>
      </c>
      <c r="B3694" s="2">
        <v>46204</v>
      </c>
      <c r="C3694" s="1" t="s">
        <v>29</v>
      </c>
      <c r="D3694" s="1" t="s">
        <v>72</v>
      </c>
      <c r="E3694" s="1" t="s">
        <v>31</v>
      </c>
      <c r="F3694" s="1" t="s">
        <v>53</v>
      </c>
      <c r="G3694" s="1" t="s">
        <v>58</v>
      </c>
      <c r="H3694" s="1" t="s">
        <v>21</v>
      </c>
      <c r="I3694" s="1">
        <v>1</v>
      </c>
      <c r="J3694" s="3">
        <v>15264</v>
      </c>
      <c r="K3694" s="4">
        <v>11215.4</v>
      </c>
      <c r="L3694" s="5">
        <v>0</v>
      </c>
      <c r="M3694" s="3">
        <f t="shared" si="228"/>
        <v>15264</v>
      </c>
      <c r="N3694" s="3">
        <f t="shared" si="229"/>
        <v>11215.4</v>
      </c>
      <c r="O3694" s="3">
        <f t="shared" si="230"/>
        <v>4048.6000000000004</v>
      </c>
      <c r="P3694" s="6">
        <f t="shared" si="231"/>
        <v>0.26523846960167718</v>
      </c>
    </row>
    <row r="3695" spans="1:16" x14ac:dyDescent="0.35">
      <c r="A3695" s="1" t="s">
        <v>3759</v>
      </c>
      <c r="B3695" s="2">
        <v>46204</v>
      </c>
      <c r="C3695" s="1" t="s">
        <v>16</v>
      </c>
      <c r="D3695" s="1" t="s">
        <v>23</v>
      </c>
      <c r="E3695" s="1" t="s">
        <v>24</v>
      </c>
      <c r="F3695" s="1" t="s">
        <v>61</v>
      </c>
      <c r="G3695" s="1" t="s">
        <v>26</v>
      </c>
      <c r="H3695" s="1" t="s">
        <v>34</v>
      </c>
      <c r="I3695" s="1">
        <v>5</v>
      </c>
      <c r="J3695" s="3">
        <v>2147</v>
      </c>
      <c r="K3695" s="4">
        <v>1051.1099999999999</v>
      </c>
      <c r="L3695" s="5">
        <v>0.1</v>
      </c>
      <c r="M3695" s="3">
        <f t="shared" si="228"/>
        <v>9661.5</v>
      </c>
      <c r="N3695" s="3">
        <f t="shared" si="229"/>
        <v>5255.5499999999993</v>
      </c>
      <c r="O3695" s="3">
        <f t="shared" si="230"/>
        <v>4405.9500000000007</v>
      </c>
      <c r="P3695" s="6">
        <f t="shared" si="231"/>
        <v>0.45603167210060558</v>
      </c>
    </row>
    <row r="3696" spans="1:16" x14ac:dyDescent="0.35">
      <c r="A3696" s="1" t="s">
        <v>3760</v>
      </c>
      <c r="B3696" s="2">
        <v>46204</v>
      </c>
      <c r="C3696" s="1" t="s">
        <v>41</v>
      </c>
      <c r="D3696" s="1" t="s">
        <v>55</v>
      </c>
      <c r="E3696" s="1" t="s">
        <v>79</v>
      </c>
      <c r="F3696" s="1" t="s">
        <v>109</v>
      </c>
      <c r="G3696" s="1" t="s">
        <v>46</v>
      </c>
      <c r="H3696" s="1" t="s">
        <v>34</v>
      </c>
      <c r="I3696" s="1">
        <v>6</v>
      </c>
      <c r="J3696" s="3">
        <v>4723</v>
      </c>
      <c r="K3696" s="4">
        <v>2790.7</v>
      </c>
      <c r="L3696" s="5">
        <v>0</v>
      </c>
      <c r="M3696" s="3">
        <f t="shared" si="228"/>
        <v>28338</v>
      </c>
      <c r="N3696" s="3">
        <f t="shared" si="229"/>
        <v>16744.199999999997</v>
      </c>
      <c r="O3696" s="3">
        <f t="shared" si="230"/>
        <v>11593.800000000003</v>
      </c>
      <c r="P3696" s="6">
        <f t="shared" si="231"/>
        <v>0.409125555790811</v>
      </c>
    </row>
    <row r="3697" spans="1:16" x14ac:dyDescent="0.35">
      <c r="A3697" s="1" t="s">
        <v>3761</v>
      </c>
      <c r="B3697" s="2">
        <v>46204</v>
      </c>
      <c r="C3697" s="1" t="s">
        <v>29</v>
      </c>
      <c r="D3697" s="1" t="s">
        <v>66</v>
      </c>
      <c r="E3697" s="1" t="s">
        <v>18</v>
      </c>
      <c r="F3697" s="1" t="s">
        <v>68</v>
      </c>
      <c r="G3697" s="1" t="s">
        <v>58</v>
      </c>
      <c r="H3697" s="1" t="s">
        <v>27</v>
      </c>
      <c r="I3697" s="1">
        <v>3</v>
      </c>
      <c r="J3697" s="3">
        <v>450</v>
      </c>
      <c r="K3697" s="4">
        <v>370.83</v>
      </c>
      <c r="L3697" s="5">
        <v>0.15</v>
      </c>
      <c r="M3697" s="3">
        <f t="shared" si="228"/>
        <v>1147.5</v>
      </c>
      <c r="N3697" s="3">
        <f t="shared" si="229"/>
        <v>1112.49</v>
      </c>
      <c r="O3697" s="3">
        <f t="shared" si="230"/>
        <v>35.009999999999991</v>
      </c>
      <c r="P3697" s="6">
        <f t="shared" si="231"/>
        <v>3.0509803921568619E-2</v>
      </c>
    </row>
    <row r="3698" spans="1:16" x14ac:dyDescent="0.35">
      <c r="A3698" s="1" t="s">
        <v>3762</v>
      </c>
      <c r="B3698" s="2">
        <v>46205</v>
      </c>
      <c r="C3698" s="1" t="s">
        <v>16</v>
      </c>
      <c r="D3698" s="1" t="s">
        <v>48</v>
      </c>
      <c r="E3698" s="1" t="s">
        <v>31</v>
      </c>
      <c r="F3698" s="1" t="s">
        <v>45</v>
      </c>
      <c r="G3698" s="1" t="s">
        <v>20</v>
      </c>
      <c r="H3698" s="1" t="s">
        <v>34</v>
      </c>
      <c r="I3698" s="1">
        <v>2</v>
      </c>
      <c r="J3698" s="3">
        <v>3484</v>
      </c>
      <c r="K3698" s="4">
        <v>2535.66</v>
      </c>
      <c r="L3698" s="5">
        <v>0.15</v>
      </c>
      <c r="M3698" s="3">
        <f t="shared" si="228"/>
        <v>5922.8</v>
      </c>
      <c r="N3698" s="3">
        <f t="shared" si="229"/>
        <v>5071.32</v>
      </c>
      <c r="O3698" s="3">
        <f t="shared" si="230"/>
        <v>851.48000000000047</v>
      </c>
      <c r="P3698" s="6">
        <f t="shared" si="231"/>
        <v>0.14376308502735199</v>
      </c>
    </row>
    <row r="3699" spans="1:16" x14ac:dyDescent="0.35">
      <c r="A3699" s="1" t="s">
        <v>3763</v>
      </c>
      <c r="B3699" s="2">
        <v>46205</v>
      </c>
      <c r="C3699" s="1" t="s">
        <v>41</v>
      </c>
      <c r="D3699" s="1" t="s">
        <v>50</v>
      </c>
      <c r="E3699" s="1" t="s">
        <v>24</v>
      </c>
      <c r="F3699" s="1" t="s">
        <v>64</v>
      </c>
      <c r="G3699" s="1" t="s">
        <v>46</v>
      </c>
      <c r="H3699" s="1" t="s">
        <v>34</v>
      </c>
      <c r="I3699" s="1">
        <v>4</v>
      </c>
      <c r="J3699" s="3">
        <v>1461</v>
      </c>
      <c r="K3699" s="4">
        <v>684.18</v>
      </c>
      <c r="L3699" s="5">
        <v>0.15</v>
      </c>
      <c r="M3699" s="3">
        <f t="shared" si="228"/>
        <v>4967.3999999999996</v>
      </c>
      <c r="N3699" s="3">
        <f t="shared" si="229"/>
        <v>2736.72</v>
      </c>
      <c r="O3699" s="3">
        <f t="shared" si="230"/>
        <v>2230.6799999999998</v>
      </c>
      <c r="P3699" s="6">
        <f t="shared" si="231"/>
        <v>0.44906389660587026</v>
      </c>
    </row>
    <row r="3700" spans="1:16" x14ac:dyDescent="0.35">
      <c r="A3700" s="1" t="s">
        <v>3764</v>
      </c>
      <c r="B3700" s="2">
        <v>46205</v>
      </c>
      <c r="C3700" s="1" t="s">
        <v>36</v>
      </c>
      <c r="D3700" s="1" t="s">
        <v>76</v>
      </c>
      <c r="E3700" s="1" t="s">
        <v>31</v>
      </c>
      <c r="F3700" s="1" t="s">
        <v>32</v>
      </c>
      <c r="G3700" s="1" t="s">
        <v>69</v>
      </c>
      <c r="H3700" s="1" t="s">
        <v>27</v>
      </c>
      <c r="I3700" s="1">
        <v>7</v>
      </c>
      <c r="J3700" s="3">
        <v>1179</v>
      </c>
      <c r="K3700" s="4">
        <v>872.27</v>
      </c>
      <c r="L3700" s="5">
        <v>0.15</v>
      </c>
      <c r="M3700" s="3">
        <f t="shared" si="228"/>
        <v>7015.05</v>
      </c>
      <c r="N3700" s="3">
        <f t="shared" si="229"/>
        <v>6105.8899999999994</v>
      </c>
      <c r="O3700" s="3">
        <f t="shared" si="230"/>
        <v>909.16000000000076</v>
      </c>
      <c r="P3700" s="6">
        <f t="shared" si="231"/>
        <v>0.12960135708227322</v>
      </c>
    </row>
    <row r="3701" spans="1:16" x14ac:dyDescent="0.35">
      <c r="A3701" s="1" t="s">
        <v>3765</v>
      </c>
      <c r="B3701" s="2">
        <v>46205</v>
      </c>
      <c r="C3701" s="1" t="s">
        <v>29</v>
      </c>
      <c r="D3701" s="1" t="s">
        <v>66</v>
      </c>
      <c r="E3701" s="1" t="s">
        <v>18</v>
      </c>
      <c r="F3701" s="1" t="s">
        <v>38</v>
      </c>
      <c r="G3701" s="1" t="s">
        <v>33</v>
      </c>
      <c r="H3701" s="1" t="s">
        <v>34</v>
      </c>
      <c r="I3701" s="1">
        <v>3</v>
      </c>
      <c r="J3701" s="3">
        <v>357</v>
      </c>
      <c r="K3701" s="4">
        <v>296.36</v>
      </c>
      <c r="L3701" s="5">
        <v>0</v>
      </c>
      <c r="M3701" s="3">
        <f t="shared" si="228"/>
        <v>1071</v>
      </c>
      <c r="N3701" s="3">
        <f t="shared" si="229"/>
        <v>889.08</v>
      </c>
      <c r="O3701" s="3">
        <f t="shared" si="230"/>
        <v>181.91999999999996</v>
      </c>
      <c r="P3701" s="6">
        <f t="shared" si="231"/>
        <v>0.16985994397759099</v>
      </c>
    </row>
    <row r="3702" spans="1:16" x14ac:dyDescent="0.35">
      <c r="A3702" s="1" t="s">
        <v>3766</v>
      </c>
      <c r="B3702" s="2">
        <v>46205</v>
      </c>
      <c r="C3702" s="1" t="s">
        <v>41</v>
      </c>
      <c r="D3702" s="1" t="s">
        <v>42</v>
      </c>
      <c r="E3702" s="1" t="s">
        <v>79</v>
      </c>
      <c r="F3702" s="1" t="s">
        <v>80</v>
      </c>
      <c r="G3702" s="1" t="s">
        <v>43</v>
      </c>
      <c r="H3702" s="1" t="s">
        <v>21</v>
      </c>
      <c r="I3702" s="1">
        <v>5</v>
      </c>
      <c r="J3702" s="3">
        <v>8325</v>
      </c>
      <c r="K3702" s="4">
        <v>5199.9399999999996</v>
      </c>
      <c r="L3702" s="5">
        <v>0</v>
      </c>
      <c r="M3702" s="3">
        <f t="shared" si="228"/>
        <v>41625</v>
      </c>
      <c r="N3702" s="3">
        <f t="shared" si="229"/>
        <v>25999.699999999997</v>
      </c>
      <c r="O3702" s="3">
        <f t="shared" si="230"/>
        <v>15625.300000000003</v>
      </c>
      <c r="P3702" s="6">
        <f t="shared" si="231"/>
        <v>0.37538258258258267</v>
      </c>
    </row>
    <row r="3703" spans="1:16" x14ac:dyDescent="0.35">
      <c r="A3703" s="1" t="s">
        <v>3767</v>
      </c>
      <c r="B3703" s="2">
        <v>46206</v>
      </c>
      <c r="C3703" s="1" t="s">
        <v>41</v>
      </c>
      <c r="D3703" s="1" t="s">
        <v>42</v>
      </c>
      <c r="E3703" s="1" t="s">
        <v>24</v>
      </c>
      <c r="F3703" s="1" t="s">
        <v>64</v>
      </c>
      <c r="G3703" s="1" t="s">
        <v>43</v>
      </c>
      <c r="H3703" s="1" t="s">
        <v>34</v>
      </c>
      <c r="I3703" s="1">
        <v>4</v>
      </c>
      <c r="J3703" s="3">
        <v>1462</v>
      </c>
      <c r="K3703" s="4">
        <v>673.92</v>
      </c>
      <c r="L3703" s="5">
        <v>0.1</v>
      </c>
      <c r="M3703" s="3">
        <f t="shared" si="228"/>
        <v>5263.2</v>
      </c>
      <c r="N3703" s="3">
        <f t="shared" si="229"/>
        <v>2695.68</v>
      </c>
      <c r="O3703" s="3">
        <f t="shared" si="230"/>
        <v>2567.52</v>
      </c>
      <c r="P3703" s="6">
        <f t="shared" si="231"/>
        <v>0.4878248974008208</v>
      </c>
    </row>
    <row r="3704" spans="1:16" x14ac:dyDescent="0.35">
      <c r="A3704" s="1" t="s">
        <v>3768</v>
      </c>
      <c r="B3704" s="2">
        <v>46206</v>
      </c>
      <c r="C3704" s="1" t="s">
        <v>16</v>
      </c>
      <c r="D3704" s="1" t="s">
        <v>84</v>
      </c>
      <c r="E3704" s="1" t="s">
        <v>24</v>
      </c>
      <c r="F3704" s="1" t="s">
        <v>64</v>
      </c>
      <c r="G3704" s="1" t="s">
        <v>26</v>
      </c>
      <c r="H3704" s="1" t="s">
        <v>27</v>
      </c>
      <c r="I3704" s="1">
        <v>1</v>
      </c>
      <c r="J3704" s="3">
        <v>1459</v>
      </c>
      <c r="K3704" s="4">
        <v>786.39</v>
      </c>
      <c r="L3704" s="5">
        <v>0.05</v>
      </c>
      <c r="M3704" s="3">
        <f t="shared" si="228"/>
        <v>1386.05</v>
      </c>
      <c r="N3704" s="3">
        <f t="shared" si="229"/>
        <v>786.39</v>
      </c>
      <c r="O3704" s="3">
        <f t="shared" si="230"/>
        <v>599.66</v>
      </c>
      <c r="P3704" s="6">
        <f t="shared" si="231"/>
        <v>0.43263951516900545</v>
      </c>
    </row>
    <row r="3705" spans="1:16" x14ac:dyDescent="0.35">
      <c r="A3705" s="1" t="s">
        <v>3769</v>
      </c>
      <c r="B3705" s="2">
        <v>46206</v>
      </c>
      <c r="C3705" s="1" t="s">
        <v>36</v>
      </c>
      <c r="D3705" s="1" t="s">
        <v>78</v>
      </c>
      <c r="E3705" s="1" t="s">
        <v>24</v>
      </c>
      <c r="F3705" s="1" t="s">
        <v>25</v>
      </c>
      <c r="G3705" s="1" t="s">
        <v>69</v>
      </c>
      <c r="H3705" s="1" t="s">
        <v>27</v>
      </c>
      <c r="I3705" s="1">
        <v>5</v>
      </c>
      <c r="J3705" s="3">
        <v>597</v>
      </c>
      <c r="K3705" s="4">
        <v>292.39999999999998</v>
      </c>
      <c r="L3705" s="5">
        <v>0.1</v>
      </c>
      <c r="M3705" s="3">
        <f t="shared" si="228"/>
        <v>2686.5</v>
      </c>
      <c r="N3705" s="3">
        <f t="shared" si="229"/>
        <v>1462</v>
      </c>
      <c r="O3705" s="3">
        <f t="shared" si="230"/>
        <v>1224.5</v>
      </c>
      <c r="P3705" s="6">
        <f t="shared" si="231"/>
        <v>0.45579750604876235</v>
      </c>
    </row>
    <row r="3706" spans="1:16" x14ac:dyDescent="0.35">
      <c r="A3706" s="1" t="s">
        <v>3770</v>
      </c>
      <c r="B3706" s="2">
        <v>46206</v>
      </c>
      <c r="C3706" s="1" t="s">
        <v>29</v>
      </c>
      <c r="D3706" s="1" t="s">
        <v>57</v>
      </c>
      <c r="E3706" s="1" t="s">
        <v>18</v>
      </c>
      <c r="F3706" s="1" t="s">
        <v>19</v>
      </c>
      <c r="G3706" s="1" t="s">
        <v>58</v>
      </c>
      <c r="H3706" s="1" t="s">
        <v>34</v>
      </c>
      <c r="I3706" s="1">
        <v>4</v>
      </c>
      <c r="J3706" s="3">
        <v>904</v>
      </c>
      <c r="K3706" s="4">
        <v>701.31</v>
      </c>
      <c r="L3706" s="5">
        <v>0.15</v>
      </c>
      <c r="M3706" s="3">
        <f t="shared" si="228"/>
        <v>3073.6</v>
      </c>
      <c r="N3706" s="3">
        <f t="shared" si="229"/>
        <v>2805.24</v>
      </c>
      <c r="O3706" s="3">
        <f t="shared" si="230"/>
        <v>268.36000000000013</v>
      </c>
      <c r="P3706" s="6">
        <f t="shared" si="231"/>
        <v>8.731129619989593E-2</v>
      </c>
    </row>
    <row r="3707" spans="1:16" x14ac:dyDescent="0.35">
      <c r="A3707" s="1" t="s">
        <v>3771</v>
      </c>
      <c r="B3707" s="2">
        <v>46206</v>
      </c>
      <c r="C3707" s="1" t="s">
        <v>36</v>
      </c>
      <c r="D3707" s="1" t="s">
        <v>63</v>
      </c>
      <c r="E3707" s="1" t="s">
        <v>31</v>
      </c>
      <c r="F3707" s="1" t="s">
        <v>85</v>
      </c>
      <c r="G3707" s="1" t="s">
        <v>39</v>
      </c>
      <c r="H3707" s="1" t="s">
        <v>21</v>
      </c>
      <c r="I3707" s="1">
        <v>5</v>
      </c>
      <c r="J3707" s="3">
        <v>1790</v>
      </c>
      <c r="K3707" s="4">
        <v>1367.01</v>
      </c>
      <c r="L3707" s="5">
        <v>0.1</v>
      </c>
      <c r="M3707" s="3">
        <f t="shared" si="228"/>
        <v>8055</v>
      </c>
      <c r="N3707" s="3">
        <f t="shared" si="229"/>
        <v>6835.05</v>
      </c>
      <c r="O3707" s="3">
        <f t="shared" si="230"/>
        <v>1219.9499999999998</v>
      </c>
      <c r="P3707" s="6">
        <f t="shared" si="231"/>
        <v>0.15145251396648043</v>
      </c>
    </row>
    <row r="3708" spans="1:16" x14ac:dyDescent="0.35">
      <c r="A3708" s="1" t="s">
        <v>3772</v>
      </c>
      <c r="B3708" s="2">
        <v>46206</v>
      </c>
      <c r="C3708" s="1" t="s">
        <v>29</v>
      </c>
      <c r="D3708" s="1" t="s">
        <v>72</v>
      </c>
      <c r="E3708" s="1" t="s">
        <v>79</v>
      </c>
      <c r="F3708" s="1" t="s">
        <v>96</v>
      </c>
      <c r="G3708" s="1" t="s">
        <v>58</v>
      </c>
      <c r="H3708" s="1" t="s">
        <v>21</v>
      </c>
      <c r="I3708" s="1">
        <v>6</v>
      </c>
      <c r="J3708" s="3">
        <v>6461</v>
      </c>
      <c r="K3708" s="4">
        <v>3999.76</v>
      </c>
      <c r="L3708" s="5">
        <v>0</v>
      </c>
      <c r="M3708" s="3">
        <f t="shared" si="228"/>
        <v>38766</v>
      </c>
      <c r="N3708" s="3">
        <f t="shared" si="229"/>
        <v>23998.560000000001</v>
      </c>
      <c r="O3708" s="3">
        <f t="shared" si="230"/>
        <v>14767.439999999999</v>
      </c>
      <c r="P3708" s="6">
        <f t="shared" si="231"/>
        <v>0.38093793530413245</v>
      </c>
    </row>
    <row r="3709" spans="1:16" x14ac:dyDescent="0.35">
      <c r="A3709" s="1" t="s">
        <v>3773</v>
      </c>
      <c r="B3709" s="2">
        <v>46206</v>
      </c>
      <c r="C3709" s="1" t="s">
        <v>29</v>
      </c>
      <c r="D3709" s="1" t="s">
        <v>72</v>
      </c>
      <c r="E3709" s="1" t="s">
        <v>18</v>
      </c>
      <c r="F3709" s="1" t="s">
        <v>19</v>
      </c>
      <c r="G3709" s="1" t="s">
        <v>33</v>
      </c>
      <c r="H3709" s="1" t="s">
        <v>34</v>
      </c>
      <c r="I3709" s="1">
        <v>1</v>
      </c>
      <c r="J3709" s="3">
        <v>932</v>
      </c>
      <c r="K3709" s="4">
        <v>776.71</v>
      </c>
      <c r="L3709" s="5">
        <v>0.1</v>
      </c>
      <c r="M3709" s="3">
        <f t="shared" si="228"/>
        <v>838.80000000000007</v>
      </c>
      <c r="N3709" s="3">
        <f t="shared" si="229"/>
        <v>776.71</v>
      </c>
      <c r="O3709" s="3">
        <f t="shared" si="230"/>
        <v>62.090000000000032</v>
      </c>
      <c r="P3709" s="6">
        <f t="shared" si="231"/>
        <v>7.4022412970910861E-2</v>
      </c>
    </row>
    <row r="3710" spans="1:16" x14ac:dyDescent="0.35">
      <c r="A3710" s="1" t="s">
        <v>3774</v>
      </c>
      <c r="B3710" s="2">
        <v>46207</v>
      </c>
      <c r="C3710" s="1" t="s">
        <v>41</v>
      </c>
      <c r="D3710" s="1" t="s">
        <v>42</v>
      </c>
      <c r="E3710" s="1" t="s">
        <v>24</v>
      </c>
      <c r="F3710" s="1" t="s">
        <v>25</v>
      </c>
      <c r="G3710" s="1" t="s">
        <v>43</v>
      </c>
      <c r="H3710" s="1" t="s">
        <v>27</v>
      </c>
      <c r="I3710" s="1">
        <v>3</v>
      </c>
      <c r="J3710" s="3">
        <v>601</v>
      </c>
      <c r="K3710" s="4">
        <v>291.94</v>
      </c>
      <c r="L3710" s="5">
        <v>0</v>
      </c>
      <c r="M3710" s="3">
        <f t="shared" si="228"/>
        <v>1803</v>
      </c>
      <c r="N3710" s="3">
        <f t="shared" si="229"/>
        <v>875.81999999999994</v>
      </c>
      <c r="O3710" s="3">
        <f t="shared" si="230"/>
        <v>927.18000000000006</v>
      </c>
      <c r="P3710" s="6">
        <f t="shared" si="231"/>
        <v>0.51424292845257902</v>
      </c>
    </row>
    <row r="3711" spans="1:16" x14ac:dyDescent="0.35">
      <c r="A3711" s="1" t="s">
        <v>3775</v>
      </c>
      <c r="B3711" s="2">
        <v>46207</v>
      </c>
      <c r="C3711" s="1" t="s">
        <v>29</v>
      </c>
      <c r="D3711" s="1" t="s">
        <v>30</v>
      </c>
      <c r="E3711" s="1" t="s">
        <v>24</v>
      </c>
      <c r="F3711" s="1" t="s">
        <v>131</v>
      </c>
      <c r="G3711" s="1" t="s">
        <v>58</v>
      </c>
      <c r="H3711" s="1" t="s">
        <v>21</v>
      </c>
      <c r="I3711" s="1">
        <v>6</v>
      </c>
      <c r="J3711" s="3">
        <v>2721</v>
      </c>
      <c r="K3711" s="4">
        <v>1266.93</v>
      </c>
      <c r="L3711" s="5">
        <v>0</v>
      </c>
      <c r="M3711" s="3">
        <f t="shared" si="228"/>
        <v>16326</v>
      </c>
      <c r="N3711" s="3">
        <f t="shared" si="229"/>
        <v>7601.58</v>
      </c>
      <c r="O3711" s="3">
        <f t="shared" si="230"/>
        <v>8724.42</v>
      </c>
      <c r="P3711" s="6">
        <f t="shared" si="231"/>
        <v>0.5343880926130099</v>
      </c>
    </row>
    <row r="3712" spans="1:16" x14ac:dyDescent="0.35">
      <c r="A3712" s="1" t="s">
        <v>3776</v>
      </c>
      <c r="B3712" s="2">
        <v>46207</v>
      </c>
      <c r="C3712" s="1" t="s">
        <v>41</v>
      </c>
      <c r="D3712" s="1" t="s">
        <v>103</v>
      </c>
      <c r="E3712" s="1" t="s">
        <v>79</v>
      </c>
      <c r="F3712" s="1" t="s">
        <v>96</v>
      </c>
      <c r="G3712" s="1" t="s">
        <v>43</v>
      </c>
      <c r="H3712" s="1" t="s">
        <v>21</v>
      </c>
      <c r="I3712" s="1">
        <v>7</v>
      </c>
      <c r="J3712" s="3">
        <v>6465</v>
      </c>
      <c r="K3712" s="4">
        <v>3758.05</v>
      </c>
      <c r="L3712" s="5">
        <v>0.05</v>
      </c>
      <c r="M3712" s="3">
        <f t="shared" si="228"/>
        <v>42992.25</v>
      </c>
      <c r="N3712" s="3">
        <f t="shared" si="229"/>
        <v>26306.350000000002</v>
      </c>
      <c r="O3712" s="3">
        <f t="shared" si="230"/>
        <v>16685.899999999998</v>
      </c>
      <c r="P3712" s="6">
        <f t="shared" si="231"/>
        <v>0.38811413685024621</v>
      </c>
    </row>
    <row r="3713" spans="1:16" x14ac:dyDescent="0.35">
      <c r="A3713" s="1" t="s">
        <v>3777</v>
      </c>
      <c r="B3713" s="2">
        <v>46207</v>
      </c>
      <c r="C3713" s="1" t="s">
        <v>41</v>
      </c>
      <c r="D3713" s="1" t="s">
        <v>103</v>
      </c>
      <c r="E3713" s="1" t="s">
        <v>18</v>
      </c>
      <c r="F3713" s="1" t="s">
        <v>19</v>
      </c>
      <c r="G3713" s="1" t="s">
        <v>46</v>
      </c>
      <c r="H3713" s="1" t="s">
        <v>21</v>
      </c>
      <c r="I3713" s="1">
        <v>6</v>
      </c>
      <c r="J3713" s="3">
        <v>863</v>
      </c>
      <c r="K3713" s="4">
        <v>695.44</v>
      </c>
      <c r="L3713" s="5">
        <v>0</v>
      </c>
      <c r="M3713" s="3">
        <f t="shared" si="228"/>
        <v>5178</v>
      </c>
      <c r="N3713" s="3">
        <f t="shared" si="229"/>
        <v>4172.6400000000003</v>
      </c>
      <c r="O3713" s="3">
        <f t="shared" si="230"/>
        <v>1005.3599999999997</v>
      </c>
      <c r="P3713" s="6">
        <f t="shared" si="231"/>
        <v>0.19415990730011581</v>
      </c>
    </row>
    <row r="3714" spans="1:16" x14ac:dyDescent="0.35">
      <c r="A3714" s="1" t="s">
        <v>3778</v>
      </c>
      <c r="B3714" s="2">
        <v>46207</v>
      </c>
      <c r="C3714" s="1" t="s">
        <v>29</v>
      </c>
      <c r="D3714" s="1" t="s">
        <v>72</v>
      </c>
      <c r="E3714" s="1" t="s">
        <v>18</v>
      </c>
      <c r="F3714" s="1" t="s">
        <v>51</v>
      </c>
      <c r="G3714" s="1" t="s">
        <v>33</v>
      </c>
      <c r="H3714" s="1" t="s">
        <v>27</v>
      </c>
      <c r="I3714" s="1">
        <v>1</v>
      </c>
      <c r="J3714" s="3">
        <v>757</v>
      </c>
      <c r="K3714" s="4">
        <v>605</v>
      </c>
      <c r="L3714" s="5">
        <v>0.15</v>
      </c>
      <c r="M3714" s="3">
        <f t="shared" ref="M3714:M3777" si="232">I3714*J3714*(1-L3714)</f>
        <v>643.44999999999993</v>
      </c>
      <c r="N3714" s="3">
        <f t="shared" ref="N3714:N3777" si="233">I3714*K3714</f>
        <v>605</v>
      </c>
      <c r="O3714" s="3">
        <f t="shared" ref="O3714:O3777" si="234">M3714-N3714</f>
        <v>38.449999999999932</v>
      </c>
      <c r="P3714" s="6">
        <f t="shared" ref="P3714:P3777" si="235">O3714/M3714</f>
        <v>5.9756002797420056E-2</v>
      </c>
    </row>
    <row r="3715" spans="1:16" x14ac:dyDescent="0.35">
      <c r="A3715" s="1" t="s">
        <v>3779</v>
      </c>
      <c r="B3715" s="2">
        <v>46207</v>
      </c>
      <c r="C3715" s="1" t="s">
        <v>41</v>
      </c>
      <c r="D3715" s="1" t="s">
        <v>103</v>
      </c>
      <c r="E3715" s="1" t="s">
        <v>24</v>
      </c>
      <c r="F3715" s="1" t="s">
        <v>64</v>
      </c>
      <c r="G3715" s="1" t="s">
        <v>46</v>
      </c>
      <c r="H3715" s="1" t="s">
        <v>21</v>
      </c>
      <c r="I3715" s="1">
        <v>7</v>
      </c>
      <c r="J3715" s="3">
        <v>1571</v>
      </c>
      <c r="K3715" s="4">
        <v>723.72</v>
      </c>
      <c r="L3715" s="5">
        <v>0</v>
      </c>
      <c r="M3715" s="3">
        <f t="shared" si="232"/>
        <v>10997</v>
      </c>
      <c r="N3715" s="3">
        <f t="shared" si="233"/>
        <v>5066.04</v>
      </c>
      <c r="O3715" s="3">
        <f t="shared" si="234"/>
        <v>5930.96</v>
      </c>
      <c r="P3715" s="6">
        <f t="shared" si="235"/>
        <v>0.53932527052832591</v>
      </c>
    </row>
    <row r="3716" spans="1:16" x14ac:dyDescent="0.35">
      <c r="A3716" s="1" t="s">
        <v>3780</v>
      </c>
      <c r="B3716" s="2">
        <v>46207</v>
      </c>
      <c r="C3716" s="1" t="s">
        <v>36</v>
      </c>
      <c r="D3716" s="1" t="s">
        <v>63</v>
      </c>
      <c r="E3716" s="1" t="s">
        <v>18</v>
      </c>
      <c r="F3716" s="1" t="s">
        <v>19</v>
      </c>
      <c r="G3716" s="1" t="s">
        <v>69</v>
      </c>
      <c r="H3716" s="1" t="s">
        <v>21</v>
      </c>
      <c r="I3716" s="1">
        <v>8</v>
      </c>
      <c r="J3716" s="3">
        <v>934</v>
      </c>
      <c r="K3716" s="4">
        <v>776.8</v>
      </c>
      <c r="L3716" s="5">
        <v>0</v>
      </c>
      <c r="M3716" s="3">
        <f t="shared" si="232"/>
        <v>7472</v>
      </c>
      <c r="N3716" s="3">
        <f t="shared" si="233"/>
        <v>6214.4</v>
      </c>
      <c r="O3716" s="3">
        <f t="shared" si="234"/>
        <v>1257.6000000000004</v>
      </c>
      <c r="P3716" s="6">
        <f t="shared" si="235"/>
        <v>0.16830835117773024</v>
      </c>
    </row>
    <row r="3717" spans="1:16" x14ac:dyDescent="0.35">
      <c r="A3717" s="1" t="s">
        <v>3781</v>
      </c>
      <c r="B3717" s="2">
        <v>46207</v>
      </c>
      <c r="C3717" s="1" t="s">
        <v>41</v>
      </c>
      <c r="D3717" s="1" t="s">
        <v>42</v>
      </c>
      <c r="E3717" s="1" t="s">
        <v>18</v>
      </c>
      <c r="F3717" s="1" t="s">
        <v>68</v>
      </c>
      <c r="G3717" s="1" t="s">
        <v>46</v>
      </c>
      <c r="H3717" s="1" t="s">
        <v>27</v>
      </c>
      <c r="I3717" s="1">
        <v>7</v>
      </c>
      <c r="J3717" s="3">
        <v>436</v>
      </c>
      <c r="K3717" s="4">
        <v>340.79</v>
      </c>
      <c r="L3717" s="5">
        <v>0.15</v>
      </c>
      <c r="M3717" s="3">
        <f t="shared" si="232"/>
        <v>2594.1999999999998</v>
      </c>
      <c r="N3717" s="3">
        <f t="shared" si="233"/>
        <v>2385.5300000000002</v>
      </c>
      <c r="O3717" s="3">
        <f t="shared" si="234"/>
        <v>208.66999999999962</v>
      </c>
      <c r="P3717" s="6">
        <f t="shared" si="235"/>
        <v>8.0437128980032233E-2</v>
      </c>
    </row>
    <row r="3718" spans="1:16" x14ac:dyDescent="0.35">
      <c r="A3718" s="1" t="s">
        <v>3782</v>
      </c>
      <c r="B3718" s="2">
        <v>46207</v>
      </c>
      <c r="C3718" s="1" t="s">
        <v>29</v>
      </c>
      <c r="D3718" s="1" t="s">
        <v>72</v>
      </c>
      <c r="E3718" s="1" t="s">
        <v>18</v>
      </c>
      <c r="F3718" s="1" t="s">
        <v>19</v>
      </c>
      <c r="G3718" s="1" t="s">
        <v>58</v>
      </c>
      <c r="H3718" s="1" t="s">
        <v>27</v>
      </c>
      <c r="I3718" s="1">
        <v>3</v>
      </c>
      <c r="J3718" s="3">
        <v>868</v>
      </c>
      <c r="K3718" s="4">
        <v>720.72</v>
      </c>
      <c r="L3718" s="5">
        <v>0</v>
      </c>
      <c r="M3718" s="3">
        <f t="shared" si="232"/>
        <v>2604</v>
      </c>
      <c r="N3718" s="3">
        <f t="shared" si="233"/>
        <v>2162.16</v>
      </c>
      <c r="O3718" s="3">
        <f t="shared" si="234"/>
        <v>441.84000000000015</v>
      </c>
      <c r="P3718" s="6">
        <f t="shared" si="235"/>
        <v>0.16967741935483877</v>
      </c>
    </row>
    <row r="3719" spans="1:16" x14ac:dyDescent="0.35">
      <c r="A3719" s="1" t="s">
        <v>3783</v>
      </c>
      <c r="B3719" s="2">
        <v>46207</v>
      </c>
      <c r="C3719" s="1" t="s">
        <v>36</v>
      </c>
      <c r="D3719" s="1" t="s">
        <v>76</v>
      </c>
      <c r="E3719" s="1" t="s">
        <v>79</v>
      </c>
      <c r="F3719" s="1" t="s">
        <v>80</v>
      </c>
      <c r="G3719" s="1" t="s">
        <v>69</v>
      </c>
      <c r="H3719" s="1" t="s">
        <v>21</v>
      </c>
      <c r="I3719" s="1">
        <v>8</v>
      </c>
      <c r="J3719" s="3">
        <v>7908</v>
      </c>
      <c r="K3719" s="4">
        <v>5165.63</v>
      </c>
      <c r="L3719" s="5">
        <v>0.05</v>
      </c>
      <c r="M3719" s="3">
        <f t="shared" si="232"/>
        <v>60100.799999999996</v>
      </c>
      <c r="N3719" s="3">
        <f t="shared" si="233"/>
        <v>41325.040000000001</v>
      </c>
      <c r="O3719" s="3">
        <f t="shared" si="234"/>
        <v>18775.759999999995</v>
      </c>
      <c r="P3719" s="6">
        <f t="shared" si="235"/>
        <v>0.31240449378377655</v>
      </c>
    </row>
    <row r="3720" spans="1:16" x14ac:dyDescent="0.35">
      <c r="A3720" s="1" t="s">
        <v>3784</v>
      </c>
      <c r="B3720" s="2">
        <v>46207</v>
      </c>
      <c r="C3720" s="1" t="s">
        <v>41</v>
      </c>
      <c r="D3720" s="1" t="s">
        <v>50</v>
      </c>
      <c r="E3720" s="1" t="s">
        <v>18</v>
      </c>
      <c r="F3720" s="1" t="s">
        <v>51</v>
      </c>
      <c r="G3720" s="1" t="s">
        <v>46</v>
      </c>
      <c r="H3720" s="1" t="s">
        <v>27</v>
      </c>
      <c r="I3720" s="1">
        <v>6</v>
      </c>
      <c r="J3720" s="3">
        <v>759</v>
      </c>
      <c r="K3720" s="4">
        <v>605.78</v>
      </c>
      <c r="L3720" s="5">
        <v>0.15</v>
      </c>
      <c r="M3720" s="3">
        <f t="shared" si="232"/>
        <v>3870.9</v>
      </c>
      <c r="N3720" s="3">
        <f t="shared" si="233"/>
        <v>3634.68</v>
      </c>
      <c r="O3720" s="3">
        <f t="shared" si="234"/>
        <v>236.22000000000025</v>
      </c>
      <c r="P3720" s="6">
        <f t="shared" si="235"/>
        <v>6.1024567929938836E-2</v>
      </c>
    </row>
    <row r="3721" spans="1:16" x14ac:dyDescent="0.35">
      <c r="A3721" s="1" t="s">
        <v>3785</v>
      </c>
      <c r="B3721" s="2">
        <v>46208</v>
      </c>
      <c r="C3721" s="1" t="s">
        <v>36</v>
      </c>
      <c r="D3721" s="1" t="s">
        <v>63</v>
      </c>
      <c r="E3721" s="1" t="s">
        <v>18</v>
      </c>
      <c r="F3721" s="1" t="s">
        <v>51</v>
      </c>
      <c r="G3721" s="1" t="s">
        <v>39</v>
      </c>
      <c r="H3721" s="1" t="s">
        <v>27</v>
      </c>
      <c r="I3721" s="1">
        <v>7</v>
      </c>
      <c r="J3721" s="3">
        <v>755</v>
      </c>
      <c r="K3721" s="4">
        <v>619.30999999999995</v>
      </c>
      <c r="L3721" s="5">
        <v>0.05</v>
      </c>
      <c r="M3721" s="3">
        <f t="shared" si="232"/>
        <v>5020.75</v>
      </c>
      <c r="N3721" s="3">
        <f t="shared" si="233"/>
        <v>4335.17</v>
      </c>
      <c r="O3721" s="3">
        <f t="shared" si="234"/>
        <v>685.57999999999993</v>
      </c>
      <c r="P3721" s="6">
        <f t="shared" si="235"/>
        <v>0.13654932032066922</v>
      </c>
    </row>
    <row r="3722" spans="1:16" x14ac:dyDescent="0.35">
      <c r="A3722" s="1" t="s">
        <v>3786</v>
      </c>
      <c r="B3722" s="2">
        <v>46208</v>
      </c>
      <c r="C3722" s="1" t="s">
        <v>29</v>
      </c>
      <c r="D3722" s="1" t="s">
        <v>72</v>
      </c>
      <c r="E3722" s="1" t="s">
        <v>18</v>
      </c>
      <c r="F3722" s="1" t="s">
        <v>68</v>
      </c>
      <c r="G3722" s="1" t="s">
        <v>58</v>
      </c>
      <c r="H3722" s="1" t="s">
        <v>27</v>
      </c>
      <c r="I3722" s="1">
        <v>5</v>
      </c>
      <c r="J3722" s="3">
        <v>472</v>
      </c>
      <c r="K3722" s="4">
        <v>386.82</v>
      </c>
      <c r="L3722" s="5">
        <v>0.15</v>
      </c>
      <c r="M3722" s="3">
        <f t="shared" si="232"/>
        <v>2006</v>
      </c>
      <c r="N3722" s="3">
        <f t="shared" si="233"/>
        <v>1934.1</v>
      </c>
      <c r="O3722" s="3">
        <f t="shared" si="234"/>
        <v>71.900000000000091</v>
      </c>
      <c r="P3722" s="6">
        <f t="shared" si="235"/>
        <v>3.5842472582253287E-2</v>
      </c>
    </row>
    <row r="3723" spans="1:16" x14ac:dyDescent="0.35">
      <c r="A3723" s="1" t="s">
        <v>3787</v>
      </c>
      <c r="B3723" s="2">
        <v>46208</v>
      </c>
      <c r="C3723" s="1" t="s">
        <v>41</v>
      </c>
      <c r="D3723" s="1" t="s">
        <v>42</v>
      </c>
      <c r="E3723" s="1" t="s">
        <v>31</v>
      </c>
      <c r="F3723" s="1" t="s">
        <v>45</v>
      </c>
      <c r="G3723" s="1" t="s">
        <v>46</v>
      </c>
      <c r="H3723" s="1" t="s">
        <v>27</v>
      </c>
      <c r="I3723" s="1">
        <v>6</v>
      </c>
      <c r="J3723" s="3">
        <v>3416</v>
      </c>
      <c r="K3723" s="4">
        <v>2678.57</v>
      </c>
      <c r="L3723" s="5">
        <v>0.15</v>
      </c>
      <c r="M3723" s="3">
        <f t="shared" si="232"/>
        <v>17421.599999999999</v>
      </c>
      <c r="N3723" s="3">
        <f t="shared" si="233"/>
        <v>16071.420000000002</v>
      </c>
      <c r="O3723" s="3">
        <f t="shared" si="234"/>
        <v>1350.1799999999967</v>
      </c>
      <c r="P3723" s="6">
        <f t="shared" si="235"/>
        <v>7.7500344400054919E-2</v>
      </c>
    </row>
    <row r="3724" spans="1:16" x14ac:dyDescent="0.35">
      <c r="A3724" s="1" t="s">
        <v>3788</v>
      </c>
      <c r="B3724" s="2">
        <v>46208</v>
      </c>
      <c r="C3724" s="1" t="s">
        <v>16</v>
      </c>
      <c r="D3724" s="1" t="s">
        <v>48</v>
      </c>
      <c r="E3724" s="1" t="s">
        <v>24</v>
      </c>
      <c r="F3724" s="1" t="s">
        <v>131</v>
      </c>
      <c r="G3724" s="1" t="s">
        <v>20</v>
      </c>
      <c r="H3724" s="1" t="s">
        <v>34</v>
      </c>
      <c r="I3724" s="1">
        <v>8</v>
      </c>
      <c r="J3724" s="3">
        <v>2663</v>
      </c>
      <c r="K3724" s="4">
        <v>1392.66</v>
      </c>
      <c r="L3724" s="5">
        <v>0</v>
      </c>
      <c r="M3724" s="3">
        <f t="shared" si="232"/>
        <v>21304</v>
      </c>
      <c r="N3724" s="3">
        <f t="shared" si="233"/>
        <v>11141.28</v>
      </c>
      <c r="O3724" s="3">
        <f t="shared" si="234"/>
        <v>10162.719999999999</v>
      </c>
      <c r="P3724" s="6">
        <f t="shared" si="235"/>
        <v>0.47703342095381146</v>
      </c>
    </row>
    <row r="3725" spans="1:16" x14ac:dyDescent="0.35">
      <c r="A3725" s="1" t="s">
        <v>3789</v>
      </c>
      <c r="B3725" s="2">
        <v>46208</v>
      </c>
      <c r="C3725" s="1" t="s">
        <v>29</v>
      </c>
      <c r="D3725" s="1" t="s">
        <v>66</v>
      </c>
      <c r="E3725" s="1" t="s">
        <v>24</v>
      </c>
      <c r="F3725" s="1" t="s">
        <v>25</v>
      </c>
      <c r="G3725" s="1" t="s">
        <v>58</v>
      </c>
      <c r="H3725" s="1" t="s">
        <v>34</v>
      </c>
      <c r="I3725" s="1">
        <v>2</v>
      </c>
      <c r="J3725" s="3">
        <v>572</v>
      </c>
      <c r="K3725" s="4">
        <v>308.01</v>
      </c>
      <c r="L3725" s="5">
        <v>0</v>
      </c>
      <c r="M3725" s="3">
        <f t="shared" si="232"/>
        <v>1144</v>
      </c>
      <c r="N3725" s="3">
        <f t="shared" si="233"/>
        <v>616.02</v>
      </c>
      <c r="O3725" s="3">
        <f t="shared" si="234"/>
        <v>527.98</v>
      </c>
      <c r="P3725" s="6">
        <f t="shared" si="235"/>
        <v>0.46152097902097905</v>
      </c>
    </row>
    <row r="3726" spans="1:16" x14ac:dyDescent="0.35">
      <c r="A3726" s="1" t="s">
        <v>3790</v>
      </c>
      <c r="B3726" s="2">
        <v>46208</v>
      </c>
      <c r="C3726" s="1" t="s">
        <v>29</v>
      </c>
      <c r="D3726" s="1" t="s">
        <v>30</v>
      </c>
      <c r="E3726" s="1" t="s">
        <v>18</v>
      </c>
      <c r="F3726" s="1" t="s">
        <v>38</v>
      </c>
      <c r="G3726" s="1" t="s">
        <v>33</v>
      </c>
      <c r="H3726" s="1" t="s">
        <v>34</v>
      </c>
      <c r="I3726" s="1">
        <v>2</v>
      </c>
      <c r="J3726" s="3">
        <v>358</v>
      </c>
      <c r="K3726" s="4">
        <v>287.51</v>
      </c>
      <c r="L3726" s="5">
        <v>0.05</v>
      </c>
      <c r="M3726" s="3">
        <f t="shared" si="232"/>
        <v>680.19999999999993</v>
      </c>
      <c r="N3726" s="3">
        <f t="shared" si="233"/>
        <v>575.02</v>
      </c>
      <c r="O3726" s="3">
        <f t="shared" si="234"/>
        <v>105.17999999999995</v>
      </c>
      <c r="P3726" s="6">
        <f t="shared" si="235"/>
        <v>0.15463099088503376</v>
      </c>
    </row>
    <row r="3727" spans="1:16" x14ac:dyDescent="0.35">
      <c r="A3727" s="1" t="s">
        <v>3791</v>
      </c>
      <c r="B3727" s="2">
        <v>46208</v>
      </c>
      <c r="C3727" s="1" t="s">
        <v>29</v>
      </c>
      <c r="D3727" s="1" t="s">
        <v>57</v>
      </c>
      <c r="E3727" s="1" t="s">
        <v>18</v>
      </c>
      <c r="F3727" s="1" t="s">
        <v>38</v>
      </c>
      <c r="G3727" s="1" t="s">
        <v>33</v>
      </c>
      <c r="H3727" s="1" t="s">
        <v>21</v>
      </c>
      <c r="I3727" s="1">
        <v>1</v>
      </c>
      <c r="J3727" s="3">
        <v>366</v>
      </c>
      <c r="K3727" s="4">
        <v>288.68</v>
      </c>
      <c r="L3727" s="5">
        <v>0.1</v>
      </c>
      <c r="M3727" s="3">
        <f t="shared" si="232"/>
        <v>329.40000000000003</v>
      </c>
      <c r="N3727" s="3">
        <f t="shared" si="233"/>
        <v>288.68</v>
      </c>
      <c r="O3727" s="3">
        <f t="shared" si="234"/>
        <v>40.720000000000027</v>
      </c>
      <c r="P3727" s="6">
        <f t="shared" si="235"/>
        <v>0.12361870066788107</v>
      </c>
    </row>
    <row r="3728" spans="1:16" x14ac:dyDescent="0.35">
      <c r="A3728" s="1" t="s">
        <v>3792</v>
      </c>
      <c r="B3728" s="2">
        <v>46208</v>
      </c>
      <c r="C3728" s="1" t="s">
        <v>36</v>
      </c>
      <c r="D3728" s="1" t="s">
        <v>63</v>
      </c>
      <c r="E3728" s="1" t="s">
        <v>18</v>
      </c>
      <c r="F3728" s="1" t="s">
        <v>51</v>
      </c>
      <c r="G3728" s="1" t="s">
        <v>39</v>
      </c>
      <c r="H3728" s="1" t="s">
        <v>34</v>
      </c>
      <c r="I3728" s="1">
        <v>8</v>
      </c>
      <c r="J3728" s="3">
        <v>714</v>
      </c>
      <c r="K3728" s="4">
        <v>583.38</v>
      </c>
      <c r="L3728" s="5">
        <v>0</v>
      </c>
      <c r="M3728" s="3">
        <f t="shared" si="232"/>
        <v>5712</v>
      </c>
      <c r="N3728" s="3">
        <f t="shared" si="233"/>
        <v>4667.04</v>
      </c>
      <c r="O3728" s="3">
        <f t="shared" si="234"/>
        <v>1044.96</v>
      </c>
      <c r="P3728" s="6">
        <f t="shared" si="235"/>
        <v>0.18294117647058825</v>
      </c>
    </row>
    <row r="3729" spans="1:16" x14ac:dyDescent="0.35">
      <c r="A3729" s="1" t="s">
        <v>3793</v>
      </c>
      <c r="B3729" s="2">
        <v>46209</v>
      </c>
      <c r="C3729" s="1" t="s">
        <v>16</v>
      </c>
      <c r="D3729" s="1" t="s">
        <v>17</v>
      </c>
      <c r="E3729" s="1" t="s">
        <v>24</v>
      </c>
      <c r="F3729" s="1" t="s">
        <v>25</v>
      </c>
      <c r="G3729" s="1" t="s">
        <v>26</v>
      </c>
      <c r="H3729" s="1" t="s">
        <v>27</v>
      </c>
      <c r="I3729" s="1">
        <v>7</v>
      </c>
      <c r="J3729" s="3">
        <v>588</v>
      </c>
      <c r="K3729" s="4">
        <v>316</v>
      </c>
      <c r="L3729" s="5">
        <v>0.05</v>
      </c>
      <c r="M3729" s="3">
        <f t="shared" si="232"/>
        <v>3910.2</v>
      </c>
      <c r="N3729" s="3">
        <f t="shared" si="233"/>
        <v>2212</v>
      </c>
      <c r="O3729" s="3">
        <f t="shared" si="234"/>
        <v>1698.1999999999998</v>
      </c>
      <c r="P3729" s="6">
        <f t="shared" si="235"/>
        <v>0.43430003580379517</v>
      </c>
    </row>
    <row r="3730" spans="1:16" x14ac:dyDescent="0.35">
      <c r="A3730" s="1" t="s">
        <v>3794</v>
      </c>
      <c r="B3730" s="2">
        <v>46209</v>
      </c>
      <c r="C3730" s="1" t="s">
        <v>36</v>
      </c>
      <c r="D3730" s="1" t="s">
        <v>63</v>
      </c>
      <c r="E3730" s="1" t="s">
        <v>79</v>
      </c>
      <c r="F3730" s="1" t="s">
        <v>80</v>
      </c>
      <c r="G3730" s="1" t="s">
        <v>39</v>
      </c>
      <c r="H3730" s="1" t="s">
        <v>27</v>
      </c>
      <c r="I3730" s="1">
        <v>1</v>
      </c>
      <c r="J3730" s="3">
        <v>8288</v>
      </c>
      <c r="K3730" s="4">
        <v>5069.8100000000004</v>
      </c>
      <c r="L3730" s="5">
        <v>0</v>
      </c>
      <c r="M3730" s="3">
        <f t="shared" si="232"/>
        <v>8288</v>
      </c>
      <c r="N3730" s="3">
        <f t="shared" si="233"/>
        <v>5069.8100000000004</v>
      </c>
      <c r="O3730" s="3">
        <f t="shared" si="234"/>
        <v>3218.1899999999996</v>
      </c>
      <c r="P3730" s="6">
        <f t="shared" si="235"/>
        <v>0.38829512548262546</v>
      </c>
    </row>
    <row r="3731" spans="1:16" x14ac:dyDescent="0.35">
      <c r="A3731" s="1" t="s">
        <v>3795</v>
      </c>
      <c r="B3731" s="2">
        <v>46209</v>
      </c>
      <c r="C3731" s="1" t="s">
        <v>36</v>
      </c>
      <c r="D3731" s="1" t="s">
        <v>76</v>
      </c>
      <c r="E3731" s="1" t="s">
        <v>18</v>
      </c>
      <c r="F3731" s="1" t="s">
        <v>51</v>
      </c>
      <c r="G3731" s="1" t="s">
        <v>69</v>
      </c>
      <c r="H3731" s="1" t="s">
        <v>34</v>
      </c>
      <c r="I3731" s="1">
        <v>2</v>
      </c>
      <c r="J3731" s="3">
        <v>765</v>
      </c>
      <c r="K3731" s="4">
        <v>618.27</v>
      </c>
      <c r="L3731" s="5">
        <v>0.15</v>
      </c>
      <c r="M3731" s="3">
        <f t="shared" si="232"/>
        <v>1300.5</v>
      </c>
      <c r="N3731" s="3">
        <f t="shared" si="233"/>
        <v>1236.54</v>
      </c>
      <c r="O3731" s="3">
        <f t="shared" si="234"/>
        <v>63.960000000000036</v>
      </c>
      <c r="P3731" s="6">
        <f t="shared" si="235"/>
        <v>4.9181084198385266E-2</v>
      </c>
    </row>
    <row r="3732" spans="1:16" x14ac:dyDescent="0.35">
      <c r="A3732" s="1" t="s">
        <v>3796</v>
      </c>
      <c r="B3732" s="2">
        <v>46209</v>
      </c>
      <c r="C3732" s="1" t="s">
        <v>41</v>
      </c>
      <c r="D3732" s="1" t="s">
        <v>42</v>
      </c>
      <c r="E3732" s="1" t="s">
        <v>18</v>
      </c>
      <c r="F3732" s="1" t="s">
        <v>51</v>
      </c>
      <c r="G3732" s="1" t="s">
        <v>46</v>
      </c>
      <c r="H3732" s="1" t="s">
        <v>34</v>
      </c>
      <c r="I3732" s="1">
        <v>2</v>
      </c>
      <c r="J3732" s="3">
        <v>772</v>
      </c>
      <c r="K3732" s="4">
        <v>610.44000000000005</v>
      </c>
      <c r="L3732" s="5">
        <v>0</v>
      </c>
      <c r="M3732" s="3">
        <f t="shared" si="232"/>
        <v>1544</v>
      </c>
      <c r="N3732" s="3">
        <f t="shared" si="233"/>
        <v>1220.8800000000001</v>
      </c>
      <c r="O3732" s="3">
        <f t="shared" si="234"/>
        <v>323.11999999999989</v>
      </c>
      <c r="P3732" s="6">
        <f t="shared" si="235"/>
        <v>0.20927461139896367</v>
      </c>
    </row>
    <row r="3733" spans="1:16" x14ac:dyDescent="0.35">
      <c r="A3733" s="1" t="s">
        <v>3797</v>
      </c>
      <c r="B3733" s="2">
        <v>46209</v>
      </c>
      <c r="C3733" s="1" t="s">
        <v>29</v>
      </c>
      <c r="D3733" s="1" t="s">
        <v>30</v>
      </c>
      <c r="E3733" s="1" t="s">
        <v>24</v>
      </c>
      <c r="F3733" s="1" t="s">
        <v>64</v>
      </c>
      <c r="G3733" s="1" t="s">
        <v>33</v>
      </c>
      <c r="H3733" s="1" t="s">
        <v>27</v>
      </c>
      <c r="I3733" s="1">
        <v>5</v>
      </c>
      <c r="J3733" s="3">
        <v>1471</v>
      </c>
      <c r="K3733" s="4">
        <v>689.47</v>
      </c>
      <c r="L3733" s="5">
        <v>0</v>
      </c>
      <c r="M3733" s="3">
        <f t="shared" si="232"/>
        <v>7355</v>
      </c>
      <c r="N3733" s="3">
        <f t="shared" si="233"/>
        <v>3447.3500000000004</v>
      </c>
      <c r="O3733" s="3">
        <f t="shared" si="234"/>
        <v>3907.6499999999996</v>
      </c>
      <c r="P3733" s="6">
        <f t="shared" si="235"/>
        <v>0.53129163834126436</v>
      </c>
    </row>
    <row r="3734" spans="1:16" x14ac:dyDescent="0.35">
      <c r="A3734" s="1" t="s">
        <v>3798</v>
      </c>
      <c r="B3734" s="2">
        <v>46209</v>
      </c>
      <c r="C3734" s="1" t="s">
        <v>36</v>
      </c>
      <c r="D3734" s="1" t="s">
        <v>37</v>
      </c>
      <c r="E3734" s="1" t="s">
        <v>24</v>
      </c>
      <c r="F3734" s="1" t="s">
        <v>131</v>
      </c>
      <c r="G3734" s="1" t="s">
        <v>69</v>
      </c>
      <c r="H3734" s="1" t="s">
        <v>21</v>
      </c>
      <c r="I3734" s="1">
        <v>1</v>
      </c>
      <c r="J3734" s="3">
        <v>2795</v>
      </c>
      <c r="K3734" s="4">
        <v>1465.46</v>
      </c>
      <c r="L3734" s="5">
        <v>0.15</v>
      </c>
      <c r="M3734" s="3">
        <f t="shared" si="232"/>
        <v>2375.75</v>
      </c>
      <c r="N3734" s="3">
        <f t="shared" si="233"/>
        <v>1465.46</v>
      </c>
      <c r="O3734" s="3">
        <f t="shared" si="234"/>
        <v>910.29</v>
      </c>
      <c r="P3734" s="6">
        <f t="shared" si="235"/>
        <v>0.38315900242028833</v>
      </c>
    </row>
    <row r="3735" spans="1:16" x14ac:dyDescent="0.35">
      <c r="A3735" s="1" t="s">
        <v>3799</v>
      </c>
      <c r="B3735" s="2">
        <v>46209</v>
      </c>
      <c r="C3735" s="1" t="s">
        <v>41</v>
      </c>
      <c r="D3735" s="1" t="s">
        <v>103</v>
      </c>
      <c r="E3735" s="1" t="s">
        <v>18</v>
      </c>
      <c r="F3735" s="1" t="s">
        <v>19</v>
      </c>
      <c r="G3735" s="1" t="s">
        <v>43</v>
      </c>
      <c r="H3735" s="1" t="s">
        <v>21</v>
      </c>
      <c r="I3735" s="1">
        <v>3</v>
      </c>
      <c r="J3735" s="3">
        <v>918</v>
      </c>
      <c r="K3735" s="4">
        <v>706.61</v>
      </c>
      <c r="L3735" s="5">
        <v>0.05</v>
      </c>
      <c r="M3735" s="3">
        <f t="shared" si="232"/>
        <v>2616.2999999999997</v>
      </c>
      <c r="N3735" s="3">
        <f t="shared" si="233"/>
        <v>2119.83</v>
      </c>
      <c r="O3735" s="3">
        <f t="shared" si="234"/>
        <v>496.4699999999998</v>
      </c>
      <c r="P3735" s="6">
        <f t="shared" si="235"/>
        <v>0.18976034858387794</v>
      </c>
    </row>
    <row r="3736" spans="1:16" x14ac:dyDescent="0.35">
      <c r="A3736" s="1" t="s">
        <v>3800</v>
      </c>
      <c r="B3736" s="2">
        <v>46210</v>
      </c>
      <c r="C3736" s="1" t="s">
        <v>29</v>
      </c>
      <c r="D3736" s="1" t="s">
        <v>57</v>
      </c>
      <c r="E3736" s="1" t="s">
        <v>79</v>
      </c>
      <c r="F3736" s="1" t="s">
        <v>91</v>
      </c>
      <c r="G3736" s="1" t="s">
        <v>58</v>
      </c>
      <c r="H3736" s="1" t="s">
        <v>34</v>
      </c>
      <c r="I3736" s="1">
        <v>7</v>
      </c>
      <c r="J3736" s="3">
        <v>11520</v>
      </c>
      <c r="K3736" s="4">
        <v>7151.52</v>
      </c>
      <c r="L3736" s="5">
        <v>0</v>
      </c>
      <c r="M3736" s="3">
        <f t="shared" si="232"/>
        <v>80640</v>
      </c>
      <c r="N3736" s="3">
        <f t="shared" si="233"/>
        <v>50060.639999999999</v>
      </c>
      <c r="O3736" s="3">
        <f t="shared" si="234"/>
        <v>30579.360000000001</v>
      </c>
      <c r="P3736" s="6">
        <f t="shared" si="235"/>
        <v>0.37920833333333331</v>
      </c>
    </row>
    <row r="3737" spans="1:16" x14ac:dyDescent="0.35">
      <c r="A3737" s="1" t="s">
        <v>3801</v>
      </c>
      <c r="B3737" s="2">
        <v>46210</v>
      </c>
      <c r="C3737" s="1" t="s">
        <v>29</v>
      </c>
      <c r="D3737" s="1" t="s">
        <v>66</v>
      </c>
      <c r="E3737" s="1" t="s">
        <v>24</v>
      </c>
      <c r="F3737" s="1" t="s">
        <v>25</v>
      </c>
      <c r="G3737" s="1" t="s">
        <v>33</v>
      </c>
      <c r="H3737" s="1" t="s">
        <v>34</v>
      </c>
      <c r="I3737" s="1">
        <v>2</v>
      </c>
      <c r="J3737" s="3">
        <v>585</v>
      </c>
      <c r="K3737" s="4">
        <v>283.52999999999997</v>
      </c>
      <c r="L3737" s="5">
        <v>0.15</v>
      </c>
      <c r="M3737" s="3">
        <f t="shared" si="232"/>
        <v>994.5</v>
      </c>
      <c r="N3737" s="3">
        <f t="shared" si="233"/>
        <v>567.05999999999995</v>
      </c>
      <c r="O3737" s="3">
        <f t="shared" si="234"/>
        <v>427.44000000000005</v>
      </c>
      <c r="P3737" s="6">
        <f t="shared" si="235"/>
        <v>0.42980392156862751</v>
      </c>
    </row>
    <row r="3738" spans="1:16" x14ac:dyDescent="0.35">
      <c r="A3738" s="1" t="s">
        <v>3802</v>
      </c>
      <c r="B3738" s="2">
        <v>46210</v>
      </c>
      <c r="C3738" s="1" t="s">
        <v>36</v>
      </c>
      <c r="D3738" s="1" t="s">
        <v>63</v>
      </c>
      <c r="E3738" s="1" t="s">
        <v>18</v>
      </c>
      <c r="F3738" s="1" t="s">
        <v>19</v>
      </c>
      <c r="G3738" s="1" t="s">
        <v>39</v>
      </c>
      <c r="H3738" s="1" t="s">
        <v>34</v>
      </c>
      <c r="I3738" s="1">
        <v>3</v>
      </c>
      <c r="J3738" s="3">
        <v>933</v>
      </c>
      <c r="K3738" s="4">
        <v>756.31</v>
      </c>
      <c r="L3738" s="5">
        <v>0</v>
      </c>
      <c r="M3738" s="3">
        <f t="shared" si="232"/>
        <v>2799</v>
      </c>
      <c r="N3738" s="3">
        <f t="shared" si="233"/>
        <v>2268.9299999999998</v>
      </c>
      <c r="O3738" s="3">
        <f t="shared" si="234"/>
        <v>530.07000000000016</v>
      </c>
      <c r="P3738" s="6">
        <f t="shared" si="235"/>
        <v>0.1893783494105038</v>
      </c>
    </row>
    <row r="3739" spans="1:16" x14ac:dyDescent="0.35">
      <c r="A3739" s="1" t="s">
        <v>3803</v>
      </c>
      <c r="B3739" s="2">
        <v>46210</v>
      </c>
      <c r="C3739" s="1" t="s">
        <v>16</v>
      </c>
      <c r="D3739" s="1" t="s">
        <v>17</v>
      </c>
      <c r="E3739" s="1" t="s">
        <v>18</v>
      </c>
      <c r="F3739" s="1" t="s">
        <v>38</v>
      </c>
      <c r="G3739" s="1" t="s">
        <v>20</v>
      </c>
      <c r="H3739" s="1" t="s">
        <v>21</v>
      </c>
      <c r="I3739" s="1">
        <v>1</v>
      </c>
      <c r="J3739" s="3">
        <v>367</v>
      </c>
      <c r="K3739" s="4">
        <v>281.63</v>
      </c>
      <c r="L3739" s="5">
        <v>0</v>
      </c>
      <c r="M3739" s="3">
        <f t="shared" si="232"/>
        <v>367</v>
      </c>
      <c r="N3739" s="3">
        <f t="shared" si="233"/>
        <v>281.63</v>
      </c>
      <c r="O3739" s="3">
        <f t="shared" si="234"/>
        <v>85.37</v>
      </c>
      <c r="P3739" s="6">
        <f t="shared" si="235"/>
        <v>0.23261580381471392</v>
      </c>
    </row>
    <row r="3740" spans="1:16" x14ac:dyDescent="0.35">
      <c r="A3740" s="1" t="s">
        <v>3804</v>
      </c>
      <c r="B3740" s="2">
        <v>46210</v>
      </c>
      <c r="C3740" s="1" t="s">
        <v>29</v>
      </c>
      <c r="D3740" s="1" t="s">
        <v>66</v>
      </c>
      <c r="E3740" s="1" t="s">
        <v>24</v>
      </c>
      <c r="F3740" s="1" t="s">
        <v>131</v>
      </c>
      <c r="G3740" s="1" t="s">
        <v>58</v>
      </c>
      <c r="H3740" s="1" t="s">
        <v>34</v>
      </c>
      <c r="I3740" s="1">
        <v>8</v>
      </c>
      <c r="J3740" s="3">
        <v>2911</v>
      </c>
      <c r="K3740" s="4">
        <v>1393.7</v>
      </c>
      <c r="L3740" s="5">
        <v>0.1</v>
      </c>
      <c r="M3740" s="3">
        <f t="shared" si="232"/>
        <v>20959.2</v>
      </c>
      <c r="N3740" s="3">
        <f t="shared" si="233"/>
        <v>11149.6</v>
      </c>
      <c r="O3740" s="3">
        <f t="shared" si="234"/>
        <v>9809.6</v>
      </c>
      <c r="P3740" s="6">
        <f t="shared" si="235"/>
        <v>0.46803313103553573</v>
      </c>
    </row>
    <row r="3741" spans="1:16" x14ac:dyDescent="0.35">
      <c r="A3741" s="1" t="s">
        <v>3805</v>
      </c>
      <c r="B3741" s="2">
        <v>46210</v>
      </c>
      <c r="C3741" s="1" t="s">
        <v>36</v>
      </c>
      <c r="D3741" s="1" t="s">
        <v>37</v>
      </c>
      <c r="E3741" s="1" t="s">
        <v>18</v>
      </c>
      <c r="F3741" s="1" t="s">
        <v>68</v>
      </c>
      <c r="G3741" s="1" t="s">
        <v>39</v>
      </c>
      <c r="H3741" s="1" t="s">
        <v>27</v>
      </c>
      <c r="I3741" s="1">
        <v>8</v>
      </c>
      <c r="J3741" s="3">
        <v>461</v>
      </c>
      <c r="K3741" s="4">
        <v>368</v>
      </c>
      <c r="L3741" s="5">
        <v>0.15</v>
      </c>
      <c r="M3741" s="3">
        <f t="shared" si="232"/>
        <v>3134.7999999999997</v>
      </c>
      <c r="N3741" s="3">
        <f t="shared" si="233"/>
        <v>2944</v>
      </c>
      <c r="O3741" s="3">
        <f t="shared" si="234"/>
        <v>190.79999999999973</v>
      </c>
      <c r="P3741" s="6">
        <f t="shared" si="235"/>
        <v>6.0865126961847565E-2</v>
      </c>
    </row>
    <row r="3742" spans="1:16" x14ac:dyDescent="0.35">
      <c r="A3742" s="1" t="s">
        <v>3806</v>
      </c>
      <c r="B3742" s="2">
        <v>46210</v>
      </c>
      <c r="C3742" s="1" t="s">
        <v>41</v>
      </c>
      <c r="D3742" s="1" t="s">
        <v>42</v>
      </c>
      <c r="E3742" s="1" t="s">
        <v>24</v>
      </c>
      <c r="F3742" s="1" t="s">
        <v>64</v>
      </c>
      <c r="G3742" s="1" t="s">
        <v>46</v>
      </c>
      <c r="H3742" s="1" t="s">
        <v>34</v>
      </c>
      <c r="I3742" s="1">
        <v>2</v>
      </c>
      <c r="J3742" s="3">
        <v>1473</v>
      </c>
      <c r="K3742" s="4">
        <v>709.89</v>
      </c>
      <c r="L3742" s="5">
        <v>0</v>
      </c>
      <c r="M3742" s="3">
        <f t="shared" si="232"/>
        <v>2946</v>
      </c>
      <c r="N3742" s="3">
        <f t="shared" si="233"/>
        <v>1419.78</v>
      </c>
      <c r="O3742" s="3">
        <f t="shared" si="234"/>
        <v>1526.22</v>
      </c>
      <c r="P3742" s="6">
        <f t="shared" si="235"/>
        <v>0.51806517311608957</v>
      </c>
    </row>
    <row r="3743" spans="1:16" x14ac:dyDescent="0.35">
      <c r="A3743" s="1" t="s">
        <v>3807</v>
      </c>
      <c r="B3743" s="2">
        <v>46210</v>
      </c>
      <c r="C3743" s="1" t="s">
        <v>16</v>
      </c>
      <c r="D3743" s="1" t="s">
        <v>23</v>
      </c>
      <c r="E3743" s="1" t="s">
        <v>31</v>
      </c>
      <c r="F3743" s="1" t="s">
        <v>85</v>
      </c>
      <c r="G3743" s="1" t="s">
        <v>20</v>
      </c>
      <c r="H3743" s="1" t="s">
        <v>27</v>
      </c>
      <c r="I3743" s="1">
        <v>7</v>
      </c>
      <c r="J3743" s="3">
        <v>1862</v>
      </c>
      <c r="K3743" s="4">
        <v>1407.17</v>
      </c>
      <c r="L3743" s="5">
        <v>0</v>
      </c>
      <c r="M3743" s="3">
        <f t="shared" si="232"/>
        <v>13034</v>
      </c>
      <c r="N3743" s="3">
        <f t="shared" si="233"/>
        <v>9850.19</v>
      </c>
      <c r="O3743" s="3">
        <f t="shared" si="234"/>
        <v>3183.8099999999995</v>
      </c>
      <c r="P3743" s="6">
        <f t="shared" si="235"/>
        <v>0.24426960257787322</v>
      </c>
    </row>
    <row r="3744" spans="1:16" x14ac:dyDescent="0.35">
      <c r="A3744" s="1" t="s">
        <v>3808</v>
      </c>
      <c r="B3744" s="2">
        <v>46210</v>
      </c>
      <c r="C3744" s="1" t="s">
        <v>16</v>
      </c>
      <c r="D3744" s="1" t="s">
        <v>48</v>
      </c>
      <c r="E3744" s="1" t="s">
        <v>18</v>
      </c>
      <c r="F3744" s="1" t="s">
        <v>68</v>
      </c>
      <c r="G3744" s="1" t="s">
        <v>26</v>
      </c>
      <c r="H3744" s="1" t="s">
        <v>27</v>
      </c>
      <c r="I3744" s="1">
        <v>3</v>
      </c>
      <c r="J3744" s="3">
        <v>461</v>
      </c>
      <c r="K3744" s="4">
        <v>375.88</v>
      </c>
      <c r="L3744" s="5">
        <v>0</v>
      </c>
      <c r="M3744" s="3">
        <f t="shared" si="232"/>
        <v>1383</v>
      </c>
      <c r="N3744" s="3">
        <f t="shared" si="233"/>
        <v>1127.6399999999999</v>
      </c>
      <c r="O3744" s="3">
        <f t="shared" si="234"/>
        <v>255.36000000000013</v>
      </c>
      <c r="P3744" s="6">
        <f t="shared" si="235"/>
        <v>0.18464208242950117</v>
      </c>
    </row>
    <row r="3745" spans="1:16" x14ac:dyDescent="0.35">
      <c r="A3745" s="1" t="s">
        <v>3809</v>
      </c>
      <c r="B3745" s="2">
        <v>46211</v>
      </c>
      <c r="C3745" s="1" t="s">
        <v>16</v>
      </c>
      <c r="D3745" s="1" t="s">
        <v>84</v>
      </c>
      <c r="E3745" s="1" t="s">
        <v>18</v>
      </c>
      <c r="F3745" s="1" t="s">
        <v>19</v>
      </c>
      <c r="G3745" s="1" t="s">
        <v>26</v>
      </c>
      <c r="H3745" s="1" t="s">
        <v>27</v>
      </c>
      <c r="I3745" s="1">
        <v>7</v>
      </c>
      <c r="J3745" s="3">
        <v>886</v>
      </c>
      <c r="K3745" s="4">
        <v>719.99</v>
      </c>
      <c r="L3745" s="5">
        <v>0.1</v>
      </c>
      <c r="M3745" s="3">
        <f t="shared" si="232"/>
        <v>5581.8</v>
      </c>
      <c r="N3745" s="3">
        <f t="shared" si="233"/>
        <v>5039.93</v>
      </c>
      <c r="O3745" s="3">
        <f t="shared" si="234"/>
        <v>541.86999999999989</v>
      </c>
      <c r="P3745" s="6">
        <f t="shared" si="235"/>
        <v>9.7078003511412062E-2</v>
      </c>
    </row>
    <row r="3746" spans="1:16" x14ac:dyDescent="0.35">
      <c r="A3746" s="1" t="s">
        <v>3810</v>
      </c>
      <c r="B3746" s="2">
        <v>46211</v>
      </c>
      <c r="C3746" s="1" t="s">
        <v>16</v>
      </c>
      <c r="D3746" s="1" t="s">
        <v>17</v>
      </c>
      <c r="E3746" s="1" t="s">
        <v>18</v>
      </c>
      <c r="F3746" s="1" t="s">
        <v>51</v>
      </c>
      <c r="G3746" s="1" t="s">
        <v>26</v>
      </c>
      <c r="H3746" s="1" t="s">
        <v>21</v>
      </c>
      <c r="I3746" s="1">
        <v>6</v>
      </c>
      <c r="J3746" s="3">
        <v>752</v>
      </c>
      <c r="K3746" s="4">
        <v>592.88</v>
      </c>
      <c r="L3746" s="5">
        <v>0.05</v>
      </c>
      <c r="M3746" s="3">
        <f t="shared" si="232"/>
        <v>4286.3999999999996</v>
      </c>
      <c r="N3746" s="3">
        <f t="shared" si="233"/>
        <v>3557.2799999999997</v>
      </c>
      <c r="O3746" s="3">
        <f t="shared" si="234"/>
        <v>729.11999999999989</v>
      </c>
      <c r="P3746" s="6">
        <f t="shared" si="235"/>
        <v>0.17010078387458005</v>
      </c>
    </row>
    <row r="3747" spans="1:16" x14ac:dyDescent="0.35">
      <c r="A3747" s="1" t="s">
        <v>3811</v>
      </c>
      <c r="B3747" s="2">
        <v>46211</v>
      </c>
      <c r="C3747" s="1" t="s">
        <v>16</v>
      </c>
      <c r="D3747" s="1" t="s">
        <v>23</v>
      </c>
      <c r="E3747" s="1" t="s">
        <v>18</v>
      </c>
      <c r="F3747" s="1" t="s">
        <v>19</v>
      </c>
      <c r="G3747" s="1" t="s">
        <v>20</v>
      </c>
      <c r="H3747" s="1" t="s">
        <v>21</v>
      </c>
      <c r="I3747" s="1">
        <v>5</v>
      </c>
      <c r="J3747" s="3">
        <v>927</v>
      </c>
      <c r="K3747" s="4">
        <v>758.93</v>
      </c>
      <c r="L3747" s="5">
        <v>0.15</v>
      </c>
      <c r="M3747" s="3">
        <f t="shared" si="232"/>
        <v>3939.75</v>
      </c>
      <c r="N3747" s="3">
        <f t="shared" si="233"/>
        <v>3794.6499999999996</v>
      </c>
      <c r="O3747" s="3">
        <f t="shared" si="234"/>
        <v>145.10000000000036</v>
      </c>
      <c r="P3747" s="6">
        <f t="shared" si="235"/>
        <v>3.6829748080462049E-2</v>
      </c>
    </row>
    <row r="3748" spans="1:16" x14ac:dyDescent="0.35">
      <c r="A3748" s="1" t="s">
        <v>3812</v>
      </c>
      <c r="B3748" s="2">
        <v>46211</v>
      </c>
      <c r="C3748" s="1" t="s">
        <v>29</v>
      </c>
      <c r="D3748" s="1" t="s">
        <v>57</v>
      </c>
      <c r="E3748" s="1" t="s">
        <v>18</v>
      </c>
      <c r="F3748" s="1" t="s">
        <v>68</v>
      </c>
      <c r="G3748" s="1" t="s">
        <v>33</v>
      </c>
      <c r="H3748" s="1" t="s">
        <v>27</v>
      </c>
      <c r="I3748" s="1">
        <v>8</v>
      </c>
      <c r="J3748" s="3">
        <v>471</v>
      </c>
      <c r="K3748" s="4">
        <v>392.5</v>
      </c>
      <c r="L3748" s="5">
        <v>0</v>
      </c>
      <c r="M3748" s="3">
        <f t="shared" si="232"/>
        <v>3768</v>
      </c>
      <c r="N3748" s="3">
        <f t="shared" si="233"/>
        <v>3140</v>
      </c>
      <c r="O3748" s="3">
        <f t="shared" si="234"/>
        <v>628</v>
      </c>
      <c r="P3748" s="6">
        <f t="shared" si="235"/>
        <v>0.16666666666666666</v>
      </c>
    </row>
    <row r="3749" spans="1:16" x14ac:dyDescent="0.35">
      <c r="A3749" s="1" t="s">
        <v>3813</v>
      </c>
      <c r="B3749" s="2">
        <v>46211</v>
      </c>
      <c r="C3749" s="1" t="s">
        <v>16</v>
      </c>
      <c r="D3749" s="1" t="s">
        <v>48</v>
      </c>
      <c r="E3749" s="1" t="s">
        <v>18</v>
      </c>
      <c r="F3749" s="1" t="s">
        <v>51</v>
      </c>
      <c r="G3749" s="1" t="s">
        <v>26</v>
      </c>
      <c r="H3749" s="1" t="s">
        <v>27</v>
      </c>
      <c r="I3749" s="1">
        <v>6</v>
      </c>
      <c r="J3749" s="3">
        <v>723</v>
      </c>
      <c r="K3749" s="4">
        <v>570.6</v>
      </c>
      <c r="L3749" s="5">
        <v>0.15</v>
      </c>
      <c r="M3749" s="3">
        <f t="shared" si="232"/>
        <v>3687.2999999999997</v>
      </c>
      <c r="N3749" s="3">
        <f t="shared" si="233"/>
        <v>3423.6000000000004</v>
      </c>
      <c r="O3749" s="3">
        <f t="shared" si="234"/>
        <v>263.69999999999936</v>
      </c>
      <c r="P3749" s="6">
        <f t="shared" si="235"/>
        <v>7.1515743226751111E-2</v>
      </c>
    </row>
    <row r="3750" spans="1:16" x14ac:dyDescent="0.35">
      <c r="A3750" s="1" t="s">
        <v>3814</v>
      </c>
      <c r="B3750" s="2">
        <v>46211</v>
      </c>
      <c r="C3750" s="1" t="s">
        <v>29</v>
      </c>
      <c r="D3750" s="1" t="s">
        <v>57</v>
      </c>
      <c r="E3750" s="1" t="s">
        <v>79</v>
      </c>
      <c r="F3750" s="1" t="s">
        <v>109</v>
      </c>
      <c r="G3750" s="1" t="s">
        <v>58</v>
      </c>
      <c r="H3750" s="1" t="s">
        <v>27</v>
      </c>
      <c r="I3750" s="1">
        <v>3</v>
      </c>
      <c r="J3750" s="3">
        <v>4291</v>
      </c>
      <c r="K3750" s="4">
        <v>2773.95</v>
      </c>
      <c r="L3750" s="5">
        <v>0.1</v>
      </c>
      <c r="M3750" s="3">
        <f t="shared" si="232"/>
        <v>11585.7</v>
      </c>
      <c r="N3750" s="3">
        <f t="shared" si="233"/>
        <v>8321.8499999999985</v>
      </c>
      <c r="O3750" s="3">
        <f t="shared" si="234"/>
        <v>3263.8500000000022</v>
      </c>
      <c r="P3750" s="6">
        <f t="shared" si="235"/>
        <v>0.28171366425852579</v>
      </c>
    </row>
    <row r="3751" spans="1:16" x14ac:dyDescent="0.35">
      <c r="A3751" s="1" t="s">
        <v>3815</v>
      </c>
      <c r="B3751" s="2">
        <v>46212</v>
      </c>
      <c r="C3751" s="1" t="s">
        <v>29</v>
      </c>
      <c r="D3751" s="1" t="s">
        <v>57</v>
      </c>
      <c r="E3751" s="1" t="s">
        <v>24</v>
      </c>
      <c r="F3751" s="1" t="s">
        <v>25</v>
      </c>
      <c r="G3751" s="1" t="s">
        <v>58</v>
      </c>
      <c r="H3751" s="1" t="s">
        <v>27</v>
      </c>
      <c r="I3751" s="1">
        <v>6</v>
      </c>
      <c r="J3751" s="3">
        <v>599</v>
      </c>
      <c r="K3751" s="4">
        <v>321.05</v>
      </c>
      <c r="L3751" s="5">
        <v>0</v>
      </c>
      <c r="M3751" s="3">
        <f t="shared" si="232"/>
        <v>3594</v>
      </c>
      <c r="N3751" s="3">
        <f t="shared" si="233"/>
        <v>1926.3000000000002</v>
      </c>
      <c r="O3751" s="3">
        <f t="shared" si="234"/>
        <v>1667.6999999999998</v>
      </c>
      <c r="P3751" s="6">
        <f t="shared" si="235"/>
        <v>0.46402337228714519</v>
      </c>
    </row>
    <row r="3752" spans="1:16" x14ac:dyDescent="0.35">
      <c r="A3752" s="1" t="s">
        <v>3816</v>
      </c>
      <c r="B3752" s="2">
        <v>46212</v>
      </c>
      <c r="C3752" s="1" t="s">
        <v>16</v>
      </c>
      <c r="D3752" s="1" t="s">
        <v>17</v>
      </c>
      <c r="E3752" s="1" t="s">
        <v>24</v>
      </c>
      <c r="F3752" s="1" t="s">
        <v>61</v>
      </c>
      <c r="G3752" s="1" t="s">
        <v>26</v>
      </c>
      <c r="H3752" s="1" t="s">
        <v>21</v>
      </c>
      <c r="I3752" s="1">
        <v>6</v>
      </c>
      <c r="J3752" s="3">
        <v>2136</v>
      </c>
      <c r="K3752" s="4">
        <v>1124.06</v>
      </c>
      <c r="L3752" s="5">
        <v>0.15</v>
      </c>
      <c r="M3752" s="3">
        <f t="shared" si="232"/>
        <v>10893.6</v>
      </c>
      <c r="N3752" s="3">
        <f t="shared" si="233"/>
        <v>6744.36</v>
      </c>
      <c r="O3752" s="3">
        <f t="shared" si="234"/>
        <v>4149.2400000000007</v>
      </c>
      <c r="P3752" s="6">
        <f t="shared" si="235"/>
        <v>0.38088786076228248</v>
      </c>
    </row>
    <row r="3753" spans="1:16" x14ac:dyDescent="0.35">
      <c r="A3753" s="1" t="s">
        <v>3817</v>
      </c>
      <c r="B3753" s="2">
        <v>46212</v>
      </c>
      <c r="C3753" s="1" t="s">
        <v>36</v>
      </c>
      <c r="D3753" s="1" t="s">
        <v>37</v>
      </c>
      <c r="E3753" s="1" t="s">
        <v>18</v>
      </c>
      <c r="F3753" s="1" t="s">
        <v>38</v>
      </c>
      <c r="G3753" s="1" t="s">
        <v>69</v>
      </c>
      <c r="H3753" s="1" t="s">
        <v>27</v>
      </c>
      <c r="I3753" s="1">
        <v>8</v>
      </c>
      <c r="J3753" s="3">
        <v>366</v>
      </c>
      <c r="K3753" s="4">
        <v>301.01</v>
      </c>
      <c r="L3753" s="5">
        <v>0.15</v>
      </c>
      <c r="M3753" s="3">
        <f t="shared" si="232"/>
        <v>2488.7999999999997</v>
      </c>
      <c r="N3753" s="3">
        <f t="shared" si="233"/>
        <v>2408.08</v>
      </c>
      <c r="O3753" s="3">
        <f t="shared" si="234"/>
        <v>80.7199999999998</v>
      </c>
      <c r="P3753" s="6">
        <f t="shared" si="235"/>
        <v>3.2433301189328113E-2</v>
      </c>
    </row>
    <row r="3754" spans="1:16" x14ac:dyDescent="0.35">
      <c r="A3754" s="1" t="s">
        <v>3818</v>
      </c>
      <c r="B3754" s="2">
        <v>46212</v>
      </c>
      <c r="C3754" s="1" t="s">
        <v>41</v>
      </c>
      <c r="D3754" s="1" t="s">
        <v>103</v>
      </c>
      <c r="E3754" s="1" t="s">
        <v>24</v>
      </c>
      <c r="F3754" s="1" t="s">
        <v>25</v>
      </c>
      <c r="G3754" s="1" t="s">
        <v>46</v>
      </c>
      <c r="H3754" s="1" t="s">
        <v>34</v>
      </c>
      <c r="I3754" s="1">
        <v>5</v>
      </c>
      <c r="J3754" s="3">
        <v>598</v>
      </c>
      <c r="K3754" s="4">
        <v>302.43</v>
      </c>
      <c r="L3754" s="5">
        <v>0.15</v>
      </c>
      <c r="M3754" s="3">
        <f t="shared" si="232"/>
        <v>2541.5</v>
      </c>
      <c r="N3754" s="3">
        <f t="shared" si="233"/>
        <v>1512.15</v>
      </c>
      <c r="O3754" s="3">
        <f t="shared" si="234"/>
        <v>1029.3499999999999</v>
      </c>
      <c r="P3754" s="6">
        <f t="shared" si="235"/>
        <v>0.40501672240802672</v>
      </c>
    </row>
    <row r="3755" spans="1:16" x14ac:dyDescent="0.35">
      <c r="A3755" s="1" t="s">
        <v>3819</v>
      </c>
      <c r="B3755" s="2">
        <v>46213</v>
      </c>
      <c r="C3755" s="1" t="s">
        <v>41</v>
      </c>
      <c r="D3755" s="1" t="s">
        <v>103</v>
      </c>
      <c r="E3755" s="1" t="s">
        <v>18</v>
      </c>
      <c r="F3755" s="1" t="s">
        <v>68</v>
      </c>
      <c r="G3755" s="1" t="s">
        <v>46</v>
      </c>
      <c r="H3755" s="1" t="s">
        <v>34</v>
      </c>
      <c r="I3755" s="1">
        <v>3</v>
      </c>
      <c r="J3755" s="3">
        <v>464</v>
      </c>
      <c r="K3755" s="4">
        <v>353.49</v>
      </c>
      <c r="L3755" s="5">
        <v>0.05</v>
      </c>
      <c r="M3755" s="3">
        <f t="shared" si="232"/>
        <v>1322.3999999999999</v>
      </c>
      <c r="N3755" s="3">
        <f t="shared" si="233"/>
        <v>1060.47</v>
      </c>
      <c r="O3755" s="3">
        <f t="shared" si="234"/>
        <v>261.92999999999984</v>
      </c>
      <c r="P3755" s="6">
        <f t="shared" si="235"/>
        <v>0.19807168784029028</v>
      </c>
    </row>
    <row r="3756" spans="1:16" x14ac:dyDescent="0.35">
      <c r="A3756" s="1" t="s">
        <v>3820</v>
      </c>
      <c r="B3756" s="2">
        <v>46213</v>
      </c>
      <c r="C3756" s="1" t="s">
        <v>16</v>
      </c>
      <c r="D3756" s="1" t="s">
        <v>17</v>
      </c>
      <c r="E3756" s="1" t="s">
        <v>24</v>
      </c>
      <c r="F3756" s="1" t="s">
        <v>131</v>
      </c>
      <c r="G3756" s="1" t="s">
        <v>26</v>
      </c>
      <c r="H3756" s="1" t="s">
        <v>34</v>
      </c>
      <c r="I3756" s="1">
        <v>6</v>
      </c>
      <c r="J3756" s="3">
        <v>2734</v>
      </c>
      <c r="K3756" s="4">
        <v>1295.3599999999999</v>
      </c>
      <c r="L3756" s="5">
        <v>0.1</v>
      </c>
      <c r="M3756" s="3">
        <f t="shared" si="232"/>
        <v>14763.6</v>
      </c>
      <c r="N3756" s="3">
        <f t="shared" si="233"/>
        <v>7772.16</v>
      </c>
      <c r="O3756" s="3">
        <f t="shared" si="234"/>
        <v>6991.4400000000005</v>
      </c>
      <c r="P3756" s="6">
        <f t="shared" si="235"/>
        <v>0.47355929448102091</v>
      </c>
    </row>
    <row r="3757" spans="1:16" x14ac:dyDescent="0.35">
      <c r="A3757" s="1" t="s">
        <v>3821</v>
      </c>
      <c r="B3757" s="2">
        <v>46213</v>
      </c>
      <c r="C3757" s="1" t="s">
        <v>36</v>
      </c>
      <c r="D3757" s="1" t="s">
        <v>37</v>
      </c>
      <c r="E3757" s="1" t="s">
        <v>31</v>
      </c>
      <c r="F3757" s="1" t="s">
        <v>32</v>
      </c>
      <c r="G3757" s="1" t="s">
        <v>39</v>
      </c>
      <c r="H3757" s="1" t="s">
        <v>21</v>
      </c>
      <c r="I3757" s="1">
        <v>8</v>
      </c>
      <c r="J3757" s="3">
        <v>1212</v>
      </c>
      <c r="K3757" s="4">
        <v>899.12</v>
      </c>
      <c r="L3757" s="5">
        <v>0</v>
      </c>
      <c r="M3757" s="3">
        <f t="shared" si="232"/>
        <v>9696</v>
      </c>
      <c r="N3757" s="3">
        <f t="shared" si="233"/>
        <v>7192.96</v>
      </c>
      <c r="O3757" s="3">
        <f t="shared" si="234"/>
        <v>2503.04</v>
      </c>
      <c r="P3757" s="6">
        <f t="shared" si="235"/>
        <v>0.25815181518151814</v>
      </c>
    </row>
    <row r="3758" spans="1:16" x14ac:dyDescent="0.35">
      <c r="A3758" s="1" t="s">
        <v>3822</v>
      </c>
      <c r="B3758" s="2">
        <v>46213</v>
      </c>
      <c r="C3758" s="1" t="s">
        <v>16</v>
      </c>
      <c r="D3758" s="1" t="s">
        <v>23</v>
      </c>
      <c r="E3758" s="1" t="s">
        <v>18</v>
      </c>
      <c r="F3758" s="1" t="s">
        <v>68</v>
      </c>
      <c r="G3758" s="1" t="s">
        <v>26</v>
      </c>
      <c r="H3758" s="1" t="s">
        <v>27</v>
      </c>
      <c r="I3758" s="1">
        <v>5</v>
      </c>
      <c r="J3758" s="3">
        <v>458</v>
      </c>
      <c r="K3758" s="4">
        <v>357.46</v>
      </c>
      <c r="L3758" s="5">
        <v>0</v>
      </c>
      <c r="M3758" s="3">
        <f t="shared" si="232"/>
        <v>2290</v>
      </c>
      <c r="N3758" s="3">
        <f t="shared" si="233"/>
        <v>1787.3</v>
      </c>
      <c r="O3758" s="3">
        <f t="shared" si="234"/>
        <v>502.70000000000005</v>
      </c>
      <c r="P3758" s="6">
        <f t="shared" si="235"/>
        <v>0.21951965065502185</v>
      </c>
    </row>
    <row r="3759" spans="1:16" x14ac:dyDescent="0.35">
      <c r="A3759" s="1" t="s">
        <v>3823</v>
      </c>
      <c r="B3759" s="2">
        <v>46213</v>
      </c>
      <c r="C3759" s="1" t="s">
        <v>36</v>
      </c>
      <c r="D3759" s="1" t="s">
        <v>63</v>
      </c>
      <c r="E3759" s="1" t="s">
        <v>24</v>
      </c>
      <c r="F3759" s="1" t="s">
        <v>61</v>
      </c>
      <c r="G3759" s="1" t="s">
        <v>69</v>
      </c>
      <c r="H3759" s="1" t="s">
        <v>34</v>
      </c>
      <c r="I3759" s="1">
        <v>8</v>
      </c>
      <c r="J3759" s="3">
        <v>2132</v>
      </c>
      <c r="K3759" s="4">
        <v>1096.76</v>
      </c>
      <c r="L3759" s="5">
        <v>0.1</v>
      </c>
      <c r="M3759" s="3">
        <f t="shared" si="232"/>
        <v>15350.4</v>
      </c>
      <c r="N3759" s="3">
        <f t="shared" si="233"/>
        <v>8774.08</v>
      </c>
      <c r="O3759" s="3">
        <f t="shared" si="234"/>
        <v>6576.32</v>
      </c>
      <c r="P3759" s="6">
        <f t="shared" si="235"/>
        <v>0.42841359182822597</v>
      </c>
    </row>
    <row r="3760" spans="1:16" x14ac:dyDescent="0.35">
      <c r="A3760" s="1" t="s">
        <v>3824</v>
      </c>
      <c r="B3760" s="2">
        <v>46213</v>
      </c>
      <c r="C3760" s="1" t="s">
        <v>41</v>
      </c>
      <c r="D3760" s="1" t="s">
        <v>50</v>
      </c>
      <c r="E3760" s="1" t="s">
        <v>79</v>
      </c>
      <c r="F3760" s="1" t="s">
        <v>80</v>
      </c>
      <c r="G3760" s="1" t="s">
        <v>43</v>
      </c>
      <c r="H3760" s="1" t="s">
        <v>27</v>
      </c>
      <c r="I3760" s="1">
        <v>8</v>
      </c>
      <c r="J3760" s="3">
        <v>7875</v>
      </c>
      <c r="K3760" s="4">
        <v>4629.9399999999996</v>
      </c>
      <c r="L3760" s="5">
        <v>0.1</v>
      </c>
      <c r="M3760" s="3">
        <f t="shared" si="232"/>
        <v>56700</v>
      </c>
      <c r="N3760" s="3">
        <f t="shared" si="233"/>
        <v>37039.519999999997</v>
      </c>
      <c r="O3760" s="3">
        <f t="shared" si="234"/>
        <v>19660.480000000003</v>
      </c>
      <c r="P3760" s="6">
        <f t="shared" si="235"/>
        <v>0.34674567901234571</v>
      </c>
    </row>
    <row r="3761" spans="1:16" x14ac:dyDescent="0.35">
      <c r="A3761" s="1" t="s">
        <v>3825</v>
      </c>
      <c r="B3761" s="2">
        <v>46213</v>
      </c>
      <c r="C3761" s="1" t="s">
        <v>36</v>
      </c>
      <c r="D3761" s="1" t="s">
        <v>76</v>
      </c>
      <c r="E3761" s="1" t="s">
        <v>24</v>
      </c>
      <c r="F3761" s="1" t="s">
        <v>25</v>
      </c>
      <c r="G3761" s="1" t="s">
        <v>69</v>
      </c>
      <c r="H3761" s="1" t="s">
        <v>21</v>
      </c>
      <c r="I3761" s="1">
        <v>4</v>
      </c>
      <c r="J3761" s="3">
        <v>582</v>
      </c>
      <c r="K3761" s="4">
        <v>289.99</v>
      </c>
      <c r="L3761" s="5">
        <v>0</v>
      </c>
      <c r="M3761" s="3">
        <f t="shared" si="232"/>
        <v>2328</v>
      </c>
      <c r="N3761" s="3">
        <f t="shared" si="233"/>
        <v>1159.96</v>
      </c>
      <c r="O3761" s="3">
        <f t="shared" si="234"/>
        <v>1168.04</v>
      </c>
      <c r="P3761" s="6">
        <f t="shared" si="235"/>
        <v>0.50173539518900345</v>
      </c>
    </row>
    <row r="3762" spans="1:16" x14ac:dyDescent="0.35">
      <c r="A3762" s="1" t="s">
        <v>3826</v>
      </c>
      <c r="B3762" s="2">
        <v>46214</v>
      </c>
      <c r="C3762" s="1" t="s">
        <v>29</v>
      </c>
      <c r="D3762" s="1" t="s">
        <v>57</v>
      </c>
      <c r="E3762" s="1" t="s">
        <v>18</v>
      </c>
      <c r="F3762" s="1" t="s">
        <v>51</v>
      </c>
      <c r="G3762" s="1" t="s">
        <v>33</v>
      </c>
      <c r="H3762" s="1" t="s">
        <v>21</v>
      </c>
      <c r="I3762" s="1">
        <v>7</v>
      </c>
      <c r="J3762" s="3">
        <v>723</v>
      </c>
      <c r="K3762" s="4">
        <v>604.25</v>
      </c>
      <c r="L3762" s="5">
        <v>0.05</v>
      </c>
      <c r="M3762" s="3">
        <f t="shared" si="232"/>
        <v>4807.95</v>
      </c>
      <c r="N3762" s="3">
        <f t="shared" si="233"/>
        <v>4229.75</v>
      </c>
      <c r="O3762" s="3">
        <f t="shared" si="234"/>
        <v>578.19999999999982</v>
      </c>
      <c r="P3762" s="6">
        <f t="shared" si="235"/>
        <v>0.12025915410933971</v>
      </c>
    </row>
    <row r="3763" spans="1:16" x14ac:dyDescent="0.35">
      <c r="A3763" s="1" t="s">
        <v>3827</v>
      </c>
      <c r="B3763" s="2">
        <v>46214</v>
      </c>
      <c r="C3763" s="1" t="s">
        <v>41</v>
      </c>
      <c r="D3763" s="1" t="s">
        <v>50</v>
      </c>
      <c r="E3763" s="1" t="s">
        <v>18</v>
      </c>
      <c r="F3763" s="1" t="s">
        <v>38</v>
      </c>
      <c r="G3763" s="1" t="s">
        <v>43</v>
      </c>
      <c r="H3763" s="1" t="s">
        <v>34</v>
      </c>
      <c r="I3763" s="1">
        <v>6</v>
      </c>
      <c r="J3763" s="3">
        <v>354</v>
      </c>
      <c r="K3763" s="4">
        <v>271.81</v>
      </c>
      <c r="L3763" s="5">
        <v>0</v>
      </c>
      <c r="M3763" s="3">
        <f t="shared" si="232"/>
        <v>2124</v>
      </c>
      <c r="N3763" s="3">
        <f t="shared" si="233"/>
        <v>1630.8600000000001</v>
      </c>
      <c r="O3763" s="3">
        <f t="shared" si="234"/>
        <v>493.13999999999987</v>
      </c>
      <c r="P3763" s="6">
        <f t="shared" si="235"/>
        <v>0.23217514124293778</v>
      </c>
    </row>
    <row r="3764" spans="1:16" x14ac:dyDescent="0.35">
      <c r="A3764" s="1" t="s">
        <v>3828</v>
      </c>
      <c r="B3764" s="2">
        <v>46214</v>
      </c>
      <c r="C3764" s="1" t="s">
        <v>36</v>
      </c>
      <c r="D3764" s="1" t="s">
        <v>76</v>
      </c>
      <c r="E3764" s="1" t="s">
        <v>31</v>
      </c>
      <c r="F3764" s="1" t="s">
        <v>85</v>
      </c>
      <c r="G3764" s="1" t="s">
        <v>69</v>
      </c>
      <c r="H3764" s="1" t="s">
        <v>21</v>
      </c>
      <c r="I3764" s="1">
        <v>2</v>
      </c>
      <c r="J3764" s="3">
        <v>1813</v>
      </c>
      <c r="K3764" s="4">
        <v>1330.82</v>
      </c>
      <c r="L3764" s="5">
        <v>0</v>
      </c>
      <c r="M3764" s="3">
        <f t="shared" si="232"/>
        <v>3626</v>
      </c>
      <c r="N3764" s="3">
        <f t="shared" si="233"/>
        <v>2661.64</v>
      </c>
      <c r="O3764" s="3">
        <f t="shared" si="234"/>
        <v>964.36000000000013</v>
      </c>
      <c r="P3764" s="6">
        <f t="shared" si="235"/>
        <v>0.26595697738554885</v>
      </c>
    </row>
    <row r="3765" spans="1:16" x14ac:dyDescent="0.35">
      <c r="A3765" s="1" t="s">
        <v>3829</v>
      </c>
      <c r="B3765" s="2">
        <v>46214</v>
      </c>
      <c r="C3765" s="1" t="s">
        <v>41</v>
      </c>
      <c r="D3765" s="1" t="s">
        <v>42</v>
      </c>
      <c r="E3765" s="1" t="s">
        <v>24</v>
      </c>
      <c r="F3765" s="1" t="s">
        <v>64</v>
      </c>
      <c r="G3765" s="1" t="s">
        <v>46</v>
      </c>
      <c r="H3765" s="1" t="s">
        <v>21</v>
      </c>
      <c r="I3765" s="1">
        <v>3</v>
      </c>
      <c r="J3765" s="3">
        <v>1464</v>
      </c>
      <c r="K3765" s="4">
        <v>780.59</v>
      </c>
      <c r="L3765" s="5">
        <v>0.1</v>
      </c>
      <c r="M3765" s="3">
        <f t="shared" si="232"/>
        <v>3952.8</v>
      </c>
      <c r="N3765" s="3">
        <f t="shared" si="233"/>
        <v>2341.77</v>
      </c>
      <c r="O3765" s="3">
        <f t="shared" si="234"/>
        <v>1611.0300000000002</v>
      </c>
      <c r="P3765" s="6">
        <f t="shared" si="235"/>
        <v>0.40756678809957503</v>
      </c>
    </row>
    <row r="3766" spans="1:16" x14ac:dyDescent="0.35">
      <c r="A3766" s="1" t="s">
        <v>3830</v>
      </c>
      <c r="B3766" s="2">
        <v>46214</v>
      </c>
      <c r="C3766" s="1" t="s">
        <v>36</v>
      </c>
      <c r="D3766" s="1" t="s">
        <v>63</v>
      </c>
      <c r="E3766" s="1" t="s">
        <v>18</v>
      </c>
      <c r="F3766" s="1" t="s">
        <v>19</v>
      </c>
      <c r="G3766" s="1" t="s">
        <v>39</v>
      </c>
      <c r="H3766" s="1" t="s">
        <v>27</v>
      </c>
      <c r="I3766" s="1">
        <v>7</v>
      </c>
      <c r="J3766" s="3">
        <v>906</v>
      </c>
      <c r="K3766" s="4">
        <v>754.22</v>
      </c>
      <c r="L3766" s="5">
        <v>0</v>
      </c>
      <c r="M3766" s="3">
        <f t="shared" si="232"/>
        <v>6342</v>
      </c>
      <c r="N3766" s="3">
        <f t="shared" si="233"/>
        <v>5279.54</v>
      </c>
      <c r="O3766" s="3">
        <f t="shared" si="234"/>
        <v>1062.46</v>
      </c>
      <c r="P3766" s="6">
        <f t="shared" si="235"/>
        <v>0.16752759381898455</v>
      </c>
    </row>
    <row r="3767" spans="1:16" x14ac:dyDescent="0.35">
      <c r="A3767" s="1" t="s">
        <v>3831</v>
      </c>
      <c r="B3767" s="2">
        <v>46214</v>
      </c>
      <c r="C3767" s="1" t="s">
        <v>29</v>
      </c>
      <c r="D3767" s="1" t="s">
        <v>30</v>
      </c>
      <c r="E3767" s="1" t="s">
        <v>31</v>
      </c>
      <c r="F3767" s="1" t="s">
        <v>45</v>
      </c>
      <c r="G3767" s="1" t="s">
        <v>58</v>
      </c>
      <c r="H3767" s="1" t="s">
        <v>34</v>
      </c>
      <c r="I3767" s="1">
        <v>5</v>
      </c>
      <c r="J3767" s="3">
        <v>3614</v>
      </c>
      <c r="K3767" s="4">
        <v>2727.16</v>
      </c>
      <c r="L3767" s="5">
        <v>0</v>
      </c>
      <c r="M3767" s="3">
        <f t="shared" si="232"/>
        <v>18070</v>
      </c>
      <c r="N3767" s="3">
        <f t="shared" si="233"/>
        <v>13635.8</v>
      </c>
      <c r="O3767" s="3">
        <f t="shared" si="234"/>
        <v>4434.2000000000007</v>
      </c>
      <c r="P3767" s="6">
        <f t="shared" si="235"/>
        <v>0.24539014941892645</v>
      </c>
    </row>
    <row r="3768" spans="1:16" x14ac:dyDescent="0.35">
      <c r="A3768" s="1" t="s">
        <v>3832</v>
      </c>
      <c r="B3768" s="2">
        <v>46214</v>
      </c>
      <c r="C3768" s="1" t="s">
        <v>41</v>
      </c>
      <c r="D3768" s="1" t="s">
        <v>55</v>
      </c>
      <c r="E3768" s="1" t="s">
        <v>24</v>
      </c>
      <c r="F3768" s="1" t="s">
        <v>131</v>
      </c>
      <c r="G3768" s="1" t="s">
        <v>43</v>
      </c>
      <c r="H3768" s="1" t="s">
        <v>34</v>
      </c>
      <c r="I3768" s="1">
        <v>6</v>
      </c>
      <c r="J3768" s="3">
        <v>2768</v>
      </c>
      <c r="K3768" s="4">
        <v>1378.25</v>
      </c>
      <c r="L3768" s="5">
        <v>0.05</v>
      </c>
      <c r="M3768" s="3">
        <f t="shared" si="232"/>
        <v>15777.599999999999</v>
      </c>
      <c r="N3768" s="3">
        <f t="shared" si="233"/>
        <v>8269.5</v>
      </c>
      <c r="O3768" s="3">
        <f t="shared" si="234"/>
        <v>7508.0999999999985</v>
      </c>
      <c r="P3768" s="6">
        <f t="shared" si="235"/>
        <v>0.4758708548828719</v>
      </c>
    </row>
    <row r="3769" spans="1:16" x14ac:dyDescent="0.35">
      <c r="A3769" s="1" t="s">
        <v>3833</v>
      </c>
      <c r="B3769" s="2">
        <v>46214</v>
      </c>
      <c r="C3769" s="1" t="s">
        <v>36</v>
      </c>
      <c r="D3769" s="1" t="s">
        <v>37</v>
      </c>
      <c r="E3769" s="1" t="s">
        <v>18</v>
      </c>
      <c r="F3769" s="1" t="s">
        <v>51</v>
      </c>
      <c r="G3769" s="1" t="s">
        <v>69</v>
      </c>
      <c r="H3769" s="1" t="s">
        <v>34</v>
      </c>
      <c r="I3769" s="1">
        <v>2</v>
      </c>
      <c r="J3769" s="3">
        <v>774</v>
      </c>
      <c r="K3769" s="4">
        <v>633.51</v>
      </c>
      <c r="L3769" s="5">
        <v>0.05</v>
      </c>
      <c r="M3769" s="3">
        <f t="shared" si="232"/>
        <v>1470.6</v>
      </c>
      <c r="N3769" s="3">
        <f t="shared" si="233"/>
        <v>1267.02</v>
      </c>
      <c r="O3769" s="3">
        <f t="shared" si="234"/>
        <v>203.57999999999993</v>
      </c>
      <c r="P3769" s="6">
        <f t="shared" si="235"/>
        <v>0.13843329253365969</v>
      </c>
    </row>
    <row r="3770" spans="1:16" x14ac:dyDescent="0.35">
      <c r="A3770" s="1" t="s">
        <v>3834</v>
      </c>
      <c r="B3770" s="2">
        <v>46214</v>
      </c>
      <c r="C3770" s="1" t="s">
        <v>16</v>
      </c>
      <c r="D3770" s="1" t="s">
        <v>17</v>
      </c>
      <c r="E3770" s="1" t="s">
        <v>24</v>
      </c>
      <c r="F3770" s="1" t="s">
        <v>64</v>
      </c>
      <c r="G3770" s="1" t="s">
        <v>26</v>
      </c>
      <c r="H3770" s="1" t="s">
        <v>21</v>
      </c>
      <c r="I3770" s="1">
        <v>7</v>
      </c>
      <c r="J3770" s="3">
        <v>1485</v>
      </c>
      <c r="K3770" s="4">
        <v>725.6</v>
      </c>
      <c r="L3770" s="5">
        <v>0</v>
      </c>
      <c r="M3770" s="3">
        <f t="shared" si="232"/>
        <v>10395</v>
      </c>
      <c r="N3770" s="3">
        <f t="shared" si="233"/>
        <v>5079.2</v>
      </c>
      <c r="O3770" s="3">
        <f t="shared" si="234"/>
        <v>5315.8</v>
      </c>
      <c r="P3770" s="6">
        <f t="shared" si="235"/>
        <v>0.51138047138047138</v>
      </c>
    </row>
    <row r="3771" spans="1:16" x14ac:dyDescent="0.35">
      <c r="A3771" s="1" t="s">
        <v>3835</v>
      </c>
      <c r="B3771" s="2">
        <v>46215</v>
      </c>
      <c r="C3771" s="1" t="s">
        <v>16</v>
      </c>
      <c r="D3771" s="1" t="s">
        <v>17</v>
      </c>
      <c r="E3771" s="1" t="s">
        <v>24</v>
      </c>
      <c r="F3771" s="1" t="s">
        <v>25</v>
      </c>
      <c r="G3771" s="1" t="s">
        <v>26</v>
      </c>
      <c r="H3771" s="1" t="s">
        <v>34</v>
      </c>
      <c r="I3771" s="1">
        <v>8</v>
      </c>
      <c r="J3771" s="3">
        <v>587</v>
      </c>
      <c r="K3771" s="4">
        <v>309.56</v>
      </c>
      <c r="L3771" s="5">
        <v>0.15</v>
      </c>
      <c r="M3771" s="3">
        <f t="shared" si="232"/>
        <v>3991.6</v>
      </c>
      <c r="N3771" s="3">
        <f t="shared" si="233"/>
        <v>2476.48</v>
      </c>
      <c r="O3771" s="3">
        <f t="shared" si="234"/>
        <v>1515.12</v>
      </c>
      <c r="P3771" s="6">
        <f t="shared" si="235"/>
        <v>0.3795771119350636</v>
      </c>
    </row>
    <row r="3772" spans="1:16" x14ac:dyDescent="0.35">
      <c r="A3772" s="1" t="s">
        <v>3836</v>
      </c>
      <c r="B3772" s="2">
        <v>46215</v>
      </c>
      <c r="C3772" s="1" t="s">
        <v>41</v>
      </c>
      <c r="D3772" s="1" t="s">
        <v>42</v>
      </c>
      <c r="E3772" s="1" t="s">
        <v>24</v>
      </c>
      <c r="F3772" s="1" t="s">
        <v>61</v>
      </c>
      <c r="G3772" s="1" t="s">
        <v>46</v>
      </c>
      <c r="H3772" s="1" t="s">
        <v>21</v>
      </c>
      <c r="I3772" s="1">
        <v>7</v>
      </c>
      <c r="J3772" s="3">
        <v>2258</v>
      </c>
      <c r="K3772" s="4">
        <v>1126.73</v>
      </c>
      <c r="L3772" s="5">
        <v>0</v>
      </c>
      <c r="M3772" s="3">
        <f t="shared" si="232"/>
        <v>15806</v>
      </c>
      <c r="N3772" s="3">
        <f t="shared" si="233"/>
        <v>7887.1100000000006</v>
      </c>
      <c r="O3772" s="3">
        <f t="shared" si="234"/>
        <v>7918.8899999999994</v>
      </c>
      <c r="P3772" s="6">
        <f t="shared" si="235"/>
        <v>0.50100531443755536</v>
      </c>
    </row>
    <row r="3773" spans="1:16" x14ac:dyDescent="0.35">
      <c r="A3773" s="1" t="s">
        <v>3837</v>
      </c>
      <c r="B3773" s="2">
        <v>46215</v>
      </c>
      <c r="C3773" s="1" t="s">
        <v>16</v>
      </c>
      <c r="D3773" s="1" t="s">
        <v>23</v>
      </c>
      <c r="E3773" s="1" t="s">
        <v>31</v>
      </c>
      <c r="F3773" s="1" t="s">
        <v>32</v>
      </c>
      <c r="G3773" s="1" t="s">
        <v>26</v>
      </c>
      <c r="H3773" s="1" t="s">
        <v>21</v>
      </c>
      <c r="I3773" s="1">
        <v>5</v>
      </c>
      <c r="J3773" s="3">
        <v>1198</v>
      </c>
      <c r="K3773" s="4">
        <v>898.3</v>
      </c>
      <c r="L3773" s="5">
        <v>0.1</v>
      </c>
      <c r="M3773" s="3">
        <f t="shared" si="232"/>
        <v>5391</v>
      </c>
      <c r="N3773" s="3">
        <f t="shared" si="233"/>
        <v>4491.5</v>
      </c>
      <c r="O3773" s="3">
        <f t="shared" si="234"/>
        <v>899.5</v>
      </c>
      <c r="P3773" s="6">
        <f t="shared" si="235"/>
        <v>0.16685216100908923</v>
      </c>
    </row>
    <row r="3774" spans="1:16" x14ac:dyDescent="0.35">
      <c r="A3774" s="1" t="s">
        <v>3838</v>
      </c>
      <c r="B3774" s="2">
        <v>46215</v>
      </c>
      <c r="C3774" s="1" t="s">
        <v>36</v>
      </c>
      <c r="D3774" s="1" t="s">
        <v>63</v>
      </c>
      <c r="E3774" s="1" t="s">
        <v>24</v>
      </c>
      <c r="F3774" s="1" t="s">
        <v>25</v>
      </c>
      <c r="G3774" s="1" t="s">
        <v>69</v>
      </c>
      <c r="H3774" s="1" t="s">
        <v>34</v>
      </c>
      <c r="I3774" s="1">
        <v>5</v>
      </c>
      <c r="J3774" s="3">
        <v>606</v>
      </c>
      <c r="K3774" s="4">
        <v>320.75</v>
      </c>
      <c r="L3774" s="5">
        <v>0.05</v>
      </c>
      <c r="M3774" s="3">
        <f t="shared" si="232"/>
        <v>2878.5</v>
      </c>
      <c r="N3774" s="3">
        <f t="shared" si="233"/>
        <v>1603.75</v>
      </c>
      <c r="O3774" s="3">
        <f t="shared" si="234"/>
        <v>1274.75</v>
      </c>
      <c r="P3774" s="6">
        <f t="shared" si="235"/>
        <v>0.44285217995483761</v>
      </c>
    </row>
    <row r="3775" spans="1:16" x14ac:dyDescent="0.35">
      <c r="A3775" s="1" t="s">
        <v>3839</v>
      </c>
      <c r="B3775" s="2">
        <v>46215</v>
      </c>
      <c r="C3775" s="1" t="s">
        <v>36</v>
      </c>
      <c r="D3775" s="1" t="s">
        <v>78</v>
      </c>
      <c r="E3775" s="1" t="s">
        <v>18</v>
      </c>
      <c r="F3775" s="1" t="s">
        <v>68</v>
      </c>
      <c r="G3775" s="1" t="s">
        <v>69</v>
      </c>
      <c r="H3775" s="1" t="s">
        <v>27</v>
      </c>
      <c r="I3775" s="1">
        <v>1</v>
      </c>
      <c r="J3775" s="3">
        <v>437</v>
      </c>
      <c r="K3775" s="4">
        <v>355.39</v>
      </c>
      <c r="L3775" s="5">
        <v>0</v>
      </c>
      <c r="M3775" s="3">
        <f t="shared" si="232"/>
        <v>437</v>
      </c>
      <c r="N3775" s="3">
        <f t="shared" si="233"/>
        <v>355.39</v>
      </c>
      <c r="O3775" s="3">
        <f t="shared" si="234"/>
        <v>81.610000000000014</v>
      </c>
      <c r="P3775" s="6">
        <f t="shared" si="235"/>
        <v>0.18675057208237988</v>
      </c>
    </row>
    <row r="3776" spans="1:16" x14ac:dyDescent="0.35">
      <c r="A3776" s="1" t="s">
        <v>3840</v>
      </c>
      <c r="B3776" s="2">
        <v>46215</v>
      </c>
      <c r="C3776" s="1" t="s">
        <v>29</v>
      </c>
      <c r="D3776" s="1" t="s">
        <v>66</v>
      </c>
      <c r="E3776" s="1" t="s">
        <v>31</v>
      </c>
      <c r="F3776" s="1" t="s">
        <v>53</v>
      </c>
      <c r="G3776" s="1" t="s">
        <v>58</v>
      </c>
      <c r="H3776" s="1" t="s">
        <v>21</v>
      </c>
      <c r="I3776" s="1">
        <v>4</v>
      </c>
      <c r="J3776" s="3">
        <v>14940</v>
      </c>
      <c r="K3776" s="4">
        <v>10729.65</v>
      </c>
      <c r="L3776" s="5">
        <v>0</v>
      </c>
      <c r="M3776" s="3">
        <f t="shared" si="232"/>
        <v>59760</v>
      </c>
      <c r="N3776" s="3">
        <f t="shared" si="233"/>
        <v>42918.6</v>
      </c>
      <c r="O3776" s="3">
        <f t="shared" si="234"/>
        <v>16841.400000000001</v>
      </c>
      <c r="P3776" s="6">
        <f t="shared" si="235"/>
        <v>0.28181726907630522</v>
      </c>
    </row>
    <row r="3777" spans="1:16" x14ac:dyDescent="0.35">
      <c r="A3777" s="1" t="s">
        <v>3841</v>
      </c>
      <c r="B3777" s="2">
        <v>46216</v>
      </c>
      <c r="C3777" s="1" t="s">
        <v>16</v>
      </c>
      <c r="D3777" s="1" t="s">
        <v>17</v>
      </c>
      <c r="E3777" s="1" t="s">
        <v>31</v>
      </c>
      <c r="F3777" s="1" t="s">
        <v>85</v>
      </c>
      <c r="G3777" s="1" t="s">
        <v>20</v>
      </c>
      <c r="H3777" s="1" t="s">
        <v>21</v>
      </c>
      <c r="I3777" s="1">
        <v>6</v>
      </c>
      <c r="J3777" s="3">
        <v>1786</v>
      </c>
      <c r="K3777" s="4">
        <v>1330.61</v>
      </c>
      <c r="L3777" s="5">
        <v>0</v>
      </c>
      <c r="M3777" s="3">
        <f t="shared" si="232"/>
        <v>10716</v>
      </c>
      <c r="N3777" s="3">
        <f t="shared" si="233"/>
        <v>7983.66</v>
      </c>
      <c r="O3777" s="3">
        <f t="shared" si="234"/>
        <v>2732.34</v>
      </c>
      <c r="P3777" s="6">
        <f t="shared" si="235"/>
        <v>0.25497760358342669</v>
      </c>
    </row>
    <row r="3778" spans="1:16" x14ac:dyDescent="0.35">
      <c r="A3778" s="1" t="s">
        <v>3842</v>
      </c>
      <c r="B3778" s="2">
        <v>46216</v>
      </c>
      <c r="C3778" s="1" t="s">
        <v>29</v>
      </c>
      <c r="D3778" s="1" t="s">
        <v>72</v>
      </c>
      <c r="E3778" s="1" t="s">
        <v>31</v>
      </c>
      <c r="F3778" s="1" t="s">
        <v>85</v>
      </c>
      <c r="G3778" s="1" t="s">
        <v>33</v>
      </c>
      <c r="H3778" s="1" t="s">
        <v>21</v>
      </c>
      <c r="I3778" s="1">
        <v>6</v>
      </c>
      <c r="J3778" s="3">
        <v>1777</v>
      </c>
      <c r="K3778" s="4">
        <v>1389.99</v>
      </c>
      <c r="L3778" s="5">
        <v>0.15</v>
      </c>
      <c r="M3778" s="3">
        <f t="shared" ref="M3778:M3841" si="236">I3778*J3778*(1-L3778)</f>
        <v>9062.6999999999989</v>
      </c>
      <c r="N3778" s="3">
        <f t="shared" ref="N3778:N3841" si="237">I3778*K3778</f>
        <v>8339.94</v>
      </c>
      <c r="O3778" s="3">
        <f t="shared" ref="O3778:O3841" si="238">M3778-N3778</f>
        <v>722.7599999999984</v>
      </c>
      <c r="P3778" s="6">
        <f t="shared" ref="P3778:P3841" si="239">O3778/M3778</f>
        <v>7.975106756264673E-2</v>
      </c>
    </row>
    <row r="3779" spans="1:16" x14ac:dyDescent="0.35">
      <c r="A3779" s="1" t="s">
        <v>3843</v>
      </c>
      <c r="B3779" s="2">
        <v>46216</v>
      </c>
      <c r="C3779" s="1" t="s">
        <v>29</v>
      </c>
      <c r="D3779" s="1" t="s">
        <v>66</v>
      </c>
      <c r="E3779" s="1" t="s">
        <v>24</v>
      </c>
      <c r="F3779" s="1" t="s">
        <v>61</v>
      </c>
      <c r="G3779" s="1" t="s">
        <v>58</v>
      </c>
      <c r="H3779" s="1" t="s">
        <v>21</v>
      </c>
      <c r="I3779" s="1">
        <v>1</v>
      </c>
      <c r="J3779" s="3">
        <v>2276</v>
      </c>
      <c r="K3779" s="4">
        <v>1220.74</v>
      </c>
      <c r="L3779" s="5">
        <v>0</v>
      </c>
      <c r="M3779" s="3">
        <f t="shared" si="236"/>
        <v>2276</v>
      </c>
      <c r="N3779" s="3">
        <f t="shared" si="237"/>
        <v>1220.74</v>
      </c>
      <c r="O3779" s="3">
        <f t="shared" si="238"/>
        <v>1055.26</v>
      </c>
      <c r="P3779" s="6">
        <f t="shared" si="239"/>
        <v>0.46364674868189804</v>
      </c>
    </row>
    <row r="3780" spans="1:16" x14ac:dyDescent="0.35">
      <c r="A3780" s="1" t="s">
        <v>3844</v>
      </c>
      <c r="B3780" s="2">
        <v>46216</v>
      </c>
      <c r="C3780" s="1" t="s">
        <v>36</v>
      </c>
      <c r="D3780" s="1" t="s">
        <v>63</v>
      </c>
      <c r="E3780" s="1" t="s">
        <v>18</v>
      </c>
      <c r="F3780" s="1" t="s">
        <v>68</v>
      </c>
      <c r="G3780" s="1" t="s">
        <v>39</v>
      </c>
      <c r="H3780" s="1" t="s">
        <v>21</v>
      </c>
      <c r="I3780" s="1">
        <v>8</v>
      </c>
      <c r="J3780" s="3">
        <v>440</v>
      </c>
      <c r="K3780" s="4">
        <v>341.11</v>
      </c>
      <c r="L3780" s="5">
        <v>0.05</v>
      </c>
      <c r="M3780" s="3">
        <f t="shared" si="236"/>
        <v>3344</v>
      </c>
      <c r="N3780" s="3">
        <f t="shared" si="237"/>
        <v>2728.88</v>
      </c>
      <c r="O3780" s="3">
        <f t="shared" si="238"/>
        <v>615.11999999999989</v>
      </c>
      <c r="P3780" s="6">
        <f t="shared" si="239"/>
        <v>0.18394736842105261</v>
      </c>
    </row>
    <row r="3781" spans="1:16" x14ac:dyDescent="0.35">
      <c r="A3781" s="1" t="s">
        <v>3845</v>
      </c>
      <c r="B3781" s="2">
        <v>46216</v>
      </c>
      <c r="C3781" s="1" t="s">
        <v>41</v>
      </c>
      <c r="D3781" s="1" t="s">
        <v>55</v>
      </c>
      <c r="E3781" s="1" t="s">
        <v>31</v>
      </c>
      <c r="F3781" s="1" t="s">
        <v>53</v>
      </c>
      <c r="G3781" s="1" t="s">
        <v>43</v>
      </c>
      <c r="H3781" s="1" t="s">
        <v>21</v>
      </c>
      <c r="I3781" s="1">
        <v>4</v>
      </c>
      <c r="J3781" s="3">
        <v>15308</v>
      </c>
      <c r="K3781" s="4">
        <v>11726.17</v>
      </c>
      <c r="L3781" s="5">
        <v>0.05</v>
      </c>
      <c r="M3781" s="3">
        <f t="shared" si="236"/>
        <v>58170.399999999994</v>
      </c>
      <c r="N3781" s="3">
        <f t="shared" si="237"/>
        <v>46904.68</v>
      </c>
      <c r="O3781" s="3">
        <f t="shared" si="238"/>
        <v>11265.719999999994</v>
      </c>
      <c r="P3781" s="6">
        <f t="shared" si="239"/>
        <v>0.19366756976056543</v>
      </c>
    </row>
    <row r="3782" spans="1:16" x14ac:dyDescent="0.35">
      <c r="A3782" s="1" t="s">
        <v>3846</v>
      </c>
      <c r="B3782" s="2">
        <v>46216</v>
      </c>
      <c r="C3782" s="1" t="s">
        <v>16</v>
      </c>
      <c r="D3782" s="1" t="s">
        <v>48</v>
      </c>
      <c r="E3782" s="1" t="s">
        <v>18</v>
      </c>
      <c r="F3782" s="1" t="s">
        <v>51</v>
      </c>
      <c r="G3782" s="1" t="s">
        <v>20</v>
      </c>
      <c r="H3782" s="1" t="s">
        <v>34</v>
      </c>
      <c r="I3782" s="1">
        <v>3</v>
      </c>
      <c r="J3782" s="3">
        <v>719</v>
      </c>
      <c r="K3782" s="4">
        <v>597.38</v>
      </c>
      <c r="L3782" s="5">
        <v>0</v>
      </c>
      <c r="M3782" s="3">
        <f t="shared" si="236"/>
        <v>2157</v>
      </c>
      <c r="N3782" s="3">
        <f t="shared" si="237"/>
        <v>1792.1399999999999</v>
      </c>
      <c r="O3782" s="3">
        <f t="shared" si="238"/>
        <v>364.86000000000013</v>
      </c>
      <c r="P3782" s="6">
        <f t="shared" si="239"/>
        <v>0.16915159944367184</v>
      </c>
    </row>
    <row r="3783" spans="1:16" x14ac:dyDescent="0.35">
      <c r="A3783" s="1" t="s">
        <v>3847</v>
      </c>
      <c r="B3783" s="2">
        <v>46217</v>
      </c>
      <c r="C3783" s="1" t="s">
        <v>16</v>
      </c>
      <c r="D3783" s="1" t="s">
        <v>17</v>
      </c>
      <c r="E3783" s="1" t="s">
        <v>31</v>
      </c>
      <c r="F3783" s="1" t="s">
        <v>85</v>
      </c>
      <c r="G3783" s="1" t="s">
        <v>26</v>
      </c>
      <c r="H3783" s="1" t="s">
        <v>21</v>
      </c>
      <c r="I3783" s="1">
        <v>7</v>
      </c>
      <c r="J3783" s="3">
        <v>1875</v>
      </c>
      <c r="K3783" s="4">
        <v>1355.14</v>
      </c>
      <c r="L3783" s="5">
        <v>0.15</v>
      </c>
      <c r="M3783" s="3">
        <f t="shared" si="236"/>
        <v>11156.25</v>
      </c>
      <c r="N3783" s="3">
        <f t="shared" si="237"/>
        <v>9485.9800000000014</v>
      </c>
      <c r="O3783" s="3">
        <f t="shared" si="238"/>
        <v>1670.2699999999986</v>
      </c>
      <c r="P3783" s="6">
        <f t="shared" si="239"/>
        <v>0.14971607843137241</v>
      </c>
    </row>
    <row r="3784" spans="1:16" x14ac:dyDescent="0.35">
      <c r="A3784" s="1" t="s">
        <v>3848</v>
      </c>
      <c r="B3784" s="2">
        <v>46217</v>
      </c>
      <c r="C3784" s="1" t="s">
        <v>36</v>
      </c>
      <c r="D3784" s="1" t="s">
        <v>37</v>
      </c>
      <c r="E3784" s="1" t="s">
        <v>31</v>
      </c>
      <c r="F3784" s="1" t="s">
        <v>32</v>
      </c>
      <c r="G3784" s="1" t="s">
        <v>39</v>
      </c>
      <c r="H3784" s="1" t="s">
        <v>21</v>
      </c>
      <c r="I3784" s="1">
        <v>3</v>
      </c>
      <c r="J3784" s="3">
        <v>1180</v>
      </c>
      <c r="K3784" s="4">
        <v>917.71</v>
      </c>
      <c r="L3784" s="5">
        <v>0.1</v>
      </c>
      <c r="M3784" s="3">
        <f t="shared" si="236"/>
        <v>3186</v>
      </c>
      <c r="N3784" s="3">
        <f t="shared" si="237"/>
        <v>2753.13</v>
      </c>
      <c r="O3784" s="3">
        <f t="shared" si="238"/>
        <v>432.86999999999989</v>
      </c>
      <c r="P3784" s="6">
        <f t="shared" si="239"/>
        <v>0.13586629001883235</v>
      </c>
    </row>
    <row r="3785" spans="1:16" x14ac:dyDescent="0.35">
      <c r="A3785" s="1" t="s">
        <v>3849</v>
      </c>
      <c r="B3785" s="2">
        <v>46217</v>
      </c>
      <c r="C3785" s="1" t="s">
        <v>29</v>
      </c>
      <c r="D3785" s="1" t="s">
        <v>57</v>
      </c>
      <c r="E3785" s="1" t="s">
        <v>18</v>
      </c>
      <c r="F3785" s="1" t="s">
        <v>38</v>
      </c>
      <c r="G3785" s="1" t="s">
        <v>58</v>
      </c>
      <c r="H3785" s="1" t="s">
        <v>21</v>
      </c>
      <c r="I3785" s="1">
        <v>2</v>
      </c>
      <c r="J3785" s="3">
        <v>341</v>
      </c>
      <c r="K3785" s="4">
        <v>273.95999999999998</v>
      </c>
      <c r="L3785" s="5">
        <v>0</v>
      </c>
      <c r="M3785" s="3">
        <f t="shared" si="236"/>
        <v>682</v>
      </c>
      <c r="N3785" s="3">
        <f t="shared" si="237"/>
        <v>547.91999999999996</v>
      </c>
      <c r="O3785" s="3">
        <f t="shared" si="238"/>
        <v>134.08000000000004</v>
      </c>
      <c r="P3785" s="6">
        <f t="shared" si="239"/>
        <v>0.19659824046920826</v>
      </c>
    </row>
    <row r="3786" spans="1:16" x14ac:dyDescent="0.35">
      <c r="A3786" s="1" t="s">
        <v>3850</v>
      </c>
      <c r="B3786" s="2">
        <v>46217</v>
      </c>
      <c r="C3786" s="1" t="s">
        <v>36</v>
      </c>
      <c r="D3786" s="1" t="s">
        <v>63</v>
      </c>
      <c r="E3786" s="1" t="s">
        <v>18</v>
      </c>
      <c r="F3786" s="1" t="s">
        <v>51</v>
      </c>
      <c r="G3786" s="1" t="s">
        <v>69</v>
      </c>
      <c r="H3786" s="1" t="s">
        <v>21</v>
      </c>
      <c r="I3786" s="1">
        <v>2</v>
      </c>
      <c r="J3786" s="3">
        <v>784</v>
      </c>
      <c r="K3786" s="4">
        <v>617.1</v>
      </c>
      <c r="L3786" s="5">
        <v>0</v>
      </c>
      <c r="M3786" s="3">
        <f t="shared" si="236"/>
        <v>1568</v>
      </c>
      <c r="N3786" s="3">
        <f t="shared" si="237"/>
        <v>1234.2</v>
      </c>
      <c r="O3786" s="3">
        <f t="shared" si="238"/>
        <v>333.79999999999995</v>
      </c>
      <c r="P3786" s="6">
        <f t="shared" si="239"/>
        <v>0.21288265306122445</v>
      </c>
    </row>
    <row r="3787" spans="1:16" x14ac:dyDescent="0.35">
      <c r="A3787" s="1" t="s">
        <v>3851</v>
      </c>
      <c r="B3787" s="2">
        <v>46217</v>
      </c>
      <c r="C3787" s="1" t="s">
        <v>29</v>
      </c>
      <c r="D3787" s="1" t="s">
        <v>30</v>
      </c>
      <c r="E3787" s="1" t="s">
        <v>24</v>
      </c>
      <c r="F3787" s="1" t="s">
        <v>61</v>
      </c>
      <c r="G3787" s="1" t="s">
        <v>33</v>
      </c>
      <c r="H3787" s="1" t="s">
        <v>34</v>
      </c>
      <c r="I3787" s="1">
        <v>5</v>
      </c>
      <c r="J3787" s="3">
        <v>2103</v>
      </c>
      <c r="K3787" s="4">
        <v>1129.58</v>
      </c>
      <c r="L3787" s="5">
        <v>0.05</v>
      </c>
      <c r="M3787" s="3">
        <f t="shared" si="236"/>
        <v>9989.25</v>
      </c>
      <c r="N3787" s="3">
        <f t="shared" si="237"/>
        <v>5647.9</v>
      </c>
      <c r="O3787" s="3">
        <f t="shared" si="238"/>
        <v>4341.3500000000004</v>
      </c>
      <c r="P3787" s="6">
        <f t="shared" si="239"/>
        <v>0.43460219736216438</v>
      </c>
    </row>
    <row r="3788" spans="1:16" x14ac:dyDescent="0.35">
      <c r="A3788" s="1" t="s">
        <v>3852</v>
      </c>
      <c r="B3788" s="2">
        <v>46217</v>
      </c>
      <c r="C3788" s="1" t="s">
        <v>16</v>
      </c>
      <c r="D3788" s="1" t="s">
        <v>17</v>
      </c>
      <c r="E3788" s="1" t="s">
        <v>18</v>
      </c>
      <c r="F3788" s="1" t="s">
        <v>68</v>
      </c>
      <c r="G3788" s="1" t="s">
        <v>20</v>
      </c>
      <c r="H3788" s="1" t="s">
        <v>21</v>
      </c>
      <c r="I3788" s="1">
        <v>6</v>
      </c>
      <c r="J3788" s="3">
        <v>446</v>
      </c>
      <c r="K3788" s="4">
        <v>369.19</v>
      </c>
      <c r="L3788" s="5">
        <v>0</v>
      </c>
      <c r="M3788" s="3">
        <f t="shared" si="236"/>
        <v>2676</v>
      </c>
      <c r="N3788" s="3">
        <f t="shared" si="237"/>
        <v>2215.14</v>
      </c>
      <c r="O3788" s="3">
        <f t="shared" si="238"/>
        <v>460.86000000000013</v>
      </c>
      <c r="P3788" s="6">
        <f t="shared" si="239"/>
        <v>0.17221973094170409</v>
      </c>
    </row>
    <row r="3789" spans="1:16" x14ac:dyDescent="0.35">
      <c r="A3789" s="1" t="s">
        <v>3853</v>
      </c>
      <c r="B3789" s="2">
        <v>46217</v>
      </c>
      <c r="C3789" s="1" t="s">
        <v>16</v>
      </c>
      <c r="D3789" s="1" t="s">
        <v>48</v>
      </c>
      <c r="E3789" s="1" t="s">
        <v>79</v>
      </c>
      <c r="F3789" s="1" t="s">
        <v>109</v>
      </c>
      <c r="G3789" s="1" t="s">
        <v>20</v>
      </c>
      <c r="H3789" s="1" t="s">
        <v>34</v>
      </c>
      <c r="I3789" s="1">
        <v>5</v>
      </c>
      <c r="J3789" s="3">
        <v>4351</v>
      </c>
      <c r="K3789" s="4">
        <v>2631.35</v>
      </c>
      <c r="L3789" s="5">
        <v>0</v>
      </c>
      <c r="M3789" s="3">
        <f t="shared" si="236"/>
        <v>21755</v>
      </c>
      <c r="N3789" s="3">
        <f t="shared" si="237"/>
        <v>13156.75</v>
      </c>
      <c r="O3789" s="3">
        <f t="shared" si="238"/>
        <v>8598.25</v>
      </c>
      <c r="P3789" s="6">
        <f t="shared" si="239"/>
        <v>0.39523098138358997</v>
      </c>
    </row>
    <row r="3790" spans="1:16" x14ac:dyDescent="0.35">
      <c r="A3790" s="1" t="s">
        <v>3854</v>
      </c>
      <c r="B3790" s="2">
        <v>46217</v>
      </c>
      <c r="C3790" s="1" t="s">
        <v>16</v>
      </c>
      <c r="D3790" s="1" t="s">
        <v>84</v>
      </c>
      <c r="E3790" s="1" t="s">
        <v>18</v>
      </c>
      <c r="F3790" s="1" t="s">
        <v>68</v>
      </c>
      <c r="G3790" s="1" t="s">
        <v>20</v>
      </c>
      <c r="H3790" s="1" t="s">
        <v>27</v>
      </c>
      <c r="I3790" s="1">
        <v>2</v>
      </c>
      <c r="J3790" s="3">
        <v>443</v>
      </c>
      <c r="K3790" s="4">
        <v>345.82</v>
      </c>
      <c r="L3790" s="5">
        <v>0</v>
      </c>
      <c r="M3790" s="3">
        <f t="shared" si="236"/>
        <v>886</v>
      </c>
      <c r="N3790" s="3">
        <f t="shared" si="237"/>
        <v>691.64</v>
      </c>
      <c r="O3790" s="3">
        <f t="shared" si="238"/>
        <v>194.36</v>
      </c>
      <c r="P3790" s="6">
        <f t="shared" si="239"/>
        <v>0.21936794582392777</v>
      </c>
    </row>
    <row r="3791" spans="1:16" x14ac:dyDescent="0.35">
      <c r="A3791" s="1" t="s">
        <v>3855</v>
      </c>
      <c r="B3791" s="2">
        <v>46217</v>
      </c>
      <c r="C3791" s="1" t="s">
        <v>36</v>
      </c>
      <c r="D3791" s="1" t="s">
        <v>76</v>
      </c>
      <c r="E3791" s="1" t="s">
        <v>79</v>
      </c>
      <c r="F3791" s="1" t="s">
        <v>96</v>
      </c>
      <c r="G3791" s="1" t="s">
        <v>69</v>
      </c>
      <c r="H3791" s="1" t="s">
        <v>34</v>
      </c>
      <c r="I3791" s="1">
        <v>8</v>
      </c>
      <c r="J3791" s="3">
        <v>6424</v>
      </c>
      <c r="K3791" s="4">
        <v>3915.6</v>
      </c>
      <c r="L3791" s="5">
        <v>0.1</v>
      </c>
      <c r="M3791" s="3">
        <f t="shared" si="236"/>
        <v>46252.800000000003</v>
      </c>
      <c r="N3791" s="3">
        <f t="shared" si="237"/>
        <v>31324.799999999999</v>
      </c>
      <c r="O3791" s="3">
        <f t="shared" si="238"/>
        <v>14928.000000000004</v>
      </c>
      <c r="P3791" s="6">
        <f t="shared" si="239"/>
        <v>0.32274802822748033</v>
      </c>
    </row>
    <row r="3792" spans="1:16" x14ac:dyDescent="0.35">
      <c r="A3792" s="1" t="s">
        <v>3856</v>
      </c>
      <c r="B3792" s="2">
        <v>46218</v>
      </c>
      <c r="C3792" s="1" t="s">
        <v>29</v>
      </c>
      <c r="D3792" s="1" t="s">
        <v>30</v>
      </c>
      <c r="E3792" s="1" t="s">
        <v>79</v>
      </c>
      <c r="F3792" s="1" t="s">
        <v>91</v>
      </c>
      <c r="G3792" s="1" t="s">
        <v>58</v>
      </c>
      <c r="H3792" s="1" t="s">
        <v>21</v>
      </c>
      <c r="I3792" s="1">
        <v>5</v>
      </c>
      <c r="J3792" s="3">
        <v>11450</v>
      </c>
      <c r="K3792" s="4">
        <v>6797.09</v>
      </c>
      <c r="L3792" s="5">
        <v>0.05</v>
      </c>
      <c r="M3792" s="3">
        <f t="shared" si="236"/>
        <v>54387.5</v>
      </c>
      <c r="N3792" s="3">
        <f t="shared" si="237"/>
        <v>33985.449999999997</v>
      </c>
      <c r="O3792" s="3">
        <f t="shared" si="238"/>
        <v>20402.050000000003</v>
      </c>
      <c r="P3792" s="6">
        <f t="shared" si="239"/>
        <v>0.37512387956791549</v>
      </c>
    </row>
    <row r="3793" spans="1:16" x14ac:dyDescent="0.35">
      <c r="A3793" s="1" t="s">
        <v>3857</v>
      </c>
      <c r="B3793" s="2">
        <v>46218</v>
      </c>
      <c r="C3793" s="1" t="s">
        <v>29</v>
      </c>
      <c r="D3793" s="1" t="s">
        <v>66</v>
      </c>
      <c r="E3793" s="1" t="s">
        <v>18</v>
      </c>
      <c r="F3793" s="1" t="s">
        <v>51</v>
      </c>
      <c r="G3793" s="1" t="s">
        <v>58</v>
      </c>
      <c r="H3793" s="1" t="s">
        <v>21</v>
      </c>
      <c r="I3793" s="1">
        <v>7</v>
      </c>
      <c r="J3793" s="3">
        <v>780</v>
      </c>
      <c r="K3793" s="4">
        <v>649.34</v>
      </c>
      <c r="L3793" s="5">
        <v>0</v>
      </c>
      <c r="M3793" s="3">
        <f t="shared" si="236"/>
        <v>5460</v>
      </c>
      <c r="N3793" s="3">
        <f t="shared" si="237"/>
        <v>4545.38</v>
      </c>
      <c r="O3793" s="3">
        <f t="shared" si="238"/>
        <v>914.61999999999989</v>
      </c>
      <c r="P3793" s="6">
        <f t="shared" si="239"/>
        <v>0.16751282051282049</v>
      </c>
    </row>
    <row r="3794" spans="1:16" x14ac:dyDescent="0.35">
      <c r="A3794" s="1" t="s">
        <v>3858</v>
      </c>
      <c r="B3794" s="2">
        <v>46218</v>
      </c>
      <c r="C3794" s="1" t="s">
        <v>16</v>
      </c>
      <c r="D3794" s="1" t="s">
        <v>48</v>
      </c>
      <c r="E3794" s="1" t="s">
        <v>18</v>
      </c>
      <c r="F3794" s="1" t="s">
        <v>51</v>
      </c>
      <c r="G3794" s="1" t="s">
        <v>26</v>
      </c>
      <c r="H3794" s="1" t="s">
        <v>27</v>
      </c>
      <c r="I3794" s="1">
        <v>2</v>
      </c>
      <c r="J3794" s="3">
        <v>752</v>
      </c>
      <c r="K3794" s="4">
        <v>575.16</v>
      </c>
      <c r="L3794" s="5">
        <v>0</v>
      </c>
      <c r="M3794" s="3">
        <f t="shared" si="236"/>
        <v>1504</v>
      </c>
      <c r="N3794" s="3">
        <f t="shared" si="237"/>
        <v>1150.32</v>
      </c>
      <c r="O3794" s="3">
        <f t="shared" si="238"/>
        <v>353.68000000000006</v>
      </c>
      <c r="P3794" s="6">
        <f t="shared" si="239"/>
        <v>0.23515957446808514</v>
      </c>
    </row>
    <row r="3795" spans="1:16" x14ac:dyDescent="0.35">
      <c r="A3795" s="1" t="s">
        <v>3859</v>
      </c>
      <c r="B3795" s="2">
        <v>46218</v>
      </c>
      <c r="C3795" s="1" t="s">
        <v>41</v>
      </c>
      <c r="D3795" s="1" t="s">
        <v>42</v>
      </c>
      <c r="E3795" s="1" t="s">
        <v>24</v>
      </c>
      <c r="F3795" s="1" t="s">
        <v>61</v>
      </c>
      <c r="G3795" s="1" t="s">
        <v>43</v>
      </c>
      <c r="H3795" s="1" t="s">
        <v>21</v>
      </c>
      <c r="I3795" s="1">
        <v>5</v>
      </c>
      <c r="J3795" s="3">
        <v>2305</v>
      </c>
      <c r="K3795" s="4">
        <v>1222.94</v>
      </c>
      <c r="L3795" s="5">
        <v>0.05</v>
      </c>
      <c r="M3795" s="3">
        <f t="shared" si="236"/>
        <v>10948.75</v>
      </c>
      <c r="N3795" s="3">
        <f t="shared" si="237"/>
        <v>6114.7000000000007</v>
      </c>
      <c r="O3795" s="3">
        <f t="shared" si="238"/>
        <v>4834.0499999999993</v>
      </c>
      <c r="P3795" s="6">
        <f t="shared" si="239"/>
        <v>0.44151615481219308</v>
      </c>
    </row>
    <row r="3796" spans="1:16" x14ac:dyDescent="0.35">
      <c r="A3796" s="1" t="s">
        <v>3860</v>
      </c>
      <c r="B3796" s="2">
        <v>46219</v>
      </c>
      <c r="C3796" s="1" t="s">
        <v>41</v>
      </c>
      <c r="D3796" s="1" t="s">
        <v>42</v>
      </c>
      <c r="E3796" s="1" t="s">
        <v>79</v>
      </c>
      <c r="F3796" s="1" t="s">
        <v>91</v>
      </c>
      <c r="G3796" s="1" t="s">
        <v>46</v>
      </c>
      <c r="H3796" s="1" t="s">
        <v>21</v>
      </c>
      <c r="I3796" s="1">
        <v>8</v>
      </c>
      <c r="J3796" s="3">
        <v>12271</v>
      </c>
      <c r="K3796" s="4">
        <v>7770.28</v>
      </c>
      <c r="L3796" s="5">
        <v>0</v>
      </c>
      <c r="M3796" s="3">
        <f t="shared" si="236"/>
        <v>98168</v>
      </c>
      <c r="N3796" s="3">
        <f t="shared" si="237"/>
        <v>62162.239999999998</v>
      </c>
      <c r="O3796" s="3">
        <f t="shared" si="238"/>
        <v>36005.760000000002</v>
      </c>
      <c r="P3796" s="6">
        <f t="shared" si="239"/>
        <v>0.3667769537934969</v>
      </c>
    </row>
    <row r="3797" spans="1:16" x14ac:dyDescent="0.35">
      <c r="A3797" s="1" t="s">
        <v>3861</v>
      </c>
      <c r="B3797" s="2">
        <v>46219</v>
      </c>
      <c r="C3797" s="1" t="s">
        <v>16</v>
      </c>
      <c r="D3797" s="1" t="s">
        <v>48</v>
      </c>
      <c r="E3797" s="1" t="s">
        <v>18</v>
      </c>
      <c r="F3797" s="1" t="s">
        <v>51</v>
      </c>
      <c r="G3797" s="1" t="s">
        <v>20</v>
      </c>
      <c r="H3797" s="1" t="s">
        <v>21</v>
      </c>
      <c r="I3797" s="1">
        <v>7</v>
      </c>
      <c r="J3797" s="3">
        <v>745</v>
      </c>
      <c r="K3797" s="4">
        <v>566.83000000000004</v>
      </c>
      <c r="L3797" s="5">
        <v>0.05</v>
      </c>
      <c r="M3797" s="3">
        <f t="shared" si="236"/>
        <v>4954.25</v>
      </c>
      <c r="N3797" s="3">
        <f t="shared" si="237"/>
        <v>3967.8100000000004</v>
      </c>
      <c r="O3797" s="3">
        <f t="shared" si="238"/>
        <v>986.4399999999996</v>
      </c>
      <c r="P3797" s="6">
        <f t="shared" si="239"/>
        <v>0.1991098551748498</v>
      </c>
    </row>
    <row r="3798" spans="1:16" x14ac:dyDescent="0.35">
      <c r="A3798" s="1" t="s">
        <v>3862</v>
      </c>
      <c r="B3798" s="2">
        <v>46219</v>
      </c>
      <c r="C3798" s="1" t="s">
        <v>29</v>
      </c>
      <c r="D3798" s="1" t="s">
        <v>30</v>
      </c>
      <c r="E3798" s="1" t="s">
        <v>24</v>
      </c>
      <c r="F3798" s="1" t="s">
        <v>25</v>
      </c>
      <c r="G3798" s="1" t="s">
        <v>58</v>
      </c>
      <c r="H3798" s="1" t="s">
        <v>27</v>
      </c>
      <c r="I3798" s="1">
        <v>2</v>
      </c>
      <c r="J3798" s="3">
        <v>610</v>
      </c>
      <c r="K3798" s="4">
        <v>291.61</v>
      </c>
      <c r="L3798" s="5">
        <v>0.15</v>
      </c>
      <c r="M3798" s="3">
        <f t="shared" si="236"/>
        <v>1037</v>
      </c>
      <c r="N3798" s="3">
        <f t="shared" si="237"/>
        <v>583.22</v>
      </c>
      <c r="O3798" s="3">
        <f t="shared" si="238"/>
        <v>453.78</v>
      </c>
      <c r="P3798" s="6">
        <f t="shared" si="239"/>
        <v>0.4375891996142719</v>
      </c>
    </row>
    <row r="3799" spans="1:16" x14ac:dyDescent="0.35">
      <c r="A3799" s="1" t="s">
        <v>3863</v>
      </c>
      <c r="B3799" s="2">
        <v>46219</v>
      </c>
      <c r="C3799" s="1" t="s">
        <v>36</v>
      </c>
      <c r="D3799" s="1" t="s">
        <v>76</v>
      </c>
      <c r="E3799" s="1" t="s">
        <v>79</v>
      </c>
      <c r="F3799" s="1" t="s">
        <v>96</v>
      </c>
      <c r="G3799" s="1" t="s">
        <v>69</v>
      </c>
      <c r="H3799" s="1" t="s">
        <v>27</v>
      </c>
      <c r="I3799" s="1">
        <v>7</v>
      </c>
      <c r="J3799" s="3">
        <v>6738</v>
      </c>
      <c r="K3799" s="4">
        <v>4330.34</v>
      </c>
      <c r="L3799" s="5">
        <v>0</v>
      </c>
      <c r="M3799" s="3">
        <f t="shared" si="236"/>
        <v>47166</v>
      </c>
      <c r="N3799" s="3">
        <f t="shared" si="237"/>
        <v>30312.38</v>
      </c>
      <c r="O3799" s="3">
        <f t="shared" si="238"/>
        <v>16853.62</v>
      </c>
      <c r="P3799" s="6">
        <f t="shared" si="239"/>
        <v>0.35732561590976547</v>
      </c>
    </row>
    <row r="3800" spans="1:16" x14ac:dyDescent="0.35">
      <c r="A3800" s="1" t="s">
        <v>3864</v>
      </c>
      <c r="B3800" s="2">
        <v>46219</v>
      </c>
      <c r="C3800" s="1" t="s">
        <v>36</v>
      </c>
      <c r="D3800" s="1" t="s">
        <v>76</v>
      </c>
      <c r="E3800" s="1" t="s">
        <v>31</v>
      </c>
      <c r="F3800" s="1" t="s">
        <v>32</v>
      </c>
      <c r="G3800" s="1" t="s">
        <v>69</v>
      </c>
      <c r="H3800" s="1" t="s">
        <v>27</v>
      </c>
      <c r="I3800" s="1">
        <v>8</v>
      </c>
      <c r="J3800" s="3">
        <v>1182</v>
      </c>
      <c r="K3800" s="4">
        <v>930.14</v>
      </c>
      <c r="L3800" s="5">
        <v>0.15</v>
      </c>
      <c r="M3800" s="3">
        <f t="shared" si="236"/>
        <v>8037.5999999999995</v>
      </c>
      <c r="N3800" s="3">
        <f t="shared" si="237"/>
        <v>7441.12</v>
      </c>
      <c r="O3800" s="3">
        <f t="shared" si="238"/>
        <v>596.47999999999956</v>
      </c>
      <c r="P3800" s="6">
        <f t="shared" si="239"/>
        <v>7.4211207325569767E-2</v>
      </c>
    </row>
    <row r="3801" spans="1:16" x14ac:dyDescent="0.35">
      <c r="A3801" s="1" t="s">
        <v>3865</v>
      </c>
      <c r="B3801" s="2">
        <v>46220</v>
      </c>
      <c r="C3801" s="1" t="s">
        <v>29</v>
      </c>
      <c r="D3801" s="1" t="s">
        <v>72</v>
      </c>
      <c r="E3801" s="1" t="s">
        <v>31</v>
      </c>
      <c r="F3801" s="1" t="s">
        <v>45</v>
      </c>
      <c r="G3801" s="1" t="s">
        <v>58</v>
      </c>
      <c r="H3801" s="1" t="s">
        <v>27</v>
      </c>
      <c r="I3801" s="1">
        <v>8</v>
      </c>
      <c r="J3801" s="3">
        <v>3666</v>
      </c>
      <c r="K3801" s="4">
        <v>2709.2</v>
      </c>
      <c r="L3801" s="5">
        <v>0.05</v>
      </c>
      <c r="M3801" s="3">
        <f t="shared" si="236"/>
        <v>27861.599999999999</v>
      </c>
      <c r="N3801" s="3">
        <f t="shared" si="237"/>
        <v>21673.599999999999</v>
      </c>
      <c r="O3801" s="3">
        <f t="shared" si="238"/>
        <v>6188</v>
      </c>
      <c r="P3801" s="6">
        <f t="shared" si="239"/>
        <v>0.22209779768570365</v>
      </c>
    </row>
    <row r="3802" spans="1:16" x14ac:dyDescent="0.35">
      <c r="A3802" s="1" t="s">
        <v>3866</v>
      </c>
      <c r="B3802" s="2">
        <v>46220</v>
      </c>
      <c r="C3802" s="1" t="s">
        <v>36</v>
      </c>
      <c r="D3802" s="1" t="s">
        <v>78</v>
      </c>
      <c r="E3802" s="1" t="s">
        <v>24</v>
      </c>
      <c r="F3802" s="1" t="s">
        <v>61</v>
      </c>
      <c r="G3802" s="1" t="s">
        <v>69</v>
      </c>
      <c r="H3802" s="1" t="s">
        <v>34</v>
      </c>
      <c r="I3802" s="1">
        <v>4</v>
      </c>
      <c r="J3802" s="3">
        <v>2119</v>
      </c>
      <c r="K3802" s="4">
        <v>990.39</v>
      </c>
      <c r="L3802" s="5">
        <v>0.15</v>
      </c>
      <c r="M3802" s="3">
        <f t="shared" si="236"/>
        <v>7204.5999999999995</v>
      </c>
      <c r="N3802" s="3">
        <f t="shared" si="237"/>
        <v>3961.56</v>
      </c>
      <c r="O3802" s="3">
        <f t="shared" si="238"/>
        <v>3243.0399999999995</v>
      </c>
      <c r="P3802" s="6">
        <f t="shared" si="239"/>
        <v>0.450134636204647</v>
      </c>
    </row>
    <row r="3803" spans="1:16" x14ac:dyDescent="0.35">
      <c r="A3803" s="1" t="s">
        <v>3867</v>
      </c>
      <c r="B3803" s="2">
        <v>46220</v>
      </c>
      <c r="C3803" s="1" t="s">
        <v>29</v>
      </c>
      <c r="D3803" s="1" t="s">
        <v>66</v>
      </c>
      <c r="E3803" s="1" t="s">
        <v>24</v>
      </c>
      <c r="F3803" s="1" t="s">
        <v>64</v>
      </c>
      <c r="G3803" s="1" t="s">
        <v>33</v>
      </c>
      <c r="H3803" s="1" t="s">
        <v>27</v>
      </c>
      <c r="I3803" s="1">
        <v>3</v>
      </c>
      <c r="J3803" s="3">
        <v>1464</v>
      </c>
      <c r="K3803" s="4">
        <v>674.69</v>
      </c>
      <c r="L3803" s="5">
        <v>0.15</v>
      </c>
      <c r="M3803" s="3">
        <f t="shared" si="236"/>
        <v>3733.2</v>
      </c>
      <c r="N3803" s="3">
        <f t="shared" si="237"/>
        <v>2024.0700000000002</v>
      </c>
      <c r="O3803" s="3">
        <f t="shared" si="238"/>
        <v>1709.1299999999997</v>
      </c>
      <c r="P3803" s="6">
        <f t="shared" si="239"/>
        <v>0.45781902925104462</v>
      </c>
    </row>
    <row r="3804" spans="1:16" x14ac:dyDescent="0.35">
      <c r="A3804" s="1" t="s">
        <v>3868</v>
      </c>
      <c r="B3804" s="2">
        <v>46220</v>
      </c>
      <c r="C3804" s="1" t="s">
        <v>16</v>
      </c>
      <c r="D3804" s="1" t="s">
        <v>23</v>
      </c>
      <c r="E3804" s="1" t="s">
        <v>18</v>
      </c>
      <c r="F3804" s="1" t="s">
        <v>38</v>
      </c>
      <c r="G3804" s="1" t="s">
        <v>20</v>
      </c>
      <c r="H3804" s="1" t="s">
        <v>27</v>
      </c>
      <c r="I3804" s="1">
        <v>1</v>
      </c>
      <c r="J3804" s="3">
        <v>354</v>
      </c>
      <c r="K3804" s="4">
        <v>284.18</v>
      </c>
      <c r="L3804" s="5">
        <v>0</v>
      </c>
      <c r="M3804" s="3">
        <f t="shared" si="236"/>
        <v>354</v>
      </c>
      <c r="N3804" s="3">
        <f t="shared" si="237"/>
        <v>284.18</v>
      </c>
      <c r="O3804" s="3">
        <f t="shared" si="238"/>
        <v>69.819999999999993</v>
      </c>
      <c r="P3804" s="6">
        <f t="shared" si="239"/>
        <v>0.19723163841807909</v>
      </c>
    </row>
    <row r="3805" spans="1:16" x14ac:dyDescent="0.35">
      <c r="A3805" s="1" t="s">
        <v>3869</v>
      </c>
      <c r="B3805" s="2">
        <v>46220</v>
      </c>
      <c r="C3805" s="1" t="s">
        <v>36</v>
      </c>
      <c r="D3805" s="1" t="s">
        <v>63</v>
      </c>
      <c r="E3805" s="1" t="s">
        <v>31</v>
      </c>
      <c r="F3805" s="1" t="s">
        <v>53</v>
      </c>
      <c r="G3805" s="1" t="s">
        <v>39</v>
      </c>
      <c r="H3805" s="1" t="s">
        <v>34</v>
      </c>
      <c r="I3805" s="1">
        <v>7</v>
      </c>
      <c r="J3805" s="3">
        <v>14768</v>
      </c>
      <c r="K3805" s="4">
        <v>11175.24</v>
      </c>
      <c r="L3805" s="5">
        <v>0</v>
      </c>
      <c r="M3805" s="3">
        <f t="shared" si="236"/>
        <v>103376</v>
      </c>
      <c r="N3805" s="3">
        <f t="shared" si="237"/>
        <v>78226.679999999993</v>
      </c>
      <c r="O3805" s="3">
        <f t="shared" si="238"/>
        <v>25149.320000000007</v>
      </c>
      <c r="P3805" s="6">
        <f t="shared" si="239"/>
        <v>0.24328006500541718</v>
      </c>
    </row>
    <row r="3806" spans="1:16" x14ac:dyDescent="0.35">
      <c r="A3806" s="1" t="s">
        <v>3870</v>
      </c>
      <c r="B3806" s="2">
        <v>46221</v>
      </c>
      <c r="C3806" s="1" t="s">
        <v>36</v>
      </c>
      <c r="D3806" s="1" t="s">
        <v>76</v>
      </c>
      <c r="E3806" s="1" t="s">
        <v>31</v>
      </c>
      <c r="F3806" s="1" t="s">
        <v>85</v>
      </c>
      <c r="G3806" s="1" t="s">
        <v>69</v>
      </c>
      <c r="H3806" s="1" t="s">
        <v>27</v>
      </c>
      <c r="I3806" s="1">
        <v>2</v>
      </c>
      <c r="J3806" s="3">
        <v>1772</v>
      </c>
      <c r="K3806" s="4">
        <v>1315.53</v>
      </c>
      <c r="L3806" s="5">
        <v>0</v>
      </c>
      <c r="M3806" s="3">
        <f t="shared" si="236"/>
        <v>3544</v>
      </c>
      <c r="N3806" s="3">
        <f t="shared" si="237"/>
        <v>2631.06</v>
      </c>
      <c r="O3806" s="3">
        <f t="shared" si="238"/>
        <v>912.94</v>
      </c>
      <c r="P3806" s="6">
        <f t="shared" si="239"/>
        <v>0.25760158013544021</v>
      </c>
    </row>
    <row r="3807" spans="1:16" x14ac:dyDescent="0.35">
      <c r="A3807" s="1" t="s">
        <v>3871</v>
      </c>
      <c r="B3807" s="2">
        <v>46221</v>
      </c>
      <c r="C3807" s="1" t="s">
        <v>36</v>
      </c>
      <c r="D3807" s="1" t="s">
        <v>76</v>
      </c>
      <c r="E3807" s="1" t="s">
        <v>18</v>
      </c>
      <c r="F3807" s="1" t="s">
        <v>51</v>
      </c>
      <c r="G3807" s="1" t="s">
        <v>69</v>
      </c>
      <c r="H3807" s="1" t="s">
        <v>27</v>
      </c>
      <c r="I3807" s="1">
        <v>3</v>
      </c>
      <c r="J3807" s="3">
        <v>724</v>
      </c>
      <c r="K3807" s="4">
        <v>578.66999999999996</v>
      </c>
      <c r="L3807" s="5">
        <v>0.15</v>
      </c>
      <c r="M3807" s="3">
        <f t="shared" si="236"/>
        <v>1846.2</v>
      </c>
      <c r="N3807" s="3">
        <f t="shared" si="237"/>
        <v>1736.0099999999998</v>
      </c>
      <c r="O3807" s="3">
        <f t="shared" si="238"/>
        <v>110.19000000000028</v>
      </c>
      <c r="P3807" s="6">
        <f t="shared" si="239"/>
        <v>5.9684757881053124E-2</v>
      </c>
    </row>
    <row r="3808" spans="1:16" x14ac:dyDescent="0.35">
      <c r="A3808" s="1" t="s">
        <v>3872</v>
      </c>
      <c r="B3808" s="2">
        <v>46221</v>
      </c>
      <c r="C3808" s="1" t="s">
        <v>36</v>
      </c>
      <c r="D3808" s="1" t="s">
        <v>63</v>
      </c>
      <c r="E3808" s="1" t="s">
        <v>18</v>
      </c>
      <c r="F3808" s="1" t="s">
        <v>68</v>
      </c>
      <c r="G3808" s="1" t="s">
        <v>39</v>
      </c>
      <c r="H3808" s="1" t="s">
        <v>34</v>
      </c>
      <c r="I3808" s="1">
        <v>6</v>
      </c>
      <c r="J3808" s="3">
        <v>460</v>
      </c>
      <c r="K3808" s="4">
        <v>366.44</v>
      </c>
      <c r="L3808" s="5">
        <v>0</v>
      </c>
      <c r="M3808" s="3">
        <f t="shared" si="236"/>
        <v>2760</v>
      </c>
      <c r="N3808" s="3">
        <f t="shared" si="237"/>
        <v>2198.64</v>
      </c>
      <c r="O3808" s="3">
        <f t="shared" si="238"/>
        <v>561.36000000000013</v>
      </c>
      <c r="P3808" s="6">
        <f t="shared" si="239"/>
        <v>0.20339130434782612</v>
      </c>
    </row>
    <row r="3809" spans="1:16" x14ac:dyDescent="0.35">
      <c r="A3809" s="1" t="s">
        <v>3873</v>
      </c>
      <c r="B3809" s="2">
        <v>46221</v>
      </c>
      <c r="C3809" s="1" t="s">
        <v>36</v>
      </c>
      <c r="D3809" s="1" t="s">
        <v>37</v>
      </c>
      <c r="E3809" s="1" t="s">
        <v>79</v>
      </c>
      <c r="F3809" s="1" t="s">
        <v>91</v>
      </c>
      <c r="G3809" s="1" t="s">
        <v>39</v>
      </c>
      <c r="H3809" s="1" t="s">
        <v>21</v>
      </c>
      <c r="I3809" s="1">
        <v>7</v>
      </c>
      <c r="J3809" s="3">
        <v>11926</v>
      </c>
      <c r="K3809" s="4">
        <v>7278.47</v>
      </c>
      <c r="L3809" s="5">
        <v>0</v>
      </c>
      <c r="M3809" s="3">
        <f t="shared" si="236"/>
        <v>83482</v>
      </c>
      <c r="N3809" s="3">
        <f t="shared" si="237"/>
        <v>50949.29</v>
      </c>
      <c r="O3809" s="3">
        <f t="shared" si="238"/>
        <v>32532.71</v>
      </c>
      <c r="P3809" s="6">
        <f t="shared" si="239"/>
        <v>0.38969730001677005</v>
      </c>
    </row>
    <row r="3810" spans="1:16" x14ac:dyDescent="0.35">
      <c r="A3810" s="1" t="s">
        <v>3874</v>
      </c>
      <c r="B3810" s="2">
        <v>46221</v>
      </c>
      <c r="C3810" s="1" t="s">
        <v>29</v>
      </c>
      <c r="D3810" s="1" t="s">
        <v>72</v>
      </c>
      <c r="E3810" s="1" t="s">
        <v>24</v>
      </c>
      <c r="F3810" s="1" t="s">
        <v>61</v>
      </c>
      <c r="G3810" s="1" t="s">
        <v>33</v>
      </c>
      <c r="H3810" s="1" t="s">
        <v>27</v>
      </c>
      <c r="I3810" s="1">
        <v>4</v>
      </c>
      <c r="J3810" s="3">
        <v>2293</v>
      </c>
      <c r="K3810" s="4">
        <v>1191.6600000000001</v>
      </c>
      <c r="L3810" s="5">
        <v>0.05</v>
      </c>
      <c r="M3810" s="3">
        <f t="shared" si="236"/>
        <v>8713.4</v>
      </c>
      <c r="N3810" s="3">
        <f t="shared" si="237"/>
        <v>4766.6400000000003</v>
      </c>
      <c r="O3810" s="3">
        <f t="shared" si="238"/>
        <v>3946.7599999999993</v>
      </c>
      <c r="P3810" s="6">
        <f t="shared" si="239"/>
        <v>0.45295292308398555</v>
      </c>
    </row>
    <row r="3811" spans="1:16" x14ac:dyDescent="0.35">
      <c r="A3811" s="1" t="s">
        <v>3875</v>
      </c>
      <c r="B3811" s="2">
        <v>46221</v>
      </c>
      <c r="C3811" s="1" t="s">
        <v>16</v>
      </c>
      <c r="D3811" s="1" t="s">
        <v>84</v>
      </c>
      <c r="E3811" s="1" t="s">
        <v>24</v>
      </c>
      <c r="F3811" s="1" t="s">
        <v>25</v>
      </c>
      <c r="G3811" s="1" t="s">
        <v>26</v>
      </c>
      <c r="H3811" s="1" t="s">
        <v>27</v>
      </c>
      <c r="I3811" s="1">
        <v>5</v>
      </c>
      <c r="J3811" s="3">
        <v>626</v>
      </c>
      <c r="K3811" s="4">
        <v>328.49</v>
      </c>
      <c r="L3811" s="5">
        <v>0.1</v>
      </c>
      <c r="M3811" s="3">
        <f t="shared" si="236"/>
        <v>2817</v>
      </c>
      <c r="N3811" s="3">
        <f t="shared" si="237"/>
        <v>1642.45</v>
      </c>
      <c r="O3811" s="3">
        <f t="shared" si="238"/>
        <v>1174.55</v>
      </c>
      <c r="P3811" s="6">
        <f t="shared" si="239"/>
        <v>0.41695065672701453</v>
      </c>
    </row>
    <row r="3812" spans="1:16" x14ac:dyDescent="0.35">
      <c r="A3812" s="1" t="s">
        <v>3876</v>
      </c>
      <c r="B3812" s="2">
        <v>46221</v>
      </c>
      <c r="C3812" s="1" t="s">
        <v>29</v>
      </c>
      <c r="D3812" s="1" t="s">
        <v>30</v>
      </c>
      <c r="E3812" s="1" t="s">
        <v>31</v>
      </c>
      <c r="F3812" s="1" t="s">
        <v>53</v>
      </c>
      <c r="G3812" s="1" t="s">
        <v>58</v>
      </c>
      <c r="H3812" s="1" t="s">
        <v>21</v>
      </c>
      <c r="I3812" s="1">
        <v>8</v>
      </c>
      <c r="J3812" s="3">
        <v>14831</v>
      </c>
      <c r="K3812" s="4">
        <v>10848.26</v>
      </c>
      <c r="L3812" s="5">
        <v>0.1</v>
      </c>
      <c r="M3812" s="3">
        <f t="shared" si="236"/>
        <v>106783.2</v>
      </c>
      <c r="N3812" s="3">
        <f t="shared" si="237"/>
        <v>86786.08</v>
      </c>
      <c r="O3812" s="3">
        <f t="shared" si="238"/>
        <v>19997.119999999995</v>
      </c>
      <c r="P3812" s="6">
        <f t="shared" si="239"/>
        <v>0.18726840926288027</v>
      </c>
    </row>
    <row r="3813" spans="1:16" x14ac:dyDescent="0.35">
      <c r="A3813" s="1" t="s">
        <v>3877</v>
      </c>
      <c r="B3813" s="2">
        <v>46221</v>
      </c>
      <c r="C3813" s="1" t="s">
        <v>36</v>
      </c>
      <c r="D3813" s="1" t="s">
        <v>76</v>
      </c>
      <c r="E3813" s="1" t="s">
        <v>18</v>
      </c>
      <c r="F3813" s="1" t="s">
        <v>19</v>
      </c>
      <c r="G3813" s="1" t="s">
        <v>69</v>
      </c>
      <c r="H3813" s="1" t="s">
        <v>34</v>
      </c>
      <c r="I3813" s="1">
        <v>1</v>
      </c>
      <c r="J3813" s="3">
        <v>912</v>
      </c>
      <c r="K3813" s="4">
        <v>714.1</v>
      </c>
      <c r="L3813" s="5">
        <v>0</v>
      </c>
      <c r="M3813" s="3">
        <f t="shared" si="236"/>
        <v>912</v>
      </c>
      <c r="N3813" s="3">
        <f t="shared" si="237"/>
        <v>714.1</v>
      </c>
      <c r="O3813" s="3">
        <f t="shared" si="238"/>
        <v>197.89999999999998</v>
      </c>
      <c r="P3813" s="6">
        <f t="shared" si="239"/>
        <v>0.21699561403508769</v>
      </c>
    </row>
    <row r="3814" spans="1:16" x14ac:dyDescent="0.35">
      <c r="A3814" s="1" t="s">
        <v>3878</v>
      </c>
      <c r="B3814" s="2">
        <v>46221</v>
      </c>
      <c r="C3814" s="1" t="s">
        <v>16</v>
      </c>
      <c r="D3814" s="1" t="s">
        <v>84</v>
      </c>
      <c r="E3814" s="1" t="s">
        <v>24</v>
      </c>
      <c r="F3814" s="1" t="s">
        <v>131</v>
      </c>
      <c r="G3814" s="1" t="s">
        <v>26</v>
      </c>
      <c r="H3814" s="1" t="s">
        <v>21</v>
      </c>
      <c r="I3814" s="1">
        <v>5</v>
      </c>
      <c r="J3814" s="3">
        <v>2804</v>
      </c>
      <c r="K3814" s="4">
        <v>1512.43</v>
      </c>
      <c r="L3814" s="5">
        <v>0</v>
      </c>
      <c r="M3814" s="3">
        <f t="shared" si="236"/>
        <v>14020</v>
      </c>
      <c r="N3814" s="3">
        <f t="shared" si="237"/>
        <v>7562.1500000000005</v>
      </c>
      <c r="O3814" s="3">
        <f t="shared" si="238"/>
        <v>6457.8499999999995</v>
      </c>
      <c r="P3814" s="6">
        <f t="shared" si="239"/>
        <v>0.46061697574893007</v>
      </c>
    </row>
    <row r="3815" spans="1:16" x14ac:dyDescent="0.35">
      <c r="A3815" s="1" t="s">
        <v>3879</v>
      </c>
      <c r="B3815" s="2">
        <v>46221</v>
      </c>
      <c r="C3815" s="1" t="s">
        <v>16</v>
      </c>
      <c r="D3815" s="1" t="s">
        <v>23</v>
      </c>
      <c r="E3815" s="1" t="s">
        <v>31</v>
      </c>
      <c r="F3815" s="1" t="s">
        <v>45</v>
      </c>
      <c r="G3815" s="1" t="s">
        <v>26</v>
      </c>
      <c r="H3815" s="1" t="s">
        <v>27</v>
      </c>
      <c r="I3815" s="1">
        <v>5</v>
      </c>
      <c r="J3815" s="3">
        <v>3618</v>
      </c>
      <c r="K3815" s="4">
        <v>2775.6</v>
      </c>
      <c r="L3815" s="5">
        <v>0</v>
      </c>
      <c r="M3815" s="3">
        <f t="shared" si="236"/>
        <v>18090</v>
      </c>
      <c r="N3815" s="3">
        <f t="shared" si="237"/>
        <v>13878</v>
      </c>
      <c r="O3815" s="3">
        <f t="shared" si="238"/>
        <v>4212</v>
      </c>
      <c r="P3815" s="6">
        <f t="shared" si="239"/>
        <v>0.23283582089552238</v>
      </c>
    </row>
    <row r="3816" spans="1:16" x14ac:dyDescent="0.35">
      <c r="A3816" s="1" t="s">
        <v>3880</v>
      </c>
      <c r="B3816" s="2">
        <v>46222</v>
      </c>
      <c r="C3816" s="1" t="s">
        <v>41</v>
      </c>
      <c r="D3816" s="1" t="s">
        <v>50</v>
      </c>
      <c r="E3816" s="1" t="s">
        <v>24</v>
      </c>
      <c r="F3816" s="1" t="s">
        <v>64</v>
      </c>
      <c r="G3816" s="1" t="s">
        <v>43</v>
      </c>
      <c r="H3816" s="1" t="s">
        <v>34</v>
      </c>
      <c r="I3816" s="1">
        <v>4</v>
      </c>
      <c r="J3816" s="3">
        <v>1468</v>
      </c>
      <c r="K3816" s="4">
        <v>730.18</v>
      </c>
      <c r="L3816" s="5">
        <v>0.1</v>
      </c>
      <c r="M3816" s="3">
        <f t="shared" si="236"/>
        <v>5284.8</v>
      </c>
      <c r="N3816" s="3">
        <f t="shared" si="237"/>
        <v>2920.72</v>
      </c>
      <c r="O3816" s="3">
        <f t="shared" si="238"/>
        <v>2364.0800000000004</v>
      </c>
      <c r="P3816" s="6">
        <f t="shared" si="239"/>
        <v>0.44733575537390258</v>
      </c>
    </row>
    <row r="3817" spans="1:16" x14ac:dyDescent="0.35">
      <c r="A3817" s="1" t="s">
        <v>3881</v>
      </c>
      <c r="B3817" s="2">
        <v>46222</v>
      </c>
      <c r="C3817" s="1" t="s">
        <v>36</v>
      </c>
      <c r="D3817" s="1" t="s">
        <v>76</v>
      </c>
      <c r="E3817" s="1" t="s">
        <v>79</v>
      </c>
      <c r="F3817" s="1" t="s">
        <v>96</v>
      </c>
      <c r="G3817" s="1" t="s">
        <v>69</v>
      </c>
      <c r="H3817" s="1" t="s">
        <v>27</v>
      </c>
      <c r="I3817" s="1">
        <v>7</v>
      </c>
      <c r="J3817" s="3">
        <v>6257</v>
      </c>
      <c r="K3817" s="4">
        <v>3956.85</v>
      </c>
      <c r="L3817" s="5">
        <v>0.1</v>
      </c>
      <c r="M3817" s="3">
        <f t="shared" si="236"/>
        <v>39419.1</v>
      </c>
      <c r="N3817" s="3">
        <f t="shared" si="237"/>
        <v>27697.95</v>
      </c>
      <c r="O3817" s="3">
        <f t="shared" si="238"/>
        <v>11721.149999999998</v>
      </c>
      <c r="P3817" s="6">
        <f t="shared" si="239"/>
        <v>0.29734697139204086</v>
      </c>
    </row>
    <row r="3818" spans="1:16" x14ac:dyDescent="0.35">
      <c r="A3818" s="1" t="s">
        <v>3882</v>
      </c>
      <c r="B3818" s="2">
        <v>46222</v>
      </c>
      <c r="C3818" s="1" t="s">
        <v>29</v>
      </c>
      <c r="D3818" s="1" t="s">
        <v>57</v>
      </c>
      <c r="E3818" s="1" t="s">
        <v>24</v>
      </c>
      <c r="F3818" s="1" t="s">
        <v>25</v>
      </c>
      <c r="G3818" s="1" t="s">
        <v>33</v>
      </c>
      <c r="H3818" s="1" t="s">
        <v>21</v>
      </c>
      <c r="I3818" s="1">
        <v>6</v>
      </c>
      <c r="J3818" s="3">
        <v>570</v>
      </c>
      <c r="K3818" s="4">
        <v>305.25</v>
      </c>
      <c r="L3818" s="5">
        <v>0</v>
      </c>
      <c r="M3818" s="3">
        <f t="shared" si="236"/>
        <v>3420</v>
      </c>
      <c r="N3818" s="3">
        <f t="shared" si="237"/>
        <v>1831.5</v>
      </c>
      <c r="O3818" s="3">
        <f t="shared" si="238"/>
        <v>1588.5</v>
      </c>
      <c r="P3818" s="6">
        <f t="shared" si="239"/>
        <v>0.46447368421052632</v>
      </c>
    </row>
    <row r="3819" spans="1:16" x14ac:dyDescent="0.35">
      <c r="A3819" s="1" t="s">
        <v>3883</v>
      </c>
      <c r="B3819" s="2">
        <v>46222</v>
      </c>
      <c r="C3819" s="1" t="s">
        <v>16</v>
      </c>
      <c r="D3819" s="1" t="s">
        <v>17</v>
      </c>
      <c r="E3819" s="1" t="s">
        <v>79</v>
      </c>
      <c r="F3819" s="1" t="s">
        <v>91</v>
      </c>
      <c r="G3819" s="1" t="s">
        <v>26</v>
      </c>
      <c r="H3819" s="1" t="s">
        <v>27</v>
      </c>
      <c r="I3819" s="1">
        <v>5</v>
      </c>
      <c r="J3819" s="3">
        <v>11652</v>
      </c>
      <c r="K3819" s="4">
        <v>7263.5</v>
      </c>
      <c r="L3819" s="5">
        <v>0</v>
      </c>
      <c r="M3819" s="3">
        <f t="shared" si="236"/>
        <v>58260</v>
      </c>
      <c r="N3819" s="3">
        <f t="shared" si="237"/>
        <v>36317.5</v>
      </c>
      <c r="O3819" s="3">
        <f t="shared" si="238"/>
        <v>21942.5</v>
      </c>
      <c r="P3819" s="6">
        <f t="shared" si="239"/>
        <v>0.37663062135255748</v>
      </c>
    </row>
    <row r="3820" spans="1:16" x14ac:dyDescent="0.35">
      <c r="A3820" s="1" t="s">
        <v>3884</v>
      </c>
      <c r="B3820" s="2">
        <v>46222</v>
      </c>
      <c r="C3820" s="1" t="s">
        <v>36</v>
      </c>
      <c r="D3820" s="1" t="s">
        <v>78</v>
      </c>
      <c r="E3820" s="1" t="s">
        <v>24</v>
      </c>
      <c r="F3820" s="1" t="s">
        <v>25</v>
      </c>
      <c r="G3820" s="1" t="s">
        <v>39</v>
      </c>
      <c r="H3820" s="1" t="s">
        <v>27</v>
      </c>
      <c r="I3820" s="1">
        <v>4</v>
      </c>
      <c r="J3820" s="3">
        <v>600</v>
      </c>
      <c r="K3820" s="4">
        <v>313.63</v>
      </c>
      <c r="L3820" s="5">
        <v>0.05</v>
      </c>
      <c r="M3820" s="3">
        <f t="shared" si="236"/>
        <v>2280</v>
      </c>
      <c r="N3820" s="3">
        <f t="shared" si="237"/>
        <v>1254.52</v>
      </c>
      <c r="O3820" s="3">
        <f t="shared" si="238"/>
        <v>1025.48</v>
      </c>
      <c r="P3820" s="6">
        <f t="shared" si="239"/>
        <v>0.44977192982456143</v>
      </c>
    </row>
    <row r="3821" spans="1:16" x14ac:dyDescent="0.35">
      <c r="A3821" s="1" t="s">
        <v>3885</v>
      </c>
      <c r="B3821" s="2">
        <v>46222</v>
      </c>
      <c r="C3821" s="1" t="s">
        <v>41</v>
      </c>
      <c r="D3821" s="1" t="s">
        <v>42</v>
      </c>
      <c r="E3821" s="1" t="s">
        <v>31</v>
      </c>
      <c r="F3821" s="1" t="s">
        <v>85</v>
      </c>
      <c r="G3821" s="1" t="s">
        <v>46</v>
      </c>
      <c r="H3821" s="1" t="s">
        <v>21</v>
      </c>
      <c r="I3821" s="1">
        <v>4</v>
      </c>
      <c r="J3821" s="3">
        <v>1883</v>
      </c>
      <c r="K3821" s="4">
        <v>1391.27</v>
      </c>
      <c r="L3821" s="5">
        <v>0</v>
      </c>
      <c r="M3821" s="3">
        <f t="shared" si="236"/>
        <v>7532</v>
      </c>
      <c r="N3821" s="3">
        <f t="shared" si="237"/>
        <v>5565.08</v>
      </c>
      <c r="O3821" s="3">
        <f t="shared" si="238"/>
        <v>1966.92</v>
      </c>
      <c r="P3821" s="6">
        <f t="shared" si="239"/>
        <v>0.26114179500796603</v>
      </c>
    </row>
    <row r="3822" spans="1:16" x14ac:dyDescent="0.35">
      <c r="A3822" s="1" t="s">
        <v>3886</v>
      </c>
      <c r="B3822" s="2">
        <v>46222</v>
      </c>
      <c r="C3822" s="1" t="s">
        <v>29</v>
      </c>
      <c r="D3822" s="1" t="s">
        <v>30</v>
      </c>
      <c r="E3822" s="1" t="s">
        <v>31</v>
      </c>
      <c r="F3822" s="1" t="s">
        <v>32</v>
      </c>
      <c r="G3822" s="1" t="s">
        <v>58</v>
      </c>
      <c r="H3822" s="1" t="s">
        <v>21</v>
      </c>
      <c r="I3822" s="1">
        <v>6</v>
      </c>
      <c r="J3822" s="3">
        <v>1150</v>
      </c>
      <c r="K3822" s="4">
        <v>890.19</v>
      </c>
      <c r="L3822" s="5">
        <v>0.1</v>
      </c>
      <c r="M3822" s="3">
        <f t="shared" si="236"/>
        <v>6210</v>
      </c>
      <c r="N3822" s="3">
        <f t="shared" si="237"/>
        <v>5341.14</v>
      </c>
      <c r="O3822" s="3">
        <f t="shared" si="238"/>
        <v>868.85999999999967</v>
      </c>
      <c r="P3822" s="6">
        <f t="shared" si="239"/>
        <v>0.13991304347826081</v>
      </c>
    </row>
    <row r="3823" spans="1:16" x14ac:dyDescent="0.35">
      <c r="A3823" s="1" t="s">
        <v>3887</v>
      </c>
      <c r="B3823" s="2">
        <v>46222</v>
      </c>
      <c r="C3823" s="1" t="s">
        <v>36</v>
      </c>
      <c r="D3823" s="1" t="s">
        <v>76</v>
      </c>
      <c r="E3823" s="1" t="s">
        <v>31</v>
      </c>
      <c r="F3823" s="1" t="s">
        <v>53</v>
      </c>
      <c r="G3823" s="1" t="s">
        <v>39</v>
      </c>
      <c r="H3823" s="1" t="s">
        <v>34</v>
      </c>
      <c r="I3823" s="1">
        <v>2</v>
      </c>
      <c r="J3823" s="3">
        <v>15566</v>
      </c>
      <c r="K3823" s="4">
        <v>11842.74</v>
      </c>
      <c r="L3823" s="5">
        <v>0</v>
      </c>
      <c r="M3823" s="3">
        <f t="shared" si="236"/>
        <v>31132</v>
      </c>
      <c r="N3823" s="3">
        <f t="shared" si="237"/>
        <v>23685.48</v>
      </c>
      <c r="O3823" s="3">
        <f t="shared" si="238"/>
        <v>7446.52</v>
      </c>
      <c r="P3823" s="6">
        <f t="shared" si="239"/>
        <v>0.2391918283438263</v>
      </c>
    </row>
    <row r="3824" spans="1:16" x14ac:dyDescent="0.35">
      <c r="A3824" s="1" t="s">
        <v>3888</v>
      </c>
      <c r="B3824" s="2">
        <v>46222</v>
      </c>
      <c r="C3824" s="1" t="s">
        <v>29</v>
      </c>
      <c r="D3824" s="1" t="s">
        <v>30</v>
      </c>
      <c r="E3824" s="1" t="s">
        <v>31</v>
      </c>
      <c r="F3824" s="1" t="s">
        <v>53</v>
      </c>
      <c r="G3824" s="1" t="s">
        <v>58</v>
      </c>
      <c r="H3824" s="1" t="s">
        <v>34</v>
      </c>
      <c r="I3824" s="1">
        <v>1</v>
      </c>
      <c r="J3824" s="3">
        <v>15702</v>
      </c>
      <c r="K3824" s="4">
        <v>12324.59</v>
      </c>
      <c r="L3824" s="5">
        <v>0</v>
      </c>
      <c r="M3824" s="3">
        <f t="shared" si="236"/>
        <v>15702</v>
      </c>
      <c r="N3824" s="3">
        <f t="shared" si="237"/>
        <v>12324.59</v>
      </c>
      <c r="O3824" s="3">
        <f t="shared" si="238"/>
        <v>3377.41</v>
      </c>
      <c r="P3824" s="6">
        <f t="shared" si="239"/>
        <v>0.21509425550885236</v>
      </c>
    </row>
    <row r="3825" spans="1:16" x14ac:dyDescent="0.35">
      <c r="A3825" s="1" t="s">
        <v>3889</v>
      </c>
      <c r="B3825" s="2">
        <v>46223</v>
      </c>
      <c r="C3825" s="1" t="s">
        <v>29</v>
      </c>
      <c r="D3825" s="1" t="s">
        <v>66</v>
      </c>
      <c r="E3825" s="1" t="s">
        <v>18</v>
      </c>
      <c r="F3825" s="1" t="s">
        <v>38</v>
      </c>
      <c r="G3825" s="1" t="s">
        <v>33</v>
      </c>
      <c r="H3825" s="1" t="s">
        <v>21</v>
      </c>
      <c r="I3825" s="1">
        <v>8</v>
      </c>
      <c r="J3825" s="3">
        <v>335</v>
      </c>
      <c r="K3825" s="4">
        <v>266.07</v>
      </c>
      <c r="L3825" s="5">
        <v>0.1</v>
      </c>
      <c r="M3825" s="3">
        <f t="shared" si="236"/>
        <v>2412</v>
      </c>
      <c r="N3825" s="3">
        <f t="shared" si="237"/>
        <v>2128.56</v>
      </c>
      <c r="O3825" s="3">
        <f t="shared" si="238"/>
        <v>283.44000000000005</v>
      </c>
      <c r="P3825" s="6">
        <f t="shared" si="239"/>
        <v>0.11751243781094529</v>
      </c>
    </row>
    <row r="3826" spans="1:16" x14ac:dyDescent="0.35">
      <c r="A3826" s="1" t="s">
        <v>3890</v>
      </c>
      <c r="B3826" s="2">
        <v>46223</v>
      </c>
      <c r="C3826" s="1" t="s">
        <v>16</v>
      </c>
      <c r="D3826" s="1" t="s">
        <v>17</v>
      </c>
      <c r="E3826" s="1" t="s">
        <v>18</v>
      </c>
      <c r="F3826" s="1" t="s">
        <v>19</v>
      </c>
      <c r="G3826" s="1" t="s">
        <v>20</v>
      </c>
      <c r="H3826" s="1" t="s">
        <v>21</v>
      </c>
      <c r="I3826" s="1">
        <v>8</v>
      </c>
      <c r="J3826" s="3">
        <v>926</v>
      </c>
      <c r="K3826" s="4">
        <v>732.11</v>
      </c>
      <c r="L3826" s="5">
        <v>0.1</v>
      </c>
      <c r="M3826" s="3">
        <f t="shared" si="236"/>
        <v>6667.2</v>
      </c>
      <c r="N3826" s="3">
        <f t="shared" si="237"/>
        <v>5856.88</v>
      </c>
      <c r="O3826" s="3">
        <f t="shared" si="238"/>
        <v>810.31999999999971</v>
      </c>
      <c r="P3826" s="6">
        <f t="shared" si="239"/>
        <v>0.12153827693784493</v>
      </c>
    </row>
    <row r="3827" spans="1:16" x14ac:dyDescent="0.35">
      <c r="A3827" s="1" t="s">
        <v>3891</v>
      </c>
      <c r="B3827" s="2">
        <v>46223</v>
      </c>
      <c r="C3827" s="1" t="s">
        <v>41</v>
      </c>
      <c r="D3827" s="1" t="s">
        <v>50</v>
      </c>
      <c r="E3827" s="1" t="s">
        <v>31</v>
      </c>
      <c r="F3827" s="1" t="s">
        <v>85</v>
      </c>
      <c r="G3827" s="1" t="s">
        <v>43</v>
      </c>
      <c r="H3827" s="1" t="s">
        <v>21</v>
      </c>
      <c r="I3827" s="1">
        <v>6</v>
      </c>
      <c r="J3827" s="3">
        <v>1831</v>
      </c>
      <c r="K3827" s="4">
        <v>1326.11</v>
      </c>
      <c r="L3827" s="5">
        <v>0</v>
      </c>
      <c r="M3827" s="3">
        <f t="shared" si="236"/>
        <v>10986</v>
      </c>
      <c r="N3827" s="3">
        <f t="shared" si="237"/>
        <v>7956.66</v>
      </c>
      <c r="O3827" s="3">
        <f t="shared" si="238"/>
        <v>3029.34</v>
      </c>
      <c r="P3827" s="6">
        <f t="shared" si="239"/>
        <v>0.27574549426542871</v>
      </c>
    </row>
    <row r="3828" spans="1:16" x14ac:dyDescent="0.35">
      <c r="A3828" s="1" t="s">
        <v>3892</v>
      </c>
      <c r="B3828" s="2">
        <v>46223</v>
      </c>
      <c r="C3828" s="1" t="s">
        <v>16</v>
      </c>
      <c r="D3828" s="1" t="s">
        <v>84</v>
      </c>
      <c r="E3828" s="1" t="s">
        <v>31</v>
      </c>
      <c r="F3828" s="1" t="s">
        <v>53</v>
      </c>
      <c r="G3828" s="1" t="s">
        <v>20</v>
      </c>
      <c r="H3828" s="1" t="s">
        <v>21</v>
      </c>
      <c r="I3828" s="1">
        <v>5</v>
      </c>
      <c r="J3828" s="3">
        <v>14908</v>
      </c>
      <c r="K3828" s="4">
        <v>10762.04</v>
      </c>
      <c r="L3828" s="5">
        <v>0</v>
      </c>
      <c r="M3828" s="3">
        <f t="shared" si="236"/>
        <v>74540</v>
      </c>
      <c r="N3828" s="3">
        <f t="shared" si="237"/>
        <v>53810.200000000004</v>
      </c>
      <c r="O3828" s="3">
        <f t="shared" si="238"/>
        <v>20729.799999999996</v>
      </c>
      <c r="P3828" s="6">
        <f t="shared" si="239"/>
        <v>0.27810303192916547</v>
      </c>
    </row>
    <row r="3829" spans="1:16" x14ac:dyDescent="0.35">
      <c r="A3829" s="1" t="s">
        <v>3893</v>
      </c>
      <c r="B3829" s="2">
        <v>46223</v>
      </c>
      <c r="C3829" s="1" t="s">
        <v>36</v>
      </c>
      <c r="D3829" s="1" t="s">
        <v>78</v>
      </c>
      <c r="E3829" s="1" t="s">
        <v>31</v>
      </c>
      <c r="F3829" s="1" t="s">
        <v>45</v>
      </c>
      <c r="G3829" s="1" t="s">
        <v>39</v>
      </c>
      <c r="H3829" s="1" t="s">
        <v>27</v>
      </c>
      <c r="I3829" s="1">
        <v>5</v>
      </c>
      <c r="J3829" s="3">
        <v>3512</v>
      </c>
      <c r="K3829" s="4">
        <v>2722.25</v>
      </c>
      <c r="L3829" s="5">
        <v>0.1</v>
      </c>
      <c r="M3829" s="3">
        <f t="shared" si="236"/>
        <v>15804</v>
      </c>
      <c r="N3829" s="3">
        <f t="shared" si="237"/>
        <v>13611.25</v>
      </c>
      <c r="O3829" s="3">
        <f t="shared" si="238"/>
        <v>2192.75</v>
      </c>
      <c r="P3829" s="6">
        <f t="shared" si="239"/>
        <v>0.13874651986838776</v>
      </c>
    </row>
    <row r="3830" spans="1:16" x14ac:dyDescent="0.35">
      <c r="A3830" s="1" t="s">
        <v>3894</v>
      </c>
      <c r="B3830" s="2">
        <v>46223</v>
      </c>
      <c r="C3830" s="1" t="s">
        <v>41</v>
      </c>
      <c r="D3830" s="1" t="s">
        <v>55</v>
      </c>
      <c r="E3830" s="1" t="s">
        <v>24</v>
      </c>
      <c r="F3830" s="1" t="s">
        <v>25</v>
      </c>
      <c r="G3830" s="1" t="s">
        <v>46</v>
      </c>
      <c r="H3830" s="1" t="s">
        <v>34</v>
      </c>
      <c r="I3830" s="1">
        <v>5</v>
      </c>
      <c r="J3830" s="3">
        <v>628</v>
      </c>
      <c r="K3830" s="4">
        <v>306.45999999999998</v>
      </c>
      <c r="L3830" s="5">
        <v>0.15</v>
      </c>
      <c r="M3830" s="3">
        <f t="shared" si="236"/>
        <v>2669</v>
      </c>
      <c r="N3830" s="3">
        <f t="shared" si="237"/>
        <v>1532.3</v>
      </c>
      <c r="O3830" s="3">
        <f t="shared" si="238"/>
        <v>1136.7</v>
      </c>
      <c r="P3830" s="6">
        <f t="shared" si="239"/>
        <v>0.42588984638441363</v>
      </c>
    </row>
    <row r="3831" spans="1:16" x14ac:dyDescent="0.35">
      <c r="A3831" s="1" t="s">
        <v>3895</v>
      </c>
      <c r="B3831" s="2">
        <v>46223</v>
      </c>
      <c r="C3831" s="1" t="s">
        <v>29</v>
      </c>
      <c r="D3831" s="1" t="s">
        <v>57</v>
      </c>
      <c r="E3831" s="1" t="s">
        <v>18</v>
      </c>
      <c r="F3831" s="1" t="s">
        <v>38</v>
      </c>
      <c r="G3831" s="1" t="s">
        <v>33</v>
      </c>
      <c r="H3831" s="1" t="s">
        <v>34</v>
      </c>
      <c r="I3831" s="1">
        <v>6</v>
      </c>
      <c r="J3831" s="3">
        <v>346</v>
      </c>
      <c r="K3831" s="4">
        <v>274.61</v>
      </c>
      <c r="L3831" s="5">
        <v>0</v>
      </c>
      <c r="M3831" s="3">
        <f t="shared" si="236"/>
        <v>2076</v>
      </c>
      <c r="N3831" s="3">
        <f t="shared" si="237"/>
        <v>1647.66</v>
      </c>
      <c r="O3831" s="3">
        <f t="shared" si="238"/>
        <v>428.33999999999992</v>
      </c>
      <c r="P3831" s="6">
        <f t="shared" si="239"/>
        <v>0.2063294797687861</v>
      </c>
    </row>
    <row r="3832" spans="1:16" x14ac:dyDescent="0.35">
      <c r="A3832" s="1" t="s">
        <v>3896</v>
      </c>
      <c r="B3832" s="2">
        <v>46223</v>
      </c>
      <c r="C3832" s="1" t="s">
        <v>36</v>
      </c>
      <c r="D3832" s="1" t="s">
        <v>37</v>
      </c>
      <c r="E3832" s="1" t="s">
        <v>18</v>
      </c>
      <c r="F3832" s="1" t="s">
        <v>68</v>
      </c>
      <c r="G3832" s="1" t="s">
        <v>39</v>
      </c>
      <c r="H3832" s="1" t="s">
        <v>27</v>
      </c>
      <c r="I3832" s="1">
        <v>4</v>
      </c>
      <c r="J3832" s="3">
        <v>459</v>
      </c>
      <c r="K3832" s="4">
        <v>377.84</v>
      </c>
      <c r="L3832" s="5">
        <v>0</v>
      </c>
      <c r="M3832" s="3">
        <f t="shared" si="236"/>
        <v>1836</v>
      </c>
      <c r="N3832" s="3">
        <f t="shared" si="237"/>
        <v>1511.36</v>
      </c>
      <c r="O3832" s="3">
        <f t="shared" si="238"/>
        <v>324.6400000000001</v>
      </c>
      <c r="P3832" s="6">
        <f t="shared" si="239"/>
        <v>0.17681917211328982</v>
      </c>
    </row>
    <row r="3833" spans="1:16" x14ac:dyDescent="0.35">
      <c r="A3833" s="1" t="s">
        <v>3897</v>
      </c>
      <c r="B3833" s="2">
        <v>46223</v>
      </c>
      <c r="C3833" s="1" t="s">
        <v>41</v>
      </c>
      <c r="D3833" s="1" t="s">
        <v>55</v>
      </c>
      <c r="E3833" s="1" t="s">
        <v>18</v>
      </c>
      <c r="F3833" s="1" t="s">
        <v>51</v>
      </c>
      <c r="G3833" s="1" t="s">
        <v>46</v>
      </c>
      <c r="H3833" s="1" t="s">
        <v>21</v>
      </c>
      <c r="I3833" s="1">
        <v>4</v>
      </c>
      <c r="J3833" s="3">
        <v>722</v>
      </c>
      <c r="K3833" s="4">
        <v>549.16999999999996</v>
      </c>
      <c r="L3833" s="5">
        <v>0</v>
      </c>
      <c r="M3833" s="3">
        <f t="shared" si="236"/>
        <v>2888</v>
      </c>
      <c r="N3833" s="3">
        <f t="shared" si="237"/>
        <v>2196.6799999999998</v>
      </c>
      <c r="O3833" s="3">
        <f t="shared" si="238"/>
        <v>691.32000000000016</v>
      </c>
      <c r="P3833" s="6">
        <f t="shared" si="239"/>
        <v>0.23937673130193912</v>
      </c>
    </row>
    <row r="3834" spans="1:16" x14ac:dyDescent="0.35">
      <c r="A3834" s="1" t="s">
        <v>3898</v>
      </c>
      <c r="B3834" s="2">
        <v>46224</v>
      </c>
      <c r="C3834" s="1" t="s">
        <v>36</v>
      </c>
      <c r="D3834" s="1" t="s">
        <v>78</v>
      </c>
      <c r="E3834" s="1" t="s">
        <v>18</v>
      </c>
      <c r="F3834" s="1" t="s">
        <v>68</v>
      </c>
      <c r="G3834" s="1" t="s">
        <v>39</v>
      </c>
      <c r="H3834" s="1" t="s">
        <v>21</v>
      </c>
      <c r="I3834" s="1">
        <v>5</v>
      </c>
      <c r="J3834" s="3">
        <v>428</v>
      </c>
      <c r="K3834" s="4">
        <v>330.25</v>
      </c>
      <c r="L3834" s="5">
        <v>0</v>
      </c>
      <c r="M3834" s="3">
        <f t="shared" si="236"/>
        <v>2140</v>
      </c>
      <c r="N3834" s="3">
        <f t="shared" si="237"/>
        <v>1651.25</v>
      </c>
      <c r="O3834" s="3">
        <f t="shared" si="238"/>
        <v>488.75</v>
      </c>
      <c r="P3834" s="6">
        <f t="shared" si="239"/>
        <v>0.22838785046728971</v>
      </c>
    </row>
    <row r="3835" spans="1:16" x14ac:dyDescent="0.35">
      <c r="A3835" s="1" t="s">
        <v>3899</v>
      </c>
      <c r="B3835" s="2">
        <v>46224</v>
      </c>
      <c r="C3835" s="1" t="s">
        <v>36</v>
      </c>
      <c r="D3835" s="1" t="s">
        <v>37</v>
      </c>
      <c r="E3835" s="1" t="s">
        <v>31</v>
      </c>
      <c r="F3835" s="1" t="s">
        <v>45</v>
      </c>
      <c r="G3835" s="1" t="s">
        <v>39</v>
      </c>
      <c r="H3835" s="1" t="s">
        <v>34</v>
      </c>
      <c r="I3835" s="1">
        <v>5</v>
      </c>
      <c r="J3835" s="3">
        <v>3411</v>
      </c>
      <c r="K3835" s="4">
        <v>2649.68</v>
      </c>
      <c r="L3835" s="5">
        <v>0.05</v>
      </c>
      <c r="M3835" s="3">
        <f t="shared" si="236"/>
        <v>16202.25</v>
      </c>
      <c r="N3835" s="3">
        <f t="shared" si="237"/>
        <v>13248.4</v>
      </c>
      <c r="O3835" s="3">
        <f t="shared" si="238"/>
        <v>2953.8500000000004</v>
      </c>
      <c r="P3835" s="6">
        <f t="shared" si="239"/>
        <v>0.18231109876714657</v>
      </c>
    </row>
    <row r="3836" spans="1:16" x14ac:dyDescent="0.35">
      <c r="A3836" s="1" t="s">
        <v>3900</v>
      </c>
      <c r="B3836" s="2">
        <v>46224</v>
      </c>
      <c r="C3836" s="1" t="s">
        <v>16</v>
      </c>
      <c r="D3836" s="1" t="s">
        <v>84</v>
      </c>
      <c r="E3836" s="1" t="s">
        <v>31</v>
      </c>
      <c r="F3836" s="1" t="s">
        <v>32</v>
      </c>
      <c r="G3836" s="1" t="s">
        <v>20</v>
      </c>
      <c r="H3836" s="1" t="s">
        <v>27</v>
      </c>
      <c r="I3836" s="1">
        <v>8</v>
      </c>
      <c r="J3836" s="3">
        <v>1218</v>
      </c>
      <c r="K3836" s="4">
        <v>902.65</v>
      </c>
      <c r="L3836" s="5">
        <v>0.15</v>
      </c>
      <c r="M3836" s="3">
        <f t="shared" si="236"/>
        <v>8282.4</v>
      </c>
      <c r="N3836" s="3">
        <f t="shared" si="237"/>
        <v>7221.2</v>
      </c>
      <c r="O3836" s="3">
        <f t="shared" si="238"/>
        <v>1061.1999999999998</v>
      </c>
      <c r="P3836" s="6">
        <f t="shared" si="239"/>
        <v>0.12812711291413115</v>
      </c>
    </row>
    <row r="3837" spans="1:16" x14ac:dyDescent="0.35">
      <c r="A3837" s="1" t="s">
        <v>3901</v>
      </c>
      <c r="B3837" s="2">
        <v>46224</v>
      </c>
      <c r="C3837" s="1" t="s">
        <v>16</v>
      </c>
      <c r="D3837" s="1" t="s">
        <v>23</v>
      </c>
      <c r="E3837" s="1" t="s">
        <v>18</v>
      </c>
      <c r="F3837" s="1" t="s">
        <v>19</v>
      </c>
      <c r="G3837" s="1" t="s">
        <v>26</v>
      </c>
      <c r="H3837" s="1" t="s">
        <v>34</v>
      </c>
      <c r="I3837" s="1">
        <v>1</v>
      </c>
      <c r="J3837" s="3">
        <v>892</v>
      </c>
      <c r="K3837" s="4">
        <v>679.99</v>
      </c>
      <c r="L3837" s="5">
        <v>0</v>
      </c>
      <c r="M3837" s="3">
        <f t="shared" si="236"/>
        <v>892</v>
      </c>
      <c r="N3837" s="3">
        <f t="shared" si="237"/>
        <v>679.99</v>
      </c>
      <c r="O3837" s="3">
        <f t="shared" si="238"/>
        <v>212.01</v>
      </c>
      <c r="P3837" s="6">
        <f t="shared" si="239"/>
        <v>0.23767937219730942</v>
      </c>
    </row>
    <row r="3838" spans="1:16" x14ac:dyDescent="0.35">
      <c r="A3838" s="1" t="s">
        <v>3902</v>
      </c>
      <c r="B3838" s="2">
        <v>46224</v>
      </c>
      <c r="C3838" s="1" t="s">
        <v>41</v>
      </c>
      <c r="D3838" s="1" t="s">
        <v>55</v>
      </c>
      <c r="E3838" s="1" t="s">
        <v>31</v>
      </c>
      <c r="F3838" s="1" t="s">
        <v>53</v>
      </c>
      <c r="G3838" s="1" t="s">
        <v>43</v>
      </c>
      <c r="H3838" s="1" t="s">
        <v>27</v>
      </c>
      <c r="I3838" s="1">
        <v>8</v>
      </c>
      <c r="J3838" s="3">
        <v>15096</v>
      </c>
      <c r="K3838" s="4">
        <v>10753.84</v>
      </c>
      <c r="L3838" s="5">
        <v>0.1</v>
      </c>
      <c r="M3838" s="3">
        <f t="shared" si="236"/>
        <v>108691.2</v>
      </c>
      <c r="N3838" s="3">
        <f t="shared" si="237"/>
        <v>86030.720000000001</v>
      </c>
      <c r="O3838" s="3">
        <f t="shared" si="238"/>
        <v>22660.479999999996</v>
      </c>
      <c r="P3838" s="6">
        <f t="shared" si="239"/>
        <v>0.20848495554377905</v>
      </c>
    </row>
    <row r="3839" spans="1:16" x14ac:dyDescent="0.35">
      <c r="A3839" s="1" t="s">
        <v>3903</v>
      </c>
      <c r="B3839" s="2">
        <v>46224</v>
      </c>
      <c r="C3839" s="1" t="s">
        <v>36</v>
      </c>
      <c r="D3839" s="1" t="s">
        <v>78</v>
      </c>
      <c r="E3839" s="1" t="s">
        <v>24</v>
      </c>
      <c r="F3839" s="1" t="s">
        <v>61</v>
      </c>
      <c r="G3839" s="1" t="s">
        <v>69</v>
      </c>
      <c r="H3839" s="1" t="s">
        <v>21</v>
      </c>
      <c r="I3839" s="1">
        <v>7</v>
      </c>
      <c r="J3839" s="3">
        <v>2170</v>
      </c>
      <c r="K3839" s="4">
        <v>1089.0999999999999</v>
      </c>
      <c r="L3839" s="5">
        <v>0.05</v>
      </c>
      <c r="M3839" s="3">
        <f t="shared" si="236"/>
        <v>14430.5</v>
      </c>
      <c r="N3839" s="3">
        <f t="shared" si="237"/>
        <v>7623.6999999999989</v>
      </c>
      <c r="O3839" s="3">
        <f t="shared" si="238"/>
        <v>6806.8000000000011</v>
      </c>
      <c r="P3839" s="6">
        <f t="shared" si="239"/>
        <v>0.47169536745088536</v>
      </c>
    </row>
    <row r="3840" spans="1:16" x14ac:dyDescent="0.35">
      <c r="A3840" s="1" t="s">
        <v>3904</v>
      </c>
      <c r="B3840" s="2">
        <v>46224</v>
      </c>
      <c r="C3840" s="1" t="s">
        <v>41</v>
      </c>
      <c r="D3840" s="1" t="s">
        <v>103</v>
      </c>
      <c r="E3840" s="1" t="s">
        <v>24</v>
      </c>
      <c r="F3840" s="1" t="s">
        <v>25</v>
      </c>
      <c r="G3840" s="1" t="s">
        <v>46</v>
      </c>
      <c r="H3840" s="1" t="s">
        <v>21</v>
      </c>
      <c r="I3840" s="1">
        <v>7</v>
      </c>
      <c r="J3840" s="3">
        <v>600</v>
      </c>
      <c r="K3840" s="4">
        <v>307.20999999999998</v>
      </c>
      <c r="L3840" s="5">
        <v>0.05</v>
      </c>
      <c r="M3840" s="3">
        <f t="shared" si="236"/>
        <v>3990</v>
      </c>
      <c r="N3840" s="3">
        <f t="shared" si="237"/>
        <v>2150.4699999999998</v>
      </c>
      <c r="O3840" s="3">
        <f t="shared" si="238"/>
        <v>1839.5300000000002</v>
      </c>
      <c r="P3840" s="6">
        <f t="shared" si="239"/>
        <v>0.4610350877192983</v>
      </c>
    </row>
    <row r="3841" spans="1:16" x14ac:dyDescent="0.35">
      <c r="A3841" s="1" t="s">
        <v>3905</v>
      </c>
      <c r="B3841" s="2">
        <v>46224</v>
      </c>
      <c r="C3841" s="1" t="s">
        <v>16</v>
      </c>
      <c r="D3841" s="1" t="s">
        <v>48</v>
      </c>
      <c r="E3841" s="1" t="s">
        <v>18</v>
      </c>
      <c r="F3841" s="1" t="s">
        <v>51</v>
      </c>
      <c r="G3841" s="1" t="s">
        <v>20</v>
      </c>
      <c r="H3841" s="1" t="s">
        <v>34</v>
      </c>
      <c r="I3841" s="1">
        <v>3</v>
      </c>
      <c r="J3841" s="3">
        <v>778</v>
      </c>
      <c r="K3841" s="4">
        <v>601.22</v>
      </c>
      <c r="L3841" s="5">
        <v>0.1</v>
      </c>
      <c r="M3841" s="3">
        <f t="shared" si="236"/>
        <v>2100.6</v>
      </c>
      <c r="N3841" s="3">
        <f t="shared" si="237"/>
        <v>1803.66</v>
      </c>
      <c r="O3841" s="3">
        <f t="shared" si="238"/>
        <v>296.93999999999983</v>
      </c>
      <c r="P3841" s="6">
        <f t="shared" si="239"/>
        <v>0.14135961153956006</v>
      </c>
    </row>
    <row r="3842" spans="1:16" x14ac:dyDescent="0.35">
      <c r="A3842" s="1" t="s">
        <v>3906</v>
      </c>
      <c r="B3842" s="2">
        <v>46224</v>
      </c>
      <c r="C3842" s="1" t="s">
        <v>29</v>
      </c>
      <c r="D3842" s="1" t="s">
        <v>30</v>
      </c>
      <c r="E3842" s="1" t="s">
        <v>31</v>
      </c>
      <c r="F3842" s="1" t="s">
        <v>45</v>
      </c>
      <c r="G3842" s="1" t="s">
        <v>33</v>
      </c>
      <c r="H3842" s="1" t="s">
        <v>34</v>
      </c>
      <c r="I3842" s="1">
        <v>8</v>
      </c>
      <c r="J3842" s="3">
        <v>3457</v>
      </c>
      <c r="K3842" s="4">
        <v>2593.7399999999998</v>
      </c>
      <c r="L3842" s="5">
        <v>0</v>
      </c>
      <c r="M3842" s="3">
        <f t="shared" ref="M3842:M3905" si="240">I3842*J3842*(1-L3842)</f>
        <v>27656</v>
      </c>
      <c r="N3842" s="3">
        <f t="shared" ref="N3842:N3905" si="241">I3842*K3842</f>
        <v>20749.919999999998</v>
      </c>
      <c r="O3842" s="3">
        <f t="shared" ref="O3842:O3905" si="242">M3842-N3842</f>
        <v>6906.0800000000017</v>
      </c>
      <c r="P3842" s="6">
        <f t="shared" ref="P3842:P3905" si="243">O3842/M3842</f>
        <v>0.24971362452993931</v>
      </c>
    </row>
    <row r="3843" spans="1:16" x14ac:dyDescent="0.35">
      <c r="A3843" s="1" t="s">
        <v>3907</v>
      </c>
      <c r="B3843" s="2">
        <v>46224</v>
      </c>
      <c r="C3843" s="1" t="s">
        <v>41</v>
      </c>
      <c r="D3843" s="1" t="s">
        <v>103</v>
      </c>
      <c r="E3843" s="1" t="s">
        <v>31</v>
      </c>
      <c r="F3843" s="1" t="s">
        <v>45</v>
      </c>
      <c r="G3843" s="1" t="s">
        <v>46</v>
      </c>
      <c r="H3843" s="1" t="s">
        <v>21</v>
      </c>
      <c r="I3843" s="1">
        <v>2</v>
      </c>
      <c r="J3843" s="3">
        <v>3360</v>
      </c>
      <c r="K3843" s="4">
        <v>2549.88</v>
      </c>
      <c r="L3843" s="5">
        <v>0.05</v>
      </c>
      <c r="M3843" s="3">
        <f t="shared" si="240"/>
        <v>6384</v>
      </c>
      <c r="N3843" s="3">
        <f t="shared" si="241"/>
        <v>5099.76</v>
      </c>
      <c r="O3843" s="3">
        <f t="shared" si="242"/>
        <v>1284.2399999999998</v>
      </c>
      <c r="P3843" s="6">
        <f t="shared" si="243"/>
        <v>0.20116541353383455</v>
      </c>
    </row>
    <row r="3844" spans="1:16" x14ac:dyDescent="0.35">
      <c r="A3844" s="1" t="s">
        <v>3908</v>
      </c>
      <c r="B3844" s="2">
        <v>46224</v>
      </c>
      <c r="C3844" s="1" t="s">
        <v>36</v>
      </c>
      <c r="D3844" s="1" t="s">
        <v>63</v>
      </c>
      <c r="E3844" s="1" t="s">
        <v>24</v>
      </c>
      <c r="F3844" s="1" t="s">
        <v>25</v>
      </c>
      <c r="G3844" s="1" t="s">
        <v>39</v>
      </c>
      <c r="H3844" s="1" t="s">
        <v>27</v>
      </c>
      <c r="I3844" s="1">
        <v>8</v>
      </c>
      <c r="J3844" s="3">
        <v>586</v>
      </c>
      <c r="K3844" s="4">
        <v>303.54000000000002</v>
      </c>
      <c r="L3844" s="5">
        <v>0.1</v>
      </c>
      <c r="M3844" s="3">
        <f t="shared" si="240"/>
        <v>4219.2</v>
      </c>
      <c r="N3844" s="3">
        <f t="shared" si="241"/>
        <v>2428.3200000000002</v>
      </c>
      <c r="O3844" s="3">
        <f t="shared" si="242"/>
        <v>1790.8799999999997</v>
      </c>
      <c r="P3844" s="6">
        <f t="shared" si="243"/>
        <v>0.42445961319681452</v>
      </c>
    </row>
    <row r="3845" spans="1:16" x14ac:dyDescent="0.35">
      <c r="A3845" s="1" t="s">
        <v>3909</v>
      </c>
      <c r="B3845" s="2">
        <v>46225</v>
      </c>
      <c r="C3845" s="1" t="s">
        <v>36</v>
      </c>
      <c r="D3845" s="1" t="s">
        <v>63</v>
      </c>
      <c r="E3845" s="1" t="s">
        <v>18</v>
      </c>
      <c r="F3845" s="1" t="s">
        <v>38</v>
      </c>
      <c r="G3845" s="1" t="s">
        <v>39</v>
      </c>
      <c r="H3845" s="1" t="s">
        <v>27</v>
      </c>
      <c r="I3845" s="1">
        <v>7</v>
      </c>
      <c r="J3845" s="3">
        <v>364</v>
      </c>
      <c r="K3845" s="4">
        <v>292.19</v>
      </c>
      <c r="L3845" s="5">
        <v>0</v>
      </c>
      <c r="M3845" s="3">
        <f t="shared" si="240"/>
        <v>2548</v>
      </c>
      <c r="N3845" s="3">
        <f t="shared" si="241"/>
        <v>2045.33</v>
      </c>
      <c r="O3845" s="3">
        <f t="shared" si="242"/>
        <v>502.67000000000007</v>
      </c>
      <c r="P3845" s="6">
        <f t="shared" si="243"/>
        <v>0.19728021978021981</v>
      </c>
    </row>
    <row r="3846" spans="1:16" x14ac:dyDescent="0.35">
      <c r="A3846" s="1" t="s">
        <v>3910</v>
      </c>
      <c r="B3846" s="2">
        <v>46225</v>
      </c>
      <c r="C3846" s="1" t="s">
        <v>16</v>
      </c>
      <c r="D3846" s="1" t="s">
        <v>48</v>
      </c>
      <c r="E3846" s="1" t="s">
        <v>18</v>
      </c>
      <c r="F3846" s="1" t="s">
        <v>19</v>
      </c>
      <c r="G3846" s="1" t="s">
        <v>26</v>
      </c>
      <c r="H3846" s="1" t="s">
        <v>27</v>
      </c>
      <c r="I3846" s="1">
        <v>7</v>
      </c>
      <c r="J3846" s="3">
        <v>890</v>
      </c>
      <c r="K3846" s="4">
        <v>689.42</v>
      </c>
      <c r="L3846" s="5">
        <v>0</v>
      </c>
      <c r="M3846" s="3">
        <f t="shared" si="240"/>
        <v>6230</v>
      </c>
      <c r="N3846" s="3">
        <f t="shared" si="241"/>
        <v>4825.9399999999996</v>
      </c>
      <c r="O3846" s="3">
        <f t="shared" si="242"/>
        <v>1404.0600000000004</v>
      </c>
      <c r="P3846" s="6">
        <f t="shared" si="243"/>
        <v>0.22537078651685399</v>
      </c>
    </row>
    <row r="3847" spans="1:16" x14ac:dyDescent="0.35">
      <c r="A3847" s="1" t="s">
        <v>3911</v>
      </c>
      <c r="B3847" s="2">
        <v>46225</v>
      </c>
      <c r="C3847" s="1" t="s">
        <v>16</v>
      </c>
      <c r="D3847" s="1" t="s">
        <v>23</v>
      </c>
      <c r="E3847" s="1" t="s">
        <v>79</v>
      </c>
      <c r="F3847" s="1" t="s">
        <v>109</v>
      </c>
      <c r="G3847" s="1" t="s">
        <v>20</v>
      </c>
      <c r="H3847" s="1" t="s">
        <v>21</v>
      </c>
      <c r="I3847" s="1">
        <v>1</v>
      </c>
      <c r="J3847" s="3">
        <v>4690</v>
      </c>
      <c r="K3847" s="4">
        <v>2947.51</v>
      </c>
      <c r="L3847" s="5">
        <v>0.1</v>
      </c>
      <c r="M3847" s="3">
        <f t="shared" si="240"/>
        <v>4221</v>
      </c>
      <c r="N3847" s="3">
        <f t="shared" si="241"/>
        <v>2947.51</v>
      </c>
      <c r="O3847" s="3">
        <f t="shared" si="242"/>
        <v>1273.4899999999998</v>
      </c>
      <c r="P3847" s="6">
        <f t="shared" si="243"/>
        <v>0.30170338782279077</v>
      </c>
    </row>
    <row r="3848" spans="1:16" x14ac:dyDescent="0.35">
      <c r="A3848" s="1" t="s">
        <v>3912</v>
      </c>
      <c r="B3848" s="2">
        <v>46225</v>
      </c>
      <c r="C3848" s="1" t="s">
        <v>16</v>
      </c>
      <c r="D3848" s="1" t="s">
        <v>84</v>
      </c>
      <c r="E3848" s="1" t="s">
        <v>18</v>
      </c>
      <c r="F3848" s="1" t="s">
        <v>51</v>
      </c>
      <c r="G3848" s="1" t="s">
        <v>20</v>
      </c>
      <c r="H3848" s="1" t="s">
        <v>34</v>
      </c>
      <c r="I3848" s="1">
        <v>4</v>
      </c>
      <c r="J3848" s="3">
        <v>776</v>
      </c>
      <c r="K3848" s="4">
        <v>602.9</v>
      </c>
      <c r="L3848" s="5">
        <v>0.1</v>
      </c>
      <c r="M3848" s="3">
        <f t="shared" si="240"/>
        <v>2793.6</v>
      </c>
      <c r="N3848" s="3">
        <f t="shared" si="241"/>
        <v>2411.6</v>
      </c>
      <c r="O3848" s="3">
        <f t="shared" si="242"/>
        <v>382</v>
      </c>
      <c r="P3848" s="6">
        <f t="shared" si="243"/>
        <v>0.13674112256586485</v>
      </c>
    </row>
    <row r="3849" spans="1:16" x14ac:dyDescent="0.35">
      <c r="A3849" s="1" t="s">
        <v>3913</v>
      </c>
      <c r="B3849" s="2">
        <v>46225</v>
      </c>
      <c r="C3849" s="1" t="s">
        <v>16</v>
      </c>
      <c r="D3849" s="1" t="s">
        <v>23</v>
      </c>
      <c r="E3849" s="1" t="s">
        <v>31</v>
      </c>
      <c r="F3849" s="1" t="s">
        <v>32</v>
      </c>
      <c r="G3849" s="1" t="s">
        <v>26</v>
      </c>
      <c r="H3849" s="1" t="s">
        <v>27</v>
      </c>
      <c r="I3849" s="1">
        <v>2</v>
      </c>
      <c r="J3849" s="3">
        <v>1228</v>
      </c>
      <c r="K3849" s="4">
        <v>957.79</v>
      </c>
      <c r="L3849" s="5">
        <v>0.1</v>
      </c>
      <c r="M3849" s="3">
        <f t="shared" si="240"/>
        <v>2210.4</v>
      </c>
      <c r="N3849" s="3">
        <f t="shared" si="241"/>
        <v>1915.58</v>
      </c>
      <c r="O3849" s="3">
        <f t="shared" si="242"/>
        <v>294.82000000000016</v>
      </c>
      <c r="P3849" s="6">
        <f t="shared" si="243"/>
        <v>0.13337857401375325</v>
      </c>
    </row>
    <row r="3850" spans="1:16" x14ac:dyDescent="0.35">
      <c r="A3850" s="1" t="s">
        <v>3914</v>
      </c>
      <c r="B3850" s="2">
        <v>46225</v>
      </c>
      <c r="C3850" s="1" t="s">
        <v>29</v>
      </c>
      <c r="D3850" s="1" t="s">
        <v>66</v>
      </c>
      <c r="E3850" s="1" t="s">
        <v>18</v>
      </c>
      <c r="F3850" s="1" t="s">
        <v>38</v>
      </c>
      <c r="G3850" s="1" t="s">
        <v>58</v>
      </c>
      <c r="H3850" s="1" t="s">
        <v>21</v>
      </c>
      <c r="I3850" s="1">
        <v>2</v>
      </c>
      <c r="J3850" s="3">
        <v>350</v>
      </c>
      <c r="K3850" s="4">
        <v>292.61</v>
      </c>
      <c r="L3850" s="5">
        <v>0</v>
      </c>
      <c r="M3850" s="3">
        <f t="shared" si="240"/>
        <v>700</v>
      </c>
      <c r="N3850" s="3">
        <f t="shared" si="241"/>
        <v>585.22</v>
      </c>
      <c r="O3850" s="3">
        <f t="shared" si="242"/>
        <v>114.77999999999997</v>
      </c>
      <c r="P3850" s="6">
        <f t="shared" si="243"/>
        <v>0.16397142857142855</v>
      </c>
    </row>
    <row r="3851" spans="1:16" x14ac:dyDescent="0.35">
      <c r="A3851" s="1" t="s">
        <v>3915</v>
      </c>
      <c r="B3851" s="2">
        <v>46225</v>
      </c>
      <c r="C3851" s="1" t="s">
        <v>29</v>
      </c>
      <c r="D3851" s="1" t="s">
        <v>66</v>
      </c>
      <c r="E3851" s="1" t="s">
        <v>18</v>
      </c>
      <c r="F3851" s="1" t="s">
        <v>51</v>
      </c>
      <c r="G3851" s="1" t="s">
        <v>58</v>
      </c>
      <c r="H3851" s="1" t="s">
        <v>27</v>
      </c>
      <c r="I3851" s="1">
        <v>5</v>
      </c>
      <c r="J3851" s="3">
        <v>776</v>
      </c>
      <c r="K3851" s="4">
        <v>631.27</v>
      </c>
      <c r="L3851" s="5">
        <v>0.05</v>
      </c>
      <c r="M3851" s="3">
        <f t="shared" si="240"/>
        <v>3686</v>
      </c>
      <c r="N3851" s="3">
        <f t="shared" si="241"/>
        <v>3156.35</v>
      </c>
      <c r="O3851" s="3">
        <f t="shared" si="242"/>
        <v>529.65000000000009</v>
      </c>
      <c r="P3851" s="6">
        <f t="shared" si="243"/>
        <v>0.14369234943027676</v>
      </c>
    </row>
    <row r="3852" spans="1:16" x14ac:dyDescent="0.35">
      <c r="A3852" s="1" t="s">
        <v>3916</v>
      </c>
      <c r="B3852" s="2">
        <v>46225</v>
      </c>
      <c r="C3852" s="1" t="s">
        <v>29</v>
      </c>
      <c r="D3852" s="1" t="s">
        <v>66</v>
      </c>
      <c r="E3852" s="1" t="s">
        <v>79</v>
      </c>
      <c r="F3852" s="1" t="s">
        <v>96</v>
      </c>
      <c r="G3852" s="1" t="s">
        <v>33</v>
      </c>
      <c r="H3852" s="1" t="s">
        <v>27</v>
      </c>
      <c r="I3852" s="1">
        <v>8</v>
      </c>
      <c r="J3852" s="3">
        <v>6498</v>
      </c>
      <c r="K3852" s="4">
        <v>4051.95</v>
      </c>
      <c r="L3852" s="5">
        <v>0.05</v>
      </c>
      <c r="M3852" s="3">
        <f t="shared" si="240"/>
        <v>49384.799999999996</v>
      </c>
      <c r="N3852" s="3">
        <f t="shared" si="241"/>
        <v>32415.599999999999</v>
      </c>
      <c r="O3852" s="3">
        <f t="shared" si="242"/>
        <v>16969.199999999997</v>
      </c>
      <c r="P3852" s="6">
        <f t="shared" si="243"/>
        <v>0.34361179958205762</v>
      </c>
    </row>
    <row r="3853" spans="1:16" x14ac:dyDescent="0.35">
      <c r="A3853" s="1" t="s">
        <v>3917</v>
      </c>
      <c r="B3853" s="2">
        <v>46225</v>
      </c>
      <c r="C3853" s="1" t="s">
        <v>16</v>
      </c>
      <c r="D3853" s="1" t="s">
        <v>17</v>
      </c>
      <c r="E3853" s="1" t="s">
        <v>24</v>
      </c>
      <c r="F3853" s="1" t="s">
        <v>64</v>
      </c>
      <c r="G3853" s="1" t="s">
        <v>20</v>
      </c>
      <c r="H3853" s="1" t="s">
        <v>27</v>
      </c>
      <c r="I3853" s="1">
        <v>1</v>
      </c>
      <c r="J3853" s="3">
        <v>1504</v>
      </c>
      <c r="K3853" s="4">
        <v>791.09</v>
      </c>
      <c r="L3853" s="5">
        <v>0.05</v>
      </c>
      <c r="M3853" s="3">
        <f t="shared" si="240"/>
        <v>1428.8</v>
      </c>
      <c r="N3853" s="3">
        <f t="shared" si="241"/>
        <v>791.09</v>
      </c>
      <c r="O3853" s="3">
        <f t="shared" si="242"/>
        <v>637.70999999999992</v>
      </c>
      <c r="P3853" s="6">
        <f t="shared" si="243"/>
        <v>0.44632558790593502</v>
      </c>
    </row>
    <row r="3854" spans="1:16" x14ac:dyDescent="0.35">
      <c r="A3854" s="1" t="s">
        <v>3918</v>
      </c>
      <c r="B3854" s="2">
        <v>46225</v>
      </c>
      <c r="C3854" s="1" t="s">
        <v>36</v>
      </c>
      <c r="D3854" s="1" t="s">
        <v>76</v>
      </c>
      <c r="E3854" s="1" t="s">
        <v>79</v>
      </c>
      <c r="F3854" s="1" t="s">
        <v>91</v>
      </c>
      <c r="G3854" s="1" t="s">
        <v>39</v>
      </c>
      <c r="H3854" s="1" t="s">
        <v>34</v>
      </c>
      <c r="I3854" s="1">
        <v>6</v>
      </c>
      <c r="J3854" s="3">
        <v>11753</v>
      </c>
      <c r="K3854" s="4">
        <v>7729.27</v>
      </c>
      <c r="L3854" s="5">
        <v>0</v>
      </c>
      <c r="M3854" s="3">
        <f t="shared" si="240"/>
        <v>70518</v>
      </c>
      <c r="N3854" s="3">
        <f t="shared" si="241"/>
        <v>46375.62</v>
      </c>
      <c r="O3854" s="3">
        <f t="shared" si="242"/>
        <v>24142.379999999997</v>
      </c>
      <c r="P3854" s="6">
        <f t="shared" si="243"/>
        <v>0.34235769590742787</v>
      </c>
    </row>
    <row r="3855" spans="1:16" x14ac:dyDescent="0.35">
      <c r="A3855" s="1" t="s">
        <v>3919</v>
      </c>
      <c r="B3855" s="2">
        <v>46226</v>
      </c>
      <c r="C3855" s="1" t="s">
        <v>16</v>
      </c>
      <c r="D3855" s="1" t="s">
        <v>84</v>
      </c>
      <c r="E3855" s="1" t="s">
        <v>79</v>
      </c>
      <c r="F3855" s="1" t="s">
        <v>80</v>
      </c>
      <c r="G3855" s="1" t="s">
        <v>20</v>
      </c>
      <c r="H3855" s="1" t="s">
        <v>27</v>
      </c>
      <c r="I3855" s="1">
        <v>7</v>
      </c>
      <c r="J3855" s="3">
        <v>7853</v>
      </c>
      <c r="K3855" s="4">
        <v>4770.6099999999997</v>
      </c>
      <c r="L3855" s="5">
        <v>0</v>
      </c>
      <c r="M3855" s="3">
        <f t="shared" si="240"/>
        <v>54971</v>
      </c>
      <c r="N3855" s="3">
        <f t="shared" si="241"/>
        <v>33394.269999999997</v>
      </c>
      <c r="O3855" s="3">
        <f t="shared" si="242"/>
        <v>21576.730000000003</v>
      </c>
      <c r="P3855" s="6">
        <f t="shared" si="243"/>
        <v>0.39251114223863498</v>
      </c>
    </row>
    <row r="3856" spans="1:16" x14ac:dyDescent="0.35">
      <c r="A3856" s="1" t="s">
        <v>3920</v>
      </c>
      <c r="B3856" s="2">
        <v>46226</v>
      </c>
      <c r="C3856" s="1" t="s">
        <v>16</v>
      </c>
      <c r="D3856" s="1" t="s">
        <v>84</v>
      </c>
      <c r="E3856" s="1" t="s">
        <v>24</v>
      </c>
      <c r="F3856" s="1" t="s">
        <v>25</v>
      </c>
      <c r="G3856" s="1" t="s">
        <v>26</v>
      </c>
      <c r="H3856" s="1" t="s">
        <v>34</v>
      </c>
      <c r="I3856" s="1">
        <v>7</v>
      </c>
      <c r="J3856" s="3">
        <v>604</v>
      </c>
      <c r="K3856" s="4">
        <v>280.49</v>
      </c>
      <c r="L3856" s="5">
        <v>0.05</v>
      </c>
      <c r="M3856" s="3">
        <f t="shared" si="240"/>
        <v>4016.6</v>
      </c>
      <c r="N3856" s="3">
        <f t="shared" si="241"/>
        <v>1963.43</v>
      </c>
      <c r="O3856" s="3">
        <f t="shared" si="242"/>
        <v>2053.17</v>
      </c>
      <c r="P3856" s="6">
        <f t="shared" si="243"/>
        <v>0.51117113976995476</v>
      </c>
    </row>
    <row r="3857" spans="1:16" x14ac:dyDescent="0.35">
      <c r="A3857" s="1" t="s">
        <v>3921</v>
      </c>
      <c r="B3857" s="2">
        <v>46226</v>
      </c>
      <c r="C3857" s="1" t="s">
        <v>16</v>
      </c>
      <c r="D3857" s="1" t="s">
        <v>17</v>
      </c>
      <c r="E3857" s="1" t="s">
        <v>24</v>
      </c>
      <c r="F3857" s="1" t="s">
        <v>64</v>
      </c>
      <c r="G3857" s="1" t="s">
        <v>26</v>
      </c>
      <c r="H3857" s="1" t="s">
        <v>21</v>
      </c>
      <c r="I3857" s="1">
        <v>3</v>
      </c>
      <c r="J3857" s="3">
        <v>1490</v>
      </c>
      <c r="K3857" s="4">
        <v>688.2</v>
      </c>
      <c r="L3857" s="5">
        <v>0</v>
      </c>
      <c r="M3857" s="3">
        <f t="shared" si="240"/>
        <v>4470</v>
      </c>
      <c r="N3857" s="3">
        <f t="shared" si="241"/>
        <v>2064.6000000000004</v>
      </c>
      <c r="O3857" s="3">
        <f t="shared" si="242"/>
        <v>2405.3999999999996</v>
      </c>
      <c r="P3857" s="6">
        <f t="shared" si="243"/>
        <v>0.53812080536912743</v>
      </c>
    </row>
    <row r="3858" spans="1:16" x14ac:dyDescent="0.35">
      <c r="A3858" s="1" t="s">
        <v>3922</v>
      </c>
      <c r="B3858" s="2">
        <v>46227</v>
      </c>
      <c r="C3858" s="1" t="s">
        <v>16</v>
      </c>
      <c r="D3858" s="1" t="s">
        <v>84</v>
      </c>
      <c r="E3858" s="1" t="s">
        <v>18</v>
      </c>
      <c r="F3858" s="1" t="s">
        <v>19</v>
      </c>
      <c r="G3858" s="1" t="s">
        <v>26</v>
      </c>
      <c r="H3858" s="1" t="s">
        <v>34</v>
      </c>
      <c r="I3858" s="1">
        <v>3</v>
      </c>
      <c r="J3858" s="3">
        <v>905</v>
      </c>
      <c r="K3858" s="4">
        <v>736.37</v>
      </c>
      <c r="L3858" s="5">
        <v>0.1</v>
      </c>
      <c r="M3858" s="3">
        <f t="shared" si="240"/>
        <v>2443.5</v>
      </c>
      <c r="N3858" s="3">
        <f t="shared" si="241"/>
        <v>2209.11</v>
      </c>
      <c r="O3858" s="3">
        <f t="shared" si="242"/>
        <v>234.38999999999987</v>
      </c>
      <c r="P3858" s="6">
        <f t="shared" si="243"/>
        <v>9.5923879680785709E-2</v>
      </c>
    </row>
    <row r="3859" spans="1:16" x14ac:dyDescent="0.35">
      <c r="A3859" s="1" t="s">
        <v>3923</v>
      </c>
      <c r="B3859" s="2">
        <v>46227</v>
      </c>
      <c r="C3859" s="1" t="s">
        <v>41</v>
      </c>
      <c r="D3859" s="1" t="s">
        <v>103</v>
      </c>
      <c r="E3859" s="1" t="s">
        <v>18</v>
      </c>
      <c r="F3859" s="1" t="s">
        <v>68</v>
      </c>
      <c r="G3859" s="1" t="s">
        <v>43</v>
      </c>
      <c r="H3859" s="1" t="s">
        <v>21</v>
      </c>
      <c r="I3859" s="1">
        <v>7</v>
      </c>
      <c r="J3859" s="3">
        <v>434</v>
      </c>
      <c r="K3859" s="4">
        <v>342.28</v>
      </c>
      <c r="L3859" s="5">
        <v>0</v>
      </c>
      <c r="M3859" s="3">
        <f t="shared" si="240"/>
        <v>3038</v>
      </c>
      <c r="N3859" s="3">
        <f t="shared" si="241"/>
        <v>2395.96</v>
      </c>
      <c r="O3859" s="3">
        <f t="shared" si="242"/>
        <v>642.04</v>
      </c>
      <c r="P3859" s="6">
        <f t="shared" si="243"/>
        <v>0.21133640552995389</v>
      </c>
    </row>
    <row r="3860" spans="1:16" x14ac:dyDescent="0.35">
      <c r="A3860" s="1" t="s">
        <v>3924</v>
      </c>
      <c r="B3860" s="2">
        <v>46227</v>
      </c>
      <c r="C3860" s="1" t="s">
        <v>16</v>
      </c>
      <c r="D3860" s="1" t="s">
        <v>17</v>
      </c>
      <c r="E3860" s="1" t="s">
        <v>18</v>
      </c>
      <c r="F3860" s="1" t="s">
        <v>51</v>
      </c>
      <c r="G3860" s="1" t="s">
        <v>26</v>
      </c>
      <c r="H3860" s="1" t="s">
        <v>34</v>
      </c>
      <c r="I3860" s="1">
        <v>5</v>
      </c>
      <c r="J3860" s="3">
        <v>729</v>
      </c>
      <c r="K3860" s="4">
        <v>577.45000000000005</v>
      </c>
      <c r="L3860" s="5">
        <v>0.05</v>
      </c>
      <c r="M3860" s="3">
        <f t="shared" si="240"/>
        <v>3462.75</v>
      </c>
      <c r="N3860" s="3">
        <f t="shared" si="241"/>
        <v>2887.25</v>
      </c>
      <c r="O3860" s="3">
        <f t="shared" si="242"/>
        <v>575.5</v>
      </c>
      <c r="P3860" s="6">
        <f t="shared" si="243"/>
        <v>0.16619738647029095</v>
      </c>
    </row>
    <row r="3861" spans="1:16" x14ac:dyDescent="0.35">
      <c r="A3861" s="1" t="s">
        <v>3925</v>
      </c>
      <c r="B3861" s="2">
        <v>46227</v>
      </c>
      <c r="C3861" s="1" t="s">
        <v>41</v>
      </c>
      <c r="D3861" s="1" t="s">
        <v>55</v>
      </c>
      <c r="E3861" s="1" t="s">
        <v>24</v>
      </c>
      <c r="F3861" s="1" t="s">
        <v>64</v>
      </c>
      <c r="G3861" s="1" t="s">
        <v>43</v>
      </c>
      <c r="H3861" s="1" t="s">
        <v>21</v>
      </c>
      <c r="I3861" s="1">
        <v>8</v>
      </c>
      <c r="J3861" s="3">
        <v>1531</v>
      </c>
      <c r="K3861" s="4">
        <v>806.22</v>
      </c>
      <c r="L3861" s="5">
        <v>0.1</v>
      </c>
      <c r="M3861" s="3">
        <f t="shared" si="240"/>
        <v>11023.2</v>
      </c>
      <c r="N3861" s="3">
        <f t="shared" si="241"/>
        <v>6449.76</v>
      </c>
      <c r="O3861" s="3">
        <f t="shared" si="242"/>
        <v>4573.4400000000005</v>
      </c>
      <c r="P3861" s="6">
        <f t="shared" si="243"/>
        <v>0.41489222730241676</v>
      </c>
    </row>
    <row r="3862" spans="1:16" x14ac:dyDescent="0.35">
      <c r="A3862" s="1" t="s">
        <v>3926</v>
      </c>
      <c r="B3862" s="2">
        <v>46227</v>
      </c>
      <c r="C3862" s="1" t="s">
        <v>41</v>
      </c>
      <c r="D3862" s="1" t="s">
        <v>50</v>
      </c>
      <c r="E3862" s="1" t="s">
        <v>24</v>
      </c>
      <c r="F3862" s="1" t="s">
        <v>64</v>
      </c>
      <c r="G3862" s="1" t="s">
        <v>46</v>
      </c>
      <c r="H3862" s="1" t="s">
        <v>27</v>
      </c>
      <c r="I3862" s="1">
        <v>7</v>
      </c>
      <c r="J3862" s="3">
        <v>1522</v>
      </c>
      <c r="K3862" s="4">
        <v>703.95</v>
      </c>
      <c r="L3862" s="5">
        <v>0.15</v>
      </c>
      <c r="M3862" s="3">
        <f t="shared" si="240"/>
        <v>9055.9</v>
      </c>
      <c r="N3862" s="3">
        <f t="shared" si="241"/>
        <v>4927.6500000000005</v>
      </c>
      <c r="O3862" s="3">
        <f t="shared" si="242"/>
        <v>4128.2499999999991</v>
      </c>
      <c r="P3862" s="6">
        <f t="shared" si="243"/>
        <v>0.45586302852284138</v>
      </c>
    </row>
    <row r="3863" spans="1:16" x14ac:dyDescent="0.35">
      <c r="A3863" s="1" t="s">
        <v>3927</v>
      </c>
      <c r="B3863" s="2">
        <v>46227</v>
      </c>
      <c r="C3863" s="1" t="s">
        <v>29</v>
      </c>
      <c r="D3863" s="1" t="s">
        <v>72</v>
      </c>
      <c r="E3863" s="1" t="s">
        <v>18</v>
      </c>
      <c r="F3863" s="1" t="s">
        <v>51</v>
      </c>
      <c r="G3863" s="1" t="s">
        <v>33</v>
      </c>
      <c r="H3863" s="1" t="s">
        <v>21</v>
      </c>
      <c r="I3863" s="1">
        <v>1</v>
      </c>
      <c r="J3863" s="3">
        <v>756</v>
      </c>
      <c r="K3863" s="4">
        <v>600.79999999999995</v>
      </c>
      <c r="L3863" s="5">
        <v>0</v>
      </c>
      <c r="M3863" s="3">
        <f t="shared" si="240"/>
        <v>756</v>
      </c>
      <c r="N3863" s="3">
        <f t="shared" si="241"/>
        <v>600.79999999999995</v>
      </c>
      <c r="O3863" s="3">
        <f t="shared" si="242"/>
        <v>155.20000000000005</v>
      </c>
      <c r="P3863" s="6">
        <f t="shared" si="243"/>
        <v>0.20529100529100536</v>
      </c>
    </row>
    <row r="3864" spans="1:16" x14ac:dyDescent="0.35">
      <c r="A3864" s="1" t="s">
        <v>3928</v>
      </c>
      <c r="B3864" s="2">
        <v>46227</v>
      </c>
      <c r="C3864" s="1" t="s">
        <v>36</v>
      </c>
      <c r="D3864" s="1" t="s">
        <v>63</v>
      </c>
      <c r="E3864" s="1" t="s">
        <v>24</v>
      </c>
      <c r="F3864" s="1" t="s">
        <v>131</v>
      </c>
      <c r="G3864" s="1" t="s">
        <v>39</v>
      </c>
      <c r="H3864" s="1" t="s">
        <v>27</v>
      </c>
      <c r="I3864" s="1">
        <v>4</v>
      </c>
      <c r="J3864" s="3">
        <v>2894</v>
      </c>
      <c r="K3864" s="4">
        <v>1468.5</v>
      </c>
      <c r="L3864" s="5">
        <v>0</v>
      </c>
      <c r="M3864" s="3">
        <f t="shared" si="240"/>
        <v>11576</v>
      </c>
      <c r="N3864" s="3">
        <f t="shared" si="241"/>
        <v>5874</v>
      </c>
      <c r="O3864" s="3">
        <f t="shared" si="242"/>
        <v>5702</v>
      </c>
      <c r="P3864" s="6">
        <f t="shared" si="243"/>
        <v>0.49257083621285419</v>
      </c>
    </row>
    <row r="3865" spans="1:16" x14ac:dyDescent="0.35">
      <c r="A3865" s="1" t="s">
        <v>3929</v>
      </c>
      <c r="B3865" s="2">
        <v>46228</v>
      </c>
      <c r="C3865" s="1" t="s">
        <v>36</v>
      </c>
      <c r="D3865" s="1" t="s">
        <v>78</v>
      </c>
      <c r="E3865" s="1" t="s">
        <v>31</v>
      </c>
      <c r="F3865" s="1" t="s">
        <v>32</v>
      </c>
      <c r="G3865" s="1" t="s">
        <v>39</v>
      </c>
      <c r="H3865" s="1" t="s">
        <v>34</v>
      </c>
      <c r="I3865" s="1">
        <v>5</v>
      </c>
      <c r="J3865" s="3">
        <v>1246</v>
      </c>
      <c r="K3865" s="4">
        <v>971.31</v>
      </c>
      <c r="L3865" s="5">
        <v>0.05</v>
      </c>
      <c r="M3865" s="3">
        <f t="shared" si="240"/>
        <v>5918.5</v>
      </c>
      <c r="N3865" s="3">
        <f t="shared" si="241"/>
        <v>4856.5499999999993</v>
      </c>
      <c r="O3865" s="3">
        <f t="shared" si="242"/>
        <v>1061.9500000000007</v>
      </c>
      <c r="P3865" s="6">
        <f t="shared" si="243"/>
        <v>0.1794289093520319</v>
      </c>
    </row>
    <row r="3866" spans="1:16" x14ac:dyDescent="0.35">
      <c r="A3866" s="1" t="s">
        <v>3930</v>
      </c>
      <c r="B3866" s="2">
        <v>46228</v>
      </c>
      <c r="C3866" s="1" t="s">
        <v>41</v>
      </c>
      <c r="D3866" s="1" t="s">
        <v>55</v>
      </c>
      <c r="E3866" s="1" t="s">
        <v>18</v>
      </c>
      <c r="F3866" s="1" t="s">
        <v>51</v>
      </c>
      <c r="G3866" s="1" t="s">
        <v>43</v>
      </c>
      <c r="H3866" s="1" t="s">
        <v>34</v>
      </c>
      <c r="I3866" s="1">
        <v>8</v>
      </c>
      <c r="J3866" s="3">
        <v>781</v>
      </c>
      <c r="K3866" s="4">
        <v>613.23</v>
      </c>
      <c r="L3866" s="5">
        <v>0.15</v>
      </c>
      <c r="M3866" s="3">
        <f t="shared" si="240"/>
        <v>5310.8</v>
      </c>
      <c r="N3866" s="3">
        <f t="shared" si="241"/>
        <v>4905.84</v>
      </c>
      <c r="O3866" s="3">
        <f t="shared" si="242"/>
        <v>404.96000000000004</v>
      </c>
      <c r="P3866" s="6">
        <f t="shared" si="243"/>
        <v>7.6252165398809982E-2</v>
      </c>
    </row>
    <row r="3867" spans="1:16" x14ac:dyDescent="0.35">
      <c r="A3867" s="1" t="s">
        <v>3931</v>
      </c>
      <c r="B3867" s="2">
        <v>46228</v>
      </c>
      <c r="C3867" s="1" t="s">
        <v>41</v>
      </c>
      <c r="D3867" s="1" t="s">
        <v>42</v>
      </c>
      <c r="E3867" s="1" t="s">
        <v>31</v>
      </c>
      <c r="F3867" s="1" t="s">
        <v>85</v>
      </c>
      <c r="G3867" s="1" t="s">
        <v>43</v>
      </c>
      <c r="H3867" s="1" t="s">
        <v>34</v>
      </c>
      <c r="I3867" s="1">
        <v>2</v>
      </c>
      <c r="J3867" s="3">
        <v>1738</v>
      </c>
      <c r="K3867" s="4">
        <v>1291.22</v>
      </c>
      <c r="L3867" s="5">
        <v>0.05</v>
      </c>
      <c r="M3867" s="3">
        <f t="shared" si="240"/>
        <v>3302.2</v>
      </c>
      <c r="N3867" s="3">
        <f t="shared" si="241"/>
        <v>2582.44</v>
      </c>
      <c r="O3867" s="3">
        <f t="shared" si="242"/>
        <v>719.75999999999976</v>
      </c>
      <c r="P3867" s="6">
        <f t="shared" si="243"/>
        <v>0.21796378172127667</v>
      </c>
    </row>
    <row r="3868" spans="1:16" x14ac:dyDescent="0.35">
      <c r="A3868" s="1" t="s">
        <v>3932</v>
      </c>
      <c r="B3868" s="2">
        <v>46228</v>
      </c>
      <c r="C3868" s="1" t="s">
        <v>36</v>
      </c>
      <c r="D3868" s="1" t="s">
        <v>76</v>
      </c>
      <c r="E3868" s="1" t="s">
        <v>18</v>
      </c>
      <c r="F3868" s="1" t="s">
        <v>51</v>
      </c>
      <c r="G3868" s="1" t="s">
        <v>69</v>
      </c>
      <c r="H3868" s="1" t="s">
        <v>27</v>
      </c>
      <c r="I3868" s="1">
        <v>2</v>
      </c>
      <c r="J3868" s="3">
        <v>760</v>
      </c>
      <c r="K3868" s="4">
        <v>618.87</v>
      </c>
      <c r="L3868" s="5">
        <v>0.05</v>
      </c>
      <c r="M3868" s="3">
        <f t="shared" si="240"/>
        <v>1444</v>
      </c>
      <c r="N3868" s="3">
        <f t="shared" si="241"/>
        <v>1237.74</v>
      </c>
      <c r="O3868" s="3">
        <f t="shared" si="242"/>
        <v>206.26</v>
      </c>
      <c r="P3868" s="6">
        <f t="shared" si="243"/>
        <v>0.1428393351800554</v>
      </c>
    </row>
    <row r="3869" spans="1:16" x14ac:dyDescent="0.35">
      <c r="A3869" s="1" t="s">
        <v>3933</v>
      </c>
      <c r="B3869" s="2">
        <v>46228</v>
      </c>
      <c r="C3869" s="1" t="s">
        <v>41</v>
      </c>
      <c r="D3869" s="1" t="s">
        <v>50</v>
      </c>
      <c r="E3869" s="1" t="s">
        <v>18</v>
      </c>
      <c r="F3869" s="1" t="s">
        <v>38</v>
      </c>
      <c r="G3869" s="1" t="s">
        <v>43</v>
      </c>
      <c r="H3869" s="1" t="s">
        <v>27</v>
      </c>
      <c r="I3869" s="1">
        <v>3</v>
      </c>
      <c r="J3869" s="3">
        <v>333</v>
      </c>
      <c r="K3869" s="4">
        <v>256.99</v>
      </c>
      <c r="L3869" s="5">
        <v>0</v>
      </c>
      <c r="M3869" s="3">
        <f t="shared" si="240"/>
        <v>999</v>
      </c>
      <c r="N3869" s="3">
        <f t="shared" si="241"/>
        <v>770.97</v>
      </c>
      <c r="O3869" s="3">
        <f t="shared" si="242"/>
        <v>228.02999999999997</v>
      </c>
      <c r="P3869" s="6">
        <f t="shared" si="243"/>
        <v>0.22825825825825824</v>
      </c>
    </row>
    <row r="3870" spans="1:16" x14ac:dyDescent="0.35">
      <c r="A3870" s="1" t="s">
        <v>3934</v>
      </c>
      <c r="B3870" s="2">
        <v>46228</v>
      </c>
      <c r="C3870" s="1" t="s">
        <v>41</v>
      </c>
      <c r="D3870" s="1" t="s">
        <v>42</v>
      </c>
      <c r="E3870" s="1" t="s">
        <v>18</v>
      </c>
      <c r="F3870" s="1" t="s">
        <v>68</v>
      </c>
      <c r="G3870" s="1" t="s">
        <v>43</v>
      </c>
      <c r="H3870" s="1" t="s">
        <v>27</v>
      </c>
      <c r="I3870" s="1">
        <v>3</v>
      </c>
      <c r="J3870" s="3">
        <v>468</v>
      </c>
      <c r="K3870" s="4">
        <v>365.31</v>
      </c>
      <c r="L3870" s="5">
        <v>0</v>
      </c>
      <c r="M3870" s="3">
        <f t="shared" si="240"/>
        <v>1404</v>
      </c>
      <c r="N3870" s="3">
        <f t="shared" si="241"/>
        <v>1095.93</v>
      </c>
      <c r="O3870" s="3">
        <f t="shared" si="242"/>
        <v>308.06999999999994</v>
      </c>
      <c r="P3870" s="6">
        <f t="shared" si="243"/>
        <v>0.21942307692307689</v>
      </c>
    </row>
    <row r="3871" spans="1:16" x14ac:dyDescent="0.35">
      <c r="A3871" s="1" t="s">
        <v>3935</v>
      </c>
      <c r="B3871" s="2">
        <v>46228</v>
      </c>
      <c r="C3871" s="1" t="s">
        <v>16</v>
      </c>
      <c r="D3871" s="1" t="s">
        <v>17</v>
      </c>
      <c r="E3871" s="1" t="s">
        <v>18</v>
      </c>
      <c r="F3871" s="1" t="s">
        <v>38</v>
      </c>
      <c r="G3871" s="1" t="s">
        <v>20</v>
      </c>
      <c r="H3871" s="1" t="s">
        <v>27</v>
      </c>
      <c r="I3871" s="1">
        <v>5</v>
      </c>
      <c r="J3871" s="3">
        <v>335</v>
      </c>
      <c r="K3871" s="4">
        <v>263.17</v>
      </c>
      <c r="L3871" s="5">
        <v>0</v>
      </c>
      <c r="M3871" s="3">
        <f t="shared" si="240"/>
        <v>1675</v>
      </c>
      <c r="N3871" s="3">
        <f t="shared" si="241"/>
        <v>1315.8500000000001</v>
      </c>
      <c r="O3871" s="3">
        <f t="shared" si="242"/>
        <v>359.14999999999986</v>
      </c>
      <c r="P3871" s="6">
        <f t="shared" si="243"/>
        <v>0.21441791044776112</v>
      </c>
    </row>
    <row r="3872" spans="1:16" x14ac:dyDescent="0.35">
      <c r="A3872" s="1" t="s">
        <v>3936</v>
      </c>
      <c r="B3872" s="2">
        <v>46229</v>
      </c>
      <c r="C3872" s="1" t="s">
        <v>36</v>
      </c>
      <c r="D3872" s="1" t="s">
        <v>63</v>
      </c>
      <c r="E3872" s="1" t="s">
        <v>31</v>
      </c>
      <c r="F3872" s="1" t="s">
        <v>32</v>
      </c>
      <c r="G3872" s="1" t="s">
        <v>69</v>
      </c>
      <c r="H3872" s="1" t="s">
        <v>34</v>
      </c>
      <c r="I3872" s="1">
        <v>8</v>
      </c>
      <c r="J3872" s="3">
        <v>1142</v>
      </c>
      <c r="K3872" s="4">
        <v>857.26</v>
      </c>
      <c r="L3872" s="5">
        <v>0.15</v>
      </c>
      <c r="M3872" s="3">
        <f t="shared" si="240"/>
        <v>7765.5999999999995</v>
      </c>
      <c r="N3872" s="3">
        <f t="shared" si="241"/>
        <v>6858.08</v>
      </c>
      <c r="O3872" s="3">
        <f t="shared" si="242"/>
        <v>907.51999999999953</v>
      </c>
      <c r="P3872" s="6">
        <f t="shared" si="243"/>
        <v>0.11686411867724317</v>
      </c>
    </row>
    <row r="3873" spans="1:16" x14ac:dyDescent="0.35">
      <c r="A3873" s="1" t="s">
        <v>3937</v>
      </c>
      <c r="B3873" s="2">
        <v>46229</v>
      </c>
      <c r="C3873" s="1" t="s">
        <v>29</v>
      </c>
      <c r="D3873" s="1" t="s">
        <v>66</v>
      </c>
      <c r="E3873" s="1" t="s">
        <v>24</v>
      </c>
      <c r="F3873" s="1" t="s">
        <v>61</v>
      </c>
      <c r="G3873" s="1" t="s">
        <v>33</v>
      </c>
      <c r="H3873" s="1" t="s">
        <v>27</v>
      </c>
      <c r="I3873" s="1">
        <v>2</v>
      </c>
      <c r="J3873" s="3">
        <v>2293</v>
      </c>
      <c r="K3873" s="4">
        <v>1158.2</v>
      </c>
      <c r="L3873" s="5">
        <v>0.15</v>
      </c>
      <c r="M3873" s="3">
        <f t="shared" si="240"/>
        <v>3898.1</v>
      </c>
      <c r="N3873" s="3">
        <f t="shared" si="241"/>
        <v>2316.4</v>
      </c>
      <c r="O3873" s="3">
        <f t="shared" si="242"/>
        <v>1581.6999999999998</v>
      </c>
      <c r="P3873" s="6">
        <f t="shared" si="243"/>
        <v>0.40576178138067259</v>
      </c>
    </row>
    <row r="3874" spans="1:16" x14ac:dyDescent="0.35">
      <c r="A3874" s="1" t="s">
        <v>3938</v>
      </c>
      <c r="B3874" s="2">
        <v>46229</v>
      </c>
      <c r="C3874" s="1" t="s">
        <v>29</v>
      </c>
      <c r="D3874" s="1" t="s">
        <v>66</v>
      </c>
      <c r="E3874" s="1" t="s">
        <v>18</v>
      </c>
      <c r="F3874" s="1" t="s">
        <v>19</v>
      </c>
      <c r="G3874" s="1" t="s">
        <v>33</v>
      </c>
      <c r="H3874" s="1" t="s">
        <v>21</v>
      </c>
      <c r="I3874" s="1">
        <v>2</v>
      </c>
      <c r="J3874" s="3">
        <v>942</v>
      </c>
      <c r="K3874" s="4">
        <v>788.6</v>
      </c>
      <c r="L3874" s="5">
        <v>0.15</v>
      </c>
      <c r="M3874" s="3">
        <f t="shared" si="240"/>
        <v>1601.3999999999999</v>
      </c>
      <c r="N3874" s="3">
        <f t="shared" si="241"/>
        <v>1577.2</v>
      </c>
      <c r="O3874" s="3">
        <f t="shared" si="242"/>
        <v>24.199999999999818</v>
      </c>
      <c r="P3874" s="6">
        <f t="shared" si="243"/>
        <v>1.5111777194954303E-2</v>
      </c>
    </row>
    <row r="3875" spans="1:16" x14ac:dyDescent="0.35">
      <c r="A3875" s="1" t="s">
        <v>3939</v>
      </c>
      <c r="B3875" s="2">
        <v>46229</v>
      </c>
      <c r="C3875" s="1" t="s">
        <v>16</v>
      </c>
      <c r="D3875" s="1" t="s">
        <v>84</v>
      </c>
      <c r="E3875" s="1" t="s">
        <v>18</v>
      </c>
      <c r="F3875" s="1" t="s">
        <v>38</v>
      </c>
      <c r="G3875" s="1" t="s">
        <v>26</v>
      </c>
      <c r="H3875" s="1" t="s">
        <v>34</v>
      </c>
      <c r="I3875" s="1">
        <v>8</v>
      </c>
      <c r="J3875" s="3">
        <v>358</v>
      </c>
      <c r="K3875" s="4">
        <v>272.67</v>
      </c>
      <c r="L3875" s="5">
        <v>0.15</v>
      </c>
      <c r="M3875" s="3">
        <f t="shared" si="240"/>
        <v>2434.4</v>
      </c>
      <c r="N3875" s="3">
        <f t="shared" si="241"/>
        <v>2181.36</v>
      </c>
      <c r="O3875" s="3">
        <f t="shared" si="242"/>
        <v>253.03999999999996</v>
      </c>
      <c r="P3875" s="6">
        <f t="shared" si="243"/>
        <v>0.1039434768320736</v>
      </c>
    </row>
    <row r="3876" spans="1:16" x14ac:dyDescent="0.35">
      <c r="A3876" s="1" t="s">
        <v>3940</v>
      </c>
      <c r="B3876" s="2">
        <v>46229</v>
      </c>
      <c r="C3876" s="1" t="s">
        <v>16</v>
      </c>
      <c r="D3876" s="1" t="s">
        <v>84</v>
      </c>
      <c r="E3876" s="1" t="s">
        <v>18</v>
      </c>
      <c r="F3876" s="1" t="s">
        <v>38</v>
      </c>
      <c r="G3876" s="1" t="s">
        <v>20</v>
      </c>
      <c r="H3876" s="1" t="s">
        <v>27</v>
      </c>
      <c r="I3876" s="1">
        <v>8</v>
      </c>
      <c r="J3876" s="3">
        <v>355</v>
      </c>
      <c r="K3876" s="4">
        <v>277.95999999999998</v>
      </c>
      <c r="L3876" s="5">
        <v>0</v>
      </c>
      <c r="M3876" s="3">
        <f t="shared" si="240"/>
        <v>2840</v>
      </c>
      <c r="N3876" s="3">
        <f t="shared" si="241"/>
        <v>2223.6799999999998</v>
      </c>
      <c r="O3876" s="3">
        <f t="shared" si="242"/>
        <v>616.32000000000016</v>
      </c>
      <c r="P3876" s="6">
        <f t="shared" si="243"/>
        <v>0.21701408450704232</v>
      </c>
    </row>
    <row r="3877" spans="1:16" x14ac:dyDescent="0.35">
      <c r="A3877" s="1" t="s">
        <v>3941</v>
      </c>
      <c r="B3877" s="2">
        <v>46229</v>
      </c>
      <c r="C3877" s="1" t="s">
        <v>16</v>
      </c>
      <c r="D3877" s="1" t="s">
        <v>48</v>
      </c>
      <c r="E3877" s="1" t="s">
        <v>18</v>
      </c>
      <c r="F3877" s="1" t="s">
        <v>68</v>
      </c>
      <c r="G3877" s="1" t="s">
        <v>20</v>
      </c>
      <c r="H3877" s="1" t="s">
        <v>27</v>
      </c>
      <c r="I3877" s="1">
        <v>8</v>
      </c>
      <c r="J3877" s="3">
        <v>459</v>
      </c>
      <c r="K3877" s="4">
        <v>375.7</v>
      </c>
      <c r="L3877" s="5">
        <v>0.15</v>
      </c>
      <c r="M3877" s="3">
        <f t="shared" si="240"/>
        <v>3121.2</v>
      </c>
      <c r="N3877" s="3">
        <f t="shared" si="241"/>
        <v>3005.6</v>
      </c>
      <c r="O3877" s="3">
        <f t="shared" si="242"/>
        <v>115.59999999999991</v>
      </c>
      <c r="P3877" s="6">
        <f t="shared" si="243"/>
        <v>3.7037037037037007E-2</v>
      </c>
    </row>
    <row r="3878" spans="1:16" x14ac:dyDescent="0.35">
      <c r="A3878" s="1" t="s">
        <v>3942</v>
      </c>
      <c r="B3878" s="2">
        <v>46229</v>
      </c>
      <c r="C3878" s="1" t="s">
        <v>41</v>
      </c>
      <c r="D3878" s="1" t="s">
        <v>55</v>
      </c>
      <c r="E3878" s="1" t="s">
        <v>79</v>
      </c>
      <c r="F3878" s="1" t="s">
        <v>91</v>
      </c>
      <c r="G3878" s="1" t="s">
        <v>46</v>
      </c>
      <c r="H3878" s="1" t="s">
        <v>34</v>
      </c>
      <c r="I3878" s="1">
        <v>5</v>
      </c>
      <c r="J3878" s="3">
        <v>12263</v>
      </c>
      <c r="K3878" s="4">
        <v>8008.73</v>
      </c>
      <c r="L3878" s="5">
        <v>0.05</v>
      </c>
      <c r="M3878" s="3">
        <f t="shared" si="240"/>
        <v>58249.25</v>
      </c>
      <c r="N3878" s="3">
        <f t="shared" si="241"/>
        <v>40043.649999999994</v>
      </c>
      <c r="O3878" s="3">
        <f t="shared" si="242"/>
        <v>18205.600000000006</v>
      </c>
      <c r="P3878" s="6">
        <f t="shared" si="243"/>
        <v>0.31254651347442253</v>
      </c>
    </row>
    <row r="3879" spans="1:16" x14ac:dyDescent="0.35">
      <c r="A3879" s="1" t="s">
        <v>3943</v>
      </c>
      <c r="B3879" s="2">
        <v>46230</v>
      </c>
      <c r="C3879" s="1" t="s">
        <v>36</v>
      </c>
      <c r="D3879" s="1" t="s">
        <v>76</v>
      </c>
      <c r="E3879" s="1" t="s">
        <v>24</v>
      </c>
      <c r="F3879" s="1" t="s">
        <v>64</v>
      </c>
      <c r="G3879" s="1" t="s">
        <v>69</v>
      </c>
      <c r="H3879" s="1" t="s">
        <v>21</v>
      </c>
      <c r="I3879" s="1">
        <v>8</v>
      </c>
      <c r="J3879" s="3">
        <v>1487</v>
      </c>
      <c r="K3879" s="4">
        <v>758.71</v>
      </c>
      <c r="L3879" s="5">
        <v>0.15</v>
      </c>
      <c r="M3879" s="3">
        <f t="shared" si="240"/>
        <v>10111.6</v>
      </c>
      <c r="N3879" s="3">
        <f t="shared" si="241"/>
        <v>6069.68</v>
      </c>
      <c r="O3879" s="3">
        <f t="shared" si="242"/>
        <v>4041.92</v>
      </c>
      <c r="P3879" s="6">
        <f t="shared" si="243"/>
        <v>0.39973100201748485</v>
      </c>
    </row>
    <row r="3880" spans="1:16" x14ac:dyDescent="0.35">
      <c r="A3880" s="1" t="s">
        <v>3944</v>
      </c>
      <c r="B3880" s="2">
        <v>46230</v>
      </c>
      <c r="C3880" s="1" t="s">
        <v>29</v>
      </c>
      <c r="D3880" s="1" t="s">
        <v>66</v>
      </c>
      <c r="E3880" s="1" t="s">
        <v>79</v>
      </c>
      <c r="F3880" s="1" t="s">
        <v>80</v>
      </c>
      <c r="G3880" s="1" t="s">
        <v>33</v>
      </c>
      <c r="H3880" s="1" t="s">
        <v>27</v>
      </c>
      <c r="I3880" s="1">
        <v>5</v>
      </c>
      <c r="J3880" s="3">
        <v>8091</v>
      </c>
      <c r="K3880" s="4">
        <v>4799.6099999999997</v>
      </c>
      <c r="L3880" s="5">
        <v>0.1</v>
      </c>
      <c r="M3880" s="3">
        <f t="shared" si="240"/>
        <v>36409.5</v>
      </c>
      <c r="N3880" s="3">
        <f t="shared" si="241"/>
        <v>23998.05</v>
      </c>
      <c r="O3880" s="3">
        <f t="shared" si="242"/>
        <v>12411.45</v>
      </c>
      <c r="P3880" s="6">
        <f t="shared" si="243"/>
        <v>0.34088493387714747</v>
      </c>
    </row>
    <row r="3881" spans="1:16" x14ac:dyDescent="0.35">
      <c r="A3881" s="1" t="s">
        <v>3945</v>
      </c>
      <c r="B3881" s="2">
        <v>46230</v>
      </c>
      <c r="C3881" s="1" t="s">
        <v>41</v>
      </c>
      <c r="D3881" s="1" t="s">
        <v>103</v>
      </c>
      <c r="E3881" s="1" t="s">
        <v>31</v>
      </c>
      <c r="F3881" s="1" t="s">
        <v>85</v>
      </c>
      <c r="G3881" s="1" t="s">
        <v>46</v>
      </c>
      <c r="H3881" s="1" t="s">
        <v>21</v>
      </c>
      <c r="I3881" s="1">
        <v>5</v>
      </c>
      <c r="J3881" s="3">
        <v>1786</v>
      </c>
      <c r="K3881" s="4">
        <v>1340.35</v>
      </c>
      <c r="L3881" s="5">
        <v>0.1</v>
      </c>
      <c r="M3881" s="3">
        <f t="shared" si="240"/>
        <v>8037</v>
      </c>
      <c r="N3881" s="3">
        <f t="shared" si="241"/>
        <v>6701.75</v>
      </c>
      <c r="O3881" s="3">
        <f t="shared" si="242"/>
        <v>1335.25</v>
      </c>
      <c r="P3881" s="6">
        <f t="shared" si="243"/>
        <v>0.16613786238646261</v>
      </c>
    </row>
    <row r="3882" spans="1:16" x14ac:dyDescent="0.35">
      <c r="A3882" s="1" t="s">
        <v>3946</v>
      </c>
      <c r="B3882" s="2">
        <v>46230</v>
      </c>
      <c r="C3882" s="1" t="s">
        <v>36</v>
      </c>
      <c r="D3882" s="1" t="s">
        <v>63</v>
      </c>
      <c r="E3882" s="1" t="s">
        <v>31</v>
      </c>
      <c r="F3882" s="1" t="s">
        <v>45</v>
      </c>
      <c r="G3882" s="1" t="s">
        <v>39</v>
      </c>
      <c r="H3882" s="1" t="s">
        <v>21</v>
      </c>
      <c r="I3882" s="1">
        <v>5</v>
      </c>
      <c r="J3882" s="3">
        <v>3489</v>
      </c>
      <c r="K3882" s="4">
        <v>2637.12</v>
      </c>
      <c r="L3882" s="5">
        <v>0</v>
      </c>
      <c r="M3882" s="3">
        <f t="shared" si="240"/>
        <v>17445</v>
      </c>
      <c r="N3882" s="3">
        <f t="shared" si="241"/>
        <v>13185.599999999999</v>
      </c>
      <c r="O3882" s="3">
        <f t="shared" si="242"/>
        <v>4259.4000000000015</v>
      </c>
      <c r="P3882" s="6">
        <f t="shared" si="243"/>
        <v>0.24416165090283756</v>
      </c>
    </row>
    <row r="3883" spans="1:16" x14ac:dyDescent="0.35">
      <c r="A3883" s="1" t="s">
        <v>3947</v>
      </c>
      <c r="B3883" s="2">
        <v>46230</v>
      </c>
      <c r="C3883" s="1" t="s">
        <v>29</v>
      </c>
      <c r="D3883" s="1" t="s">
        <v>57</v>
      </c>
      <c r="E3883" s="1" t="s">
        <v>18</v>
      </c>
      <c r="F3883" s="1" t="s">
        <v>38</v>
      </c>
      <c r="G3883" s="1" t="s">
        <v>33</v>
      </c>
      <c r="H3883" s="1" t="s">
        <v>27</v>
      </c>
      <c r="I3883" s="1">
        <v>5</v>
      </c>
      <c r="J3883" s="3">
        <v>366</v>
      </c>
      <c r="K3883" s="4">
        <v>297.20999999999998</v>
      </c>
      <c r="L3883" s="5">
        <v>0</v>
      </c>
      <c r="M3883" s="3">
        <f t="shared" si="240"/>
        <v>1830</v>
      </c>
      <c r="N3883" s="3">
        <f t="shared" si="241"/>
        <v>1486.05</v>
      </c>
      <c r="O3883" s="3">
        <f t="shared" si="242"/>
        <v>343.95000000000005</v>
      </c>
      <c r="P3883" s="6">
        <f t="shared" si="243"/>
        <v>0.18795081967213118</v>
      </c>
    </row>
    <row r="3884" spans="1:16" x14ac:dyDescent="0.35">
      <c r="A3884" s="1" t="s">
        <v>3948</v>
      </c>
      <c r="B3884" s="2">
        <v>46230</v>
      </c>
      <c r="C3884" s="1" t="s">
        <v>36</v>
      </c>
      <c r="D3884" s="1" t="s">
        <v>37</v>
      </c>
      <c r="E3884" s="1" t="s">
        <v>18</v>
      </c>
      <c r="F3884" s="1" t="s">
        <v>68</v>
      </c>
      <c r="G3884" s="1" t="s">
        <v>69</v>
      </c>
      <c r="H3884" s="1" t="s">
        <v>21</v>
      </c>
      <c r="I3884" s="1">
        <v>4</v>
      </c>
      <c r="J3884" s="3">
        <v>459</v>
      </c>
      <c r="K3884" s="4">
        <v>367.72</v>
      </c>
      <c r="L3884" s="5">
        <v>0</v>
      </c>
      <c r="M3884" s="3">
        <f t="shared" si="240"/>
        <v>1836</v>
      </c>
      <c r="N3884" s="3">
        <f t="shared" si="241"/>
        <v>1470.88</v>
      </c>
      <c r="O3884" s="3">
        <f t="shared" si="242"/>
        <v>365.11999999999989</v>
      </c>
      <c r="P3884" s="6">
        <f t="shared" si="243"/>
        <v>0.19886710239651409</v>
      </c>
    </row>
    <row r="3885" spans="1:16" x14ac:dyDescent="0.35">
      <c r="A3885" s="1" t="s">
        <v>3949</v>
      </c>
      <c r="B3885" s="2">
        <v>46230</v>
      </c>
      <c r="C3885" s="1" t="s">
        <v>29</v>
      </c>
      <c r="D3885" s="1" t="s">
        <v>57</v>
      </c>
      <c r="E3885" s="1" t="s">
        <v>24</v>
      </c>
      <c r="F3885" s="1" t="s">
        <v>131</v>
      </c>
      <c r="G3885" s="1" t="s">
        <v>58</v>
      </c>
      <c r="H3885" s="1" t="s">
        <v>34</v>
      </c>
      <c r="I3885" s="1">
        <v>1</v>
      </c>
      <c r="J3885" s="3">
        <v>2727</v>
      </c>
      <c r="K3885" s="4">
        <v>1457.95</v>
      </c>
      <c r="L3885" s="5">
        <v>0.1</v>
      </c>
      <c r="M3885" s="3">
        <f t="shared" si="240"/>
        <v>2454.3000000000002</v>
      </c>
      <c r="N3885" s="3">
        <f t="shared" si="241"/>
        <v>1457.95</v>
      </c>
      <c r="O3885" s="3">
        <f t="shared" si="242"/>
        <v>996.35000000000014</v>
      </c>
      <c r="P3885" s="6">
        <f t="shared" si="243"/>
        <v>0.40596096646701707</v>
      </c>
    </row>
    <row r="3886" spans="1:16" x14ac:dyDescent="0.35">
      <c r="A3886" s="1" t="s">
        <v>3950</v>
      </c>
      <c r="B3886" s="2">
        <v>46231</v>
      </c>
      <c r="C3886" s="1" t="s">
        <v>16</v>
      </c>
      <c r="D3886" s="1" t="s">
        <v>48</v>
      </c>
      <c r="E3886" s="1" t="s">
        <v>31</v>
      </c>
      <c r="F3886" s="1" t="s">
        <v>53</v>
      </c>
      <c r="G3886" s="1" t="s">
        <v>26</v>
      </c>
      <c r="H3886" s="1" t="s">
        <v>21</v>
      </c>
      <c r="I3886" s="1">
        <v>7</v>
      </c>
      <c r="J3886" s="3">
        <v>14484</v>
      </c>
      <c r="K3886" s="4">
        <v>10473.129999999999</v>
      </c>
      <c r="L3886" s="5">
        <v>0.15</v>
      </c>
      <c r="M3886" s="3">
        <f t="shared" si="240"/>
        <v>86179.8</v>
      </c>
      <c r="N3886" s="3">
        <f t="shared" si="241"/>
        <v>73311.909999999989</v>
      </c>
      <c r="O3886" s="3">
        <f t="shared" si="242"/>
        <v>12867.890000000014</v>
      </c>
      <c r="P3886" s="6">
        <f t="shared" si="243"/>
        <v>0.14931445651997352</v>
      </c>
    </row>
    <row r="3887" spans="1:16" x14ac:dyDescent="0.35">
      <c r="A3887" s="1" t="s">
        <v>3951</v>
      </c>
      <c r="B3887" s="2">
        <v>46231</v>
      </c>
      <c r="C3887" s="1" t="s">
        <v>29</v>
      </c>
      <c r="D3887" s="1" t="s">
        <v>57</v>
      </c>
      <c r="E3887" s="1" t="s">
        <v>24</v>
      </c>
      <c r="F3887" s="1" t="s">
        <v>64</v>
      </c>
      <c r="G3887" s="1" t="s">
        <v>58</v>
      </c>
      <c r="H3887" s="1" t="s">
        <v>27</v>
      </c>
      <c r="I3887" s="1">
        <v>4</v>
      </c>
      <c r="J3887" s="3">
        <v>1571</v>
      </c>
      <c r="K3887" s="4">
        <v>786.87</v>
      </c>
      <c r="L3887" s="5">
        <v>0</v>
      </c>
      <c r="M3887" s="3">
        <f t="shared" si="240"/>
        <v>6284</v>
      </c>
      <c r="N3887" s="3">
        <f t="shared" si="241"/>
        <v>3147.48</v>
      </c>
      <c r="O3887" s="3">
        <f t="shared" si="242"/>
        <v>3136.52</v>
      </c>
      <c r="P3887" s="6">
        <f t="shared" si="243"/>
        <v>0.4991279439847231</v>
      </c>
    </row>
    <row r="3888" spans="1:16" x14ac:dyDescent="0.35">
      <c r="A3888" s="1" t="s">
        <v>3952</v>
      </c>
      <c r="B3888" s="2">
        <v>46231</v>
      </c>
      <c r="C3888" s="1" t="s">
        <v>16</v>
      </c>
      <c r="D3888" s="1" t="s">
        <v>23</v>
      </c>
      <c r="E3888" s="1" t="s">
        <v>24</v>
      </c>
      <c r="F3888" s="1" t="s">
        <v>61</v>
      </c>
      <c r="G3888" s="1" t="s">
        <v>26</v>
      </c>
      <c r="H3888" s="1" t="s">
        <v>34</v>
      </c>
      <c r="I3888" s="1">
        <v>6</v>
      </c>
      <c r="J3888" s="3">
        <v>2101</v>
      </c>
      <c r="K3888" s="4">
        <v>976.25</v>
      </c>
      <c r="L3888" s="5">
        <v>0</v>
      </c>
      <c r="M3888" s="3">
        <f t="shared" si="240"/>
        <v>12606</v>
      </c>
      <c r="N3888" s="3">
        <f t="shared" si="241"/>
        <v>5857.5</v>
      </c>
      <c r="O3888" s="3">
        <f t="shared" si="242"/>
        <v>6748.5</v>
      </c>
      <c r="P3888" s="6">
        <f t="shared" si="243"/>
        <v>0.53534031413612571</v>
      </c>
    </row>
    <row r="3889" spans="1:16" x14ac:dyDescent="0.35">
      <c r="A3889" s="1" t="s">
        <v>3953</v>
      </c>
      <c r="B3889" s="2">
        <v>46232</v>
      </c>
      <c r="C3889" s="1" t="s">
        <v>36</v>
      </c>
      <c r="D3889" s="1" t="s">
        <v>37</v>
      </c>
      <c r="E3889" s="1" t="s">
        <v>24</v>
      </c>
      <c r="F3889" s="1" t="s">
        <v>25</v>
      </c>
      <c r="G3889" s="1" t="s">
        <v>69</v>
      </c>
      <c r="H3889" s="1" t="s">
        <v>27</v>
      </c>
      <c r="I3889" s="1">
        <v>4</v>
      </c>
      <c r="J3889" s="3">
        <v>593</v>
      </c>
      <c r="K3889" s="4">
        <v>283.08999999999997</v>
      </c>
      <c r="L3889" s="5">
        <v>0.05</v>
      </c>
      <c r="M3889" s="3">
        <f t="shared" si="240"/>
        <v>2253.4</v>
      </c>
      <c r="N3889" s="3">
        <f t="shared" si="241"/>
        <v>1132.3599999999999</v>
      </c>
      <c r="O3889" s="3">
        <f t="shared" si="242"/>
        <v>1121.0400000000002</v>
      </c>
      <c r="P3889" s="6">
        <f t="shared" si="243"/>
        <v>0.49748823999289971</v>
      </c>
    </row>
    <row r="3890" spans="1:16" x14ac:dyDescent="0.35">
      <c r="A3890" s="1" t="s">
        <v>3954</v>
      </c>
      <c r="B3890" s="2">
        <v>46232</v>
      </c>
      <c r="C3890" s="1" t="s">
        <v>41</v>
      </c>
      <c r="D3890" s="1" t="s">
        <v>50</v>
      </c>
      <c r="E3890" s="1" t="s">
        <v>24</v>
      </c>
      <c r="F3890" s="1" t="s">
        <v>61</v>
      </c>
      <c r="G3890" s="1" t="s">
        <v>43</v>
      </c>
      <c r="H3890" s="1" t="s">
        <v>34</v>
      </c>
      <c r="I3890" s="1">
        <v>8</v>
      </c>
      <c r="J3890" s="3">
        <v>2124</v>
      </c>
      <c r="K3890" s="4">
        <v>1139.79</v>
      </c>
      <c r="L3890" s="5">
        <v>0.05</v>
      </c>
      <c r="M3890" s="3">
        <f t="shared" si="240"/>
        <v>16142.4</v>
      </c>
      <c r="N3890" s="3">
        <f t="shared" si="241"/>
        <v>9118.32</v>
      </c>
      <c r="O3890" s="3">
        <f t="shared" si="242"/>
        <v>7024.08</v>
      </c>
      <c r="P3890" s="6">
        <f t="shared" si="243"/>
        <v>0.43513232233125188</v>
      </c>
    </row>
    <row r="3891" spans="1:16" x14ac:dyDescent="0.35">
      <c r="A3891" s="1" t="s">
        <v>3955</v>
      </c>
      <c r="B3891" s="2">
        <v>46232</v>
      </c>
      <c r="C3891" s="1" t="s">
        <v>36</v>
      </c>
      <c r="D3891" s="1" t="s">
        <v>37</v>
      </c>
      <c r="E3891" s="1" t="s">
        <v>24</v>
      </c>
      <c r="F3891" s="1" t="s">
        <v>25</v>
      </c>
      <c r="G3891" s="1" t="s">
        <v>39</v>
      </c>
      <c r="H3891" s="1" t="s">
        <v>21</v>
      </c>
      <c r="I3891" s="1">
        <v>4</v>
      </c>
      <c r="J3891" s="3">
        <v>596</v>
      </c>
      <c r="K3891" s="4">
        <v>318.25</v>
      </c>
      <c r="L3891" s="5">
        <v>0.05</v>
      </c>
      <c r="M3891" s="3">
        <f t="shared" si="240"/>
        <v>2264.7999999999997</v>
      </c>
      <c r="N3891" s="3">
        <f t="shared" si="241"/>
        <v>1273</v>
      </c>
      <c r="O3891" s="3">
        <f t="shared" si="242"/>
        <v>991.79999999999973</v>
      </c>
      <c r="P3891" s="6">
        <f t="shared" si="243"/>
        <v>0.43791946308724827</v>
      </c>
    </row>
    <row r="3892" spans="1:16" x14ac:dyDescent="0.35">
      <c r="A3892" s="1" t="s">
        <v>3956</v>
      </c>
      <c r="B3892" s="2">
        <v>46232</v>
      </c>
      <c r="C3892" s="1" t="s">
        <v>16</v>
      </c>
      <c r="D3892" s="1" t="s">
        <v>17</v>
      </c>
      <c r="E3892" s="1" t="s">
        <v>18</v>
      </c>
      <c r="F3892" s="1" t="s">
        <v>19</v>
      </c>
      <c r="G3892" s="1" t="s">
        <v>20</v>
      </c>
      <c r="H3892" s="1" t="s">
        <v>27</v>
      </c>
      <c r="I3892" s="1">
        <v>5</v>
      </c>
      <c r="J3892" s="3">
        <v>890</v>
      </c>
      <c r="K3892" s="4">
        <v>733.75</v>
      </c>
      <c r="L3892" s="5">
        <v>0.1</v>
      </c>
      <c r="M3892" s="3">
        <f t="shared" si="240"/>
        <v>4005</v>
      </c>
      <c r="N3892" s="3">
        <f t="shared" si="241"/>
        <v>3668.75</v>
      </c>
      <c r="O3892" s="3">
        <f t="shared" si="242"/>
        <v>336.25</v>
      </c>
      <c r="P3892" s="6">
        <f t="shared" si="243"/>
        <v>8.3957553058676651E-2</v>
      </c>
    </row>
    <row r="3893" spans="1:16" x14ac:dyDescent="0.35">
      <c r="A3893" s="1" t="s">
        <v>3957</v>
      </c>
      <c r="B3893" s="2">
        <v>46232</v>
      </c>
      <c r="C3893" s="1" t="s">
        <v>36</v>
      </c>
      <c r="D3893" s="1" t="s">
        <v>78</v>
      </c>
      <c r="E3893" s="1" t="s">
        <v>18</v>
      </c>
      <c r="F3893" s="1" t="s">
        <v>19</v>
      </c>
      <c r="G3893" s="1" t="s">
        <v>69</v>
      </c>
      <c r="H3893" s="1" t="s">
        <v>27</v>
      </c>
      <c r="I3893" s="1">
        <v>3</v>
      </c>
      <c r="J3893" s="3">
        <v>943</v>
      </c>
      <c r="K3893" s="4">
        <v>785.67</v>
      </c>
      <c r="L3893" s="5">
        <v>0.05</v>
      </c>
      <c r="M3893" s="3">
        <f t="shared" si="240"/>
        <v>2687.5499999999997</v>
      </c>
      <c r="N3893" s="3">
        <f t="shared" si="241"/>
        <v>2357.0099999999998</v>
      </c>
      <c r="O3893" s="3">
        <f t="shared" si="242"/>
        <v>330.53999999999996</v>
      </c>
      <c r="P3893" s="6">
        <f t="shared" si="243"/>
        <v>0.12298933973321427</v>
      </c>
    </row>
    <row r="3894" spans="1:16" x14ac:dyDescent="0.35">
      <c r="A3894" s="1" t="s">
        <v>3958</v>
      </c>
      <c r="B3894" s="2">
        <v>46232</v>
      </c>
      <c r="C3894" s="1" t="s">
        <v>36</v>
      </c>
      <c r="D3894" s="1" t="s">
        <v>63</v>
      </c>
      <c r="E3894" s="1" t="s">
        <v>31</v>
      </c>
      <c r="F3894" s="1" t="s">
        <v>45</v>
      </c>
      <c r="G3894" s="1" t="s">
        <v>69</v>
      </c>
      <c r="H3894" s="1" t="s">
        <v>27</v>
      </c>
      <c r="I3894" s="1">
        <v>5</v>
      </c>
      <c r="J3894" s="3">
        <v>3362</v>
      </c>
      <c r="K3894" s="4">
        <v>2549.2800000000002</v>
      </c>
      <c r="L3894" s="5">
        <v>0.1</v>
      </c>
      <c r="M3894" s="3">
        <f t="shared" si="240"/>
        <v>15129</v>
      </c>
      <c r="N3894" s="3">
        <f t="shared" si="241"/>
        <v>12746.400000000001</v>
      </c>
      <c r="O3894" s="3">
        <f t="shared" si="242"/>
        <v>2382.5999999999985</v>
      </c>
      <c r="P3894" s="6">
        <f t="shared" si="243"/>
        <v>0.15748562363672408</v>
      </c>
    </row>
    <row r="3895" spans="1:16" x14ac:dyDescent="0.35">
      <c r="A3895" s="1" t="s">
        <v>3959</v>
      </c>
      <c r="B3895" s="2">
        <v>46232</v>
      </c>
      <c r="C3895" s="1" t="s">
        <v>16</v>
      </c>
      <c r="D3895" s="1" t="s">
        <v>84</v>
      </c>
      <c r="E3895" s="1" t="s">
        <v>18</v>
      </c>
      <c r="F3895" s="1" t="s">
        <v>68</v>
      </c>
      <c r="G3895" s="1" t="s">
        <v>26</v>
      </c>
      <c r="H3895" s="1" t="s">
        <v>21</v>
      </c>
      <c r="I3895" s="1">
        <v>2</v>
      </c>
      <c r="J3895" s="3">
        <v>471</v>
      </c>
      <c r="K3895" s="4">
        <v>371.57</v>
      </c>
      <c r="L3895" s="5">
        <v>0</v>
      </c>
      <c r="M3895" s="3">
        <f t="shared" si="240"/>
        <v>942</v>
      </c>
      <c r="N3895" s="3">
        <f t="shared" si="241"/>
        <v>743.14</v>
      </c>
      <c r="O3895" s="3">
        <f t="shared" si="242"/>
        <v>198.86</v>
      </c>
      <c r="P3895" s="6">
        <f t="shared" si="243"/>
        <v>0.21110403397027602</v>
      </c>
    </row>
    <row r="3896" spans="1:16" x14ac:dyDescent="0.35">
      <c r="A3896" s="1" t="s">
        <v>3960</v>
      </c>
      <c r="B3896" s="2">
        <v>46233</v>
      </c>
      <c r="C3896" s="1" t="s">
        <v>16</v>
      </c>
      <c r="D3896" s="1" t="s">
        <v>17</v>
      </c>
      <c r="E3896" s="1" t="s">
        <v>24</v>
      </c>
      <c r="F3896" s="1" t="s">
        <v>25</v>
      </c>
      <c r="G3896" s="1" t="s">
        <v>20</v>
      </c>
      <c r="H3896" s="1" t="s">
        <v>27</v>
      </c>
      <c r="I3896" s="1">
        <v>7</v>
      </c>
      <c r="J3896" s="3">
        <v>574</v>
      </c>
      <c r="K3896" s="4">
        <v>294.58</v>
      </c>
      <c r="L3896" s="5">
        <v>0.15</v>
      </c>
      <c r="M3896" s="3">
        <f t="shared" si="240"/>
        <v>3415.2999999999997</v>
      </c>
      <c r="N3896" s="3">
        <f t="shared" si="241"/>
        <v>2062.06</v>
      </c>
      <c r="O3896" s="3">
        <f t="shared" si="242"/>
        <v>1353.2399999999998</v>
      </c>
      <c r="P3896" s="6">
        <f t="shared" si="243"/>
        <v>0.39622873539659764</v>
      </c>
    </row>
    <row r="3897" spans="1:16" x14ac:dyDescent="0.35">
      <c r="A3897" s="1" t="s">
        <v>3961</v>
      </c>
      <c r="B3897" s="2">
        <v>46233</v>
      </c>
      <c r="C3897" s="1" t="s">
        <v>36</v>
      </c>
      <c r="D3897" s="1" t="s">
        <v>63</v>
      </c>
      <c r="E3897" s="1" t="s">
        <v>24</v>
      </c>
      <c r="F3897" s="1" t="s">
        <v>61</v>
      </c>
      <c r="G3897" s="1" t="s">
        <v>69</v>
      </c>
      <c r="H3897" s="1" t="s">
        <v>21</v>
      </c>
      <c r="I3897" s="1">
        <v>2</v>
      </c>
      <c r="J3897" s="3">
        <v>2255</v>
      </c>
      <c r="K3897" s="4">
        <v>1192.33</v>
      </c>
      <c r="L3897" s="5">
        <v>0.05</v>
      </c>
      <c r="M3897" s="3">
        <f t="shared" si="240"/>
        <v>4284.5</v>
      </c>
      <c r="N3897" s="3">
        <f t="shared" si="241"/>
        <v>2384.66</v>
      </c>
      <c r="O3897" s="3">
        <f t="shared" si="242"/>
        <v>1899.8400000000001</v>
      </c>
      <c r="P3897" s="6">
        <f t="shared" si="243"/>
        <v>0.44342163613023694</v>
      </c>
    </row>
    <row r="3898" spans="1:16" x14ac:dyDescent="0.35">
      <c r="A3898" s="1" t="s">
        <v>3962</v>
      </c>
      <c r="B3898" s="2">
        <v>46233</v>
      </c>
      <c r="C3898" s="1" t="s">
        <v>36</v>
      </c>
      <c r="D3898" s="1" t="s">
        <v>63</v>
      </c>
      <c r="E3898" s="1" t="s">
        <v>18</v>
      </c>
      <c r="F3898" s="1" t="s">
        <v>51</v>
      </c>
      <c r="G3898" s="1" t="s">
        <v>39</v>
      </c>
      <c r="H3898" s="1" t="s">
        <v>21</v>
      </c>
      <c r="I3898" s="1">
        <v>1</v>
      </c>
      <c r="J3898" s="3">
        <v>725</v>
      </c>
      <c r="K3898" s="4">
        <v>581.64</v>
      </c>
      <c r="L3898" s="5">
        <v>0</v>
      </c>
      <c r="M3898" s="3">
        <f t="shared" si="240"/>
        <v>725</v>
      </c>
      <c r="N3898" s="3">
        <f t="shared" si="241"/>
        <v>581.64</v>
      </c>
      <c r="O3898" s="3">
        <f t="shared" si="242"/>
        <v>143.36000000000001</v>
      </c>
      <c r="P3898" s="6">
        <f t="shared" si="243"/>
        <v>0.19773793103448278</v>
      </c>
    </row>
    <row r="3899" spans="1:16" x14ac:dyDescent="0.35">
      <c r="A3899" s="1" t="s">
        <v>3963</v>
      </c>
      <c r="B3899" s="2">
        <v>46233</v>
      </c>
      <c r="C3899" s="1" t="s">
        <v>29</v>
      </c>
      <c r="D3899" s="1" t="s">
        <v>72</v>
      </c>
      <c r="E3899" s="1" t="s">
        <v>31</v>
      </c>
      <c r="F3899" s="1" t="s">
        <v>85</v>
      </c>
      <c r="G3899" s="1" t="s">
        <v>58</v>
      </c>
      <c r="H3899" s="1" t="s">
        <v>21</v>
      </c>
      <c r="I3899" s="1">
        <v>2</v>
      </c>
      <c r="J3899" s="3">
        <v>1880</v>
      </c>
      <c r="K3899" s="4">
        <v>1368.99</v>
      </c>
      <c r="L3899" s="5">
        <v>0.15</v>
      </c>
      <c r="M3899" s="3">
        <f t="shared" si="240"/>
        <v>3196</v>
      </c>
      <c r="N3899" s="3">
        <f t="shared" si="241"/>
        <v>2737.98</v>
      </c>
      <c r="O3899" s="3">
        <f t="shared" si="242"/>
        <v>458.02</v>
      </c>
      <c r="P3899" s="6">
        <f t="shared" si="243"/>
        <v>0.14331038798498122</v>
      </c>
    </row>
    <row r="3900" spans="1:16" x14ac:dyDescent="0.35">
      <c r="A3900" s="1" t="s">
        <v>3964</v>
      </c>
      <c r="B3900" s="2">
        <v>46233</v>
      </c>
      <c r="C3900" s="1" t="s">
        <v>36</v>
      </c>
      <c r="D3900" s="1" t="s">
        <v>78</v>
      </c>
      <c r="E3900" s="1" t="s">
        <v>79</v>
      </c>
      <c r="F3900" s="1" t="s">
        <v>80</v>
      </c>
      <c r="G3900" s="1" t="s">
        <v>69</v>
      </c>
      <c r="H3900" s="1" t="s">
        <v>34</v>
      </c>
      <c r="I3900" s="1">
        <v>8</v>
      </c>
      <c r="J3900" s="3">
        <v>8310</v>
      </c>
      <c r="K3900" s="4">
        <v>5374.7</v>
      </c>
      <c r="L3900" s="5">
        <v>0.05</v>
      </c>
      <c r="M3900" s="3">
        <f t="shared" si="240"/>
        <v>63156</v>
      </c>
      <c r="N3900" s="3">
        <f t="shared" si="241"/>
        <v>42997.599999999999</v>
      </c>
      <c r="O3900" s="3">
        <f t="shared" si="242"/>
        <v>20158.400000000001</v>
      </c>
      <c r="P3900" s="6">
        <f t="shared" si="243"/>
        <v>0.31918424219393249</v>
      </c>
    </row>
    <row r="3901" spans="1:16" x14ac:dyDescent="0.35">
      <c r="A3901" s="1" t="s">
        <v>3965</v>
      </c>
      <c r="B3901" s="2">
        <v>46233</v>
      </c>
      <c r="C3901" s="1" t="s">
        <v>41</v>
      </c>
      <c r="D3901" s="1" t="s">
        <v>55</v>
      </c>
      <c r="E3901" s="1" t="s">
        <v>18</v>
      </c>
      <c r="F3901" s="1" t="s">
        <v>68</v>
      </c>
      <c r="G3901" s="1" t="s">
        <v>46</v>
      </c>
      <c r="H3901" s="1" t="s">
        <v>27</v>
      </c>
      <c r="I3901" s="1">
        <v>8</v>
      </c>
      <c r="J3901" s="3">
        <v>440</v>
      </c>
      <c r="K3901" s="4">
        <v>364.06</v>
      </c>
      <c r="L3901" s="5">
        <v>0.05</v>
      </c>
      <c r="M3901" s="3">
        <f t="shared" si="240"/>
        <v>3344</v>
      </c>
      <c r="N3901" s="3">
        <f t="shared" si="241"/>
        <v>2912.48</v>
      </c>
      <c r="O3901" s="3">
        <f t="shared" si="242"/>
        <v>431.52</v>
      </c>
      <c r="P3901" s="6">
        <f t="shared" si="243"/>
        <v>0.12904306220095693</v>
      </c>
    </row>
    <row r="3902" spans="1:16" x14ac:dyDescent="0.35">
      <c r="A3902" s="1" t="s">
        <v>3966</v>
      </c>
      <c r="B3902" s="2">
        <v>46233</v>
      </c>
      <c r="C3902" s="1" t="s">
        <v>29</v>
      </c>
      <c r="D3902" s="1" t="s">
        <v>57</v>
      </c>
      <c r="E3902" s="1" t="s">
        <v>31</v>
      </c>
      <c r="F3902" s="1" t="s">
        <v>53</v>
      </c>
      <c r="G3902" s="1" t="s">
        <v>33</v>
      </c>
      <c r="H3902" s="1" t="s">
        <v>34</v>
      </c>
      <c r="I3902" s="1">
        <v>8</v>
      </c>
      <c r="J3902" s="3">
        <v>15370</v>
      </c>
      <c r="K3902" s="4">
        <v>11340.49</v>
      </c>
      <c r="L3902" s="5">
        <v>0.15</v>
      </c>
      <c r="M3902" s="3">
        <f t="shared" si="240"/>
        <v>104516</v>
      </c>
      <c r="N3902" s="3">
        <f t="shared" si="241"/>
        <v>90723.92</v>
      </c>
      <c r="O3902" s="3">
        <f t="shared" si="242"/>
        <v>13792.080000000002</v>
      </c>
      <c r="P3902" s="6">
        <f t="shared" si="243"/>
        <v>0.13196142217459531</v>
      </c>
    </row>
    <row r="3903" spans="1:16" x14ac:dyDescent="0.35">
      <c r="A3903" s="1" t="s">
        <v>3967</v>
      </c>
      <c r="B3903" s="2">
        <v>46233</v>
      </c>
      <c r="C3903" s="1" t="s">
        <v>41</v>
      </c>
      <c r="D3903" s="1" t="s">
        <v>50</v>
      </c>
      <c r="E3903" s="1" t="s">
        <v>18</v>
      </c>
      <c r="F3903" s="1" t="s">
        <v>51</v>
      </c>
      <c r="G3903" s="1" t="s">
        <v>43</v>
      </c>
      <c r="H3903" s="1" t="s">
        <v>34</v>
      </c>
      <c r="I3903" s="1">
        <v>5</v>
      </c>
      <c r="J3903" s="3">
        <v>746</v>
      </c>
      <c r="K3903" s="4">
        <v>593.58000000000004</v>
      </c>
      <c r="L3903" s="5">
        <v>0</v>
      </c>
      <c r="M3903" s="3">
        <f t="shared" si="240"/>
        <v>3730</v>
      </c>
      <c r="N3903" s="3">
        <f t="shared" si="241"/>
        <v>2967.9</v>
      </c>
      <c r="O3903" s="3">
        <f t="shared" si="242"/>
        <v>762.09999999999991</v>
      </c>
      <c r="P3903" s="6">
        <f t="shared" si="243"/>
        <v>0.20431635388739944</v>
      </c>
    </row>
    <row r="3904" spans="1:16" x14ac:dyDescent="0.35">
      <c r="A3904" s="1" t="s">
        <v>3968</v>
      </c>
      <c r="B3904" s="2">
        <v>46233</v>
      </c>
      <c r="C3904" s="1" t="s">
        <v>29</v>
      </c>
      <c r="D3904" s="1" t="s">
        <v>30</v>
      </c>
      <c r="E3904" s="1" t="s">
        <v>18</v>
      </c>
      <c r="F3904" s="1" t="s">
        <v>38</v>
      </c>
      <c r="G3904" s="1" t="s">
        <v>58</v>
      </c>
      <c r="H3904" s="1" t="s">
        <v>27</v>
      </c>
      <c r="I3904" s="1">
        <v>7</v>
      </c>
      <c r="J3904" s="3">
        <v>361</v>
      </c>
      <c r="K3904" s="4">
        <v>297.44</v>
      </c>
      <c r="L3904" s="5">
        <v>0.1</v>
      </c>
      <c r="M3904" s="3">
        <f t="shared" si="240"/>
        <v>2274.3000000000002</v>
      </c>
      <c r="N3904" s="3">
        <f t="shared" si="241"/>
        <v>2082.08</v>
      </c>
      <c r="O3904" s="3">
        <f t="shared" si="242"/>
        <v>192.22000000000025</v>
      </c>
      <c r="P3904" s="6">
        <f t="shared" si="243"/>
        <v>8.4518313327177699E-2</v>
      </c>
    </row>
    <row r="3905" spans="1:16" x14ac:dyDescent="0.35">
      <c r="A3905" s="1" t="s">
        <v>3969</v>
      </c>
      <c r="B3905" s="2">
        <v>46234</v>
      </c>
      <c r="C3905" s="1" t="s">
        <v>41</v>
      </c>
      <c r="D3905" s="1" t="s">
        <v>55</v>
      </c>
      <c r="E3905" s="1" t="s">
        <v>24</v>
      </c>
      <c r="F3905" s="1" t="s">
        <v>25</v>
      </c>
      <c r="G3905" s="1" t="s">
        <v>43</v>
      </c>
      <c r="H3905" s="1" t="s">
        <v>27</v>
      </c>
      <c r="I3905" s="1">
        <v>2</v>
      </c>
      <c r="J3905" s="3">
        <v>603</v>
      </c>
      <c r="K3905" s="4">
        <v>277.69</v>
      </c>
      <c r="L3905" s="5">
        <v>0.1</v>
      </c>
      <c r="M3905" s="3">
        <f t="shared" si="240"/>
        <v>1085.4000000000001</v>
      </c>
      <c r="N3905" s="3">
        <f t="shared" si="241"/>
        <v>555.38</v>
      </c>
      <c r="O3905" s="3">
        <f t="shared" si="242"/>
        <v>530.0200000000001</v>
      </c>
      <c r="P3905" s="6">
        <f t="shared" si="243"/>
        <v>0.4883176709047356</v>
      </c>
    </row>
    <row r="3906" spans="1:16" x14ac:dyDescent="0.35">
      <c r="A3906" s="1" t="s">
        <v>3970</v>
      </c>
      <c r="B3906" s="2">
        <v>46234</v>
      </c>
      <c r="C3906" s="1" t="s">
        <v>29</v>
      </c>
      <c r="D3906" s="1" t="s">
        <v>72</v>
      </c>
      <c r="E3906" s="1" t="s">
        <v>24</v>
      </c>
      <c r="F3906" s="1" t="s">
        <v>25</v>
      </c>
      <c r="G3906" s="1" t="s">
        <v>58</v>
      </c>
      <c r="H3906" s="1" t="s">
        <v>21</v>
      </c>
      <c r="I3906" s="1">
        <v>6</v>
      </c>
      <c r="J3906" s="3">
        <v>610</v>
      </c>
      <c r="K3906" s="4">
        <v>300.8</v>
      </c>
      <c r="L3906" s="5">
        <v>0</v>
      </c>
      <c r="M3906" s="3">
        <f t="shared" ref="M3906:M3969" si="244">I3906*J3906*(1-L3906)</f>
        <v>3660</v>
      </c>
      <c r="N3906" s="3">
        <f t="shared" ref="N3906:N3969" si="245">I3906*K3906</f>
        <v>1804.8000000000002</v>
      </c>
      <c r="O3906" s="3">
        <f t="shared" ref="O3906:O3969" si="246">M3906-N3906</f>
        <v>1855.1999999999998</v>
      </c>
      <c r="P3906" s="6">
        <f t="shared" ref="P3906:P3969" si="247">O3906/M3906</f>
        <v>0.5068852459016393</v>
      </c>
    </row>
    <row r="3907" spans="1:16" x14ac:dyDescent="0.35">
      <c r="A3907" s="1" t="s">
        <v>3971</v>
      </c>
      <c r="B3907" s="2">
        <v>46234</v>
      </c>
      <c r="C3907" s="1" t="s">
        <v>36</v>
      </c>
      <c r="D3907" s="1" t="s">
        <v>76</v>
      </c>
      <c r="E3907" s="1" t="s">
        <v>18</v>
      </c>
      <c r="F3907" s="1" t="s">
        <v>19</v>
      </c>
      <c r="G3907" s="1" t="s">
        <v>69</v>
      </c>
      <c r="H3907" s="1" t="s">
        <v>21</v>
      </c>
      <c r="I3907" s="1">
        <v>7</v>
      </c>
      <c r="J3907" s="3">
        <v>886</v>
      </c>
      <c r="K3907" s="4">
        <v>719.17</v>
      </c>
      <c r="L3907" s="5">
        <v>0</v>
      </c>
      <c r="M3907" s="3">
        <f t="shared" si="244"/>
        <v>6202</v>
      </c>
      <c r="N3907" s="3">
        <f t="shared" si="245"/>
        <v>5034.1899999999996</v>
      </c>
      <c r="O3907" s="3">
        <f t="shared" si="246"/>
        <v>1167.8100000000004</v>
      </c>
      <c r="P3907" s="6">
        <f t="shared" si="247"/>
        <v>0.18829571106094814</v>
      </c>
    </row>
    <row r="3908" spans="1:16" x14ac:dyDescent="0.35">
      <c r="A3908" s="1" t="s">
        <v>3972</v>
      </c>
      <c r="B3908" s="2">
        <v>46234</v>
      </c>
      <c r="C3908" s="1" t="s">
        <v>16</v>
      </c>
      <c r="D3908" s="1" t="s">
        <v>17</v>
      </c>
      <c r="E3908" s="1" t="s">
        <v>31</v>
      </c>
      <c r="F3908" s="1" t="s">
        <v>53</v>
      </c>
      <c r="G3908" s="1" t="s">
        <v>20</v>
      </c>
      <c r="H3908" s="1" t="s">
        <v>27</v>
      </c>
      <c r="I3908" s="1">
        <v>7</v>
      </c>
      <c r="J3908" s="3">
        <v>14965</v>
      </c>
      <c r="K3908" s="4">
        <v>11318.39</v>
      </c>
      <c r="L3908" s="5">
        <v>0</v>
      </c>
      <c r="M3908" s="3">
        <f t="shared" si="244"/>
        <v>104755</v>
      </c>
      <c r="N3908" s="3">
        <f t="shared" si="245"/>
        <v>79228.73</v>
      </c>
      <c r="O3908" s="3">
        <f t="shared" si="246"/>
        <v>25526.270000000004</v>
      </c>
      <c r="P3908" s="6">
        <f t="shared" si="247"/>
        <v>0.24367591045773476</v>
      </c>
    </row>
    <row r="3909" spans="1:16" x14ac:dyDescent="0.35">
      <c r="A3909" s="1" t="s">
        <v>3973</v>
      </c>
      <c r="B3909" s="2">
        <v>46234</v>
      </c>
      <c r="C3909" s="1" t="s">
        <v>36</v>
      </c>
      <c r="D3909" s="1" t="s">
        <v>76</v>
      </c>
      <c r="E3909" s="1" t="s">
        <v>24</v>
      </c>
      <c r="F3909" s="1" t="s">
        <v>61</v>
      </c>
      <c r="G3909" s="1" t="s">
        <v>39</v>
      </c>
      <c r="H3909" s="1" t="s">
        <v>21</v>
      </c>
      <c r="I3909" s="1">
        <v>5</v>
      </c>
      <c r="J3909" s="3">
        <v>2250</v>
      </c>
      <c r="K3909" s="4">
        <v>1158.53</v>
      </c>
      <c r="L3909" s="5">
        <v>0</v>
      </c>
      <c r="M3909" s="3">
        <f t="shared" si="244"/>
        <v>11250</v>
      </c>
      <c r="N3909" s="3">
        <f t="shared" si="245"/>
        <v>5792.65</v>
      </c>
      <c r="O3909" s="3">
        <f t="shared" si="246"/>
        <v>5457.35</v>
      </c>
      <c r="P3909" s="6">
        <f t="shared" si="247"/>
        <v>0.48509777777777779</v>
      </c>
    </row>
    <row r="3910" spans="1:16" x14ac:dyDescent="0.35">
      <c r="A3910" s="1" t="s">
        <v>3974</v>
      </c>
      <c r="B3910" s="2">
        <v>46234</v>
      </c>
      <c r="C3910" s="1" t="s">
        <v>41</v>
      </c>
      <c r="D3910" s="1" t="s">
        <v>103</v>
      </c>
      <c r="E3910" s="1" t="s">
        <v>79</v>
      </c>
      <c r="F3910" s="1" t="s">
        <v>96</v>
      </c>
      <c r="G3910" s="1" t="s">
        <v>43</v>
      </c>
      <c r="H3910" s="1" t="s">
        <v>27</v>
      </c>
      <c r="I3910" s="1">
        <v>8</v>
      </c>
      <c r="J3910" s="3">
        <v>6675</v>
      </c>
      <c r="K3910" s="4">
        <v>3872.04</v>
      </c>
      <c r="L3910" s="5">
        <v>0</v>
      </c>
      <c r="M3910" s="3">
        <f t="shared" si="244"/>
        <v>53400</v>
      </c>
      <c r="N3910" s="3">
        <f t="shared" si="245"/>
        <v>30976.32</v>
      </c>
      <c r="O3910" s="3">
        <f t="shared" si="246"/>
        <v>22423.68</v>
      </c>
      <c r="P3910" s="6">
        <f t="shared" si="247"/>
        <v>0.41991910112359548</v>
      </c>
    </row>
    <row r="3911" spans="1:16" x14ac:dyDescent="0.35">
      <c r="A3911" s="1" t="s">
        <v>3975</v>
      </c>
      <c r="B3911" s="2">
        <v>46234</v>
      </c>
      <c r="C3911" s="1" t="s">
        <v>16</v>
      </c>
      <c r="D3911" s="1" t="s">
        <v>17</v>
      </c>
      <c r="E3911" s="1" t="s">
        <v>18</v>
      </c>
      <c r="F3911" s="1" t="s">
        <v>68</v>
      </c>
      <c r="G3911" s="1" t="s">
        <v>20</v>
      </c>
      <c r="H3911" s="1" t="s">
        <v>21</v>
      </c>
      <c r="I3911" s="1">
        <v>3</v>
      </c>
      <c r="J3911" s="3">
        <v>444</v>
      </c>
      <c r="K3911" s="4">
        <v>367.42</v>
      </c>
      <c r="L3911" s="5">
        <v>0.05</v>
      </c>
      <c r="M3911" s="3">
        <f t="shared" si="244"/>
        <v>1265.3999999999999</v>
      </c>
      <c r="N3911" s="3">
        <f t="shared" si="245"/>
        <v>1102.26</v>
      </c>
      <c r="O3911" s="3">
        <f t="shared" si="246"/>
        <v>163.13999999999987</v>
      </c>
      <c r="P3911" s="6">
        <f t="shared" si="247"/>
        <v>0.12892366050260778</v>
      </c>
    </row>
    <row r="3912" spans="1:16" x14ac:dyDescent="0.35">
      <c r="A3912" s="1" t="s">
        <v>3976</v>
      </c>
      <c r="B3912" s="2">
        <v>46234</v>
      </c>
      <c r="C3912" s="1" t="s">
        <v>16</v>
      </c>
      <c r="D3912" s="1" t="s">
        <v>23</v>
      </c>
      <c r="E3912" s="1" t="s">
        <v>24</v>
      </c>
      <c r="F3912" s="1" t="s">
        <v>131</v>
      </c>
      <c r="G3912" s="1" t="s">
        <v>20</v>
      </c>
      <c r="H3912" s="1" t="s">
        <v>34</v>
      </c>
      <c r="I3912" s="1">
        <v>1</v>
      </c>
      <c r="J3912" s="3">
        <v>2683</v>
      </c>
      <c r="K3912" s="4">
        <v>1246.77</v>
      </c>
      <c r="L3912" s="5">
        <v>0</v>
      </c>
      <c r="M3912" s="3">
        <f t="shared" si="244"/>
        <v>2683</v>
      </c>
      <c r="N3912" s="3">
        <f t="shared" si="245"/>
        <v>1246.77</v>
      </c>
      <c r="O3912" s="3">
        <f t="shared" si="246"/>
        <v>1436.23</v>
      </c>
      <c r="P3912" s="6">
        <f t="shared" si="247"/>
        <v>0.53530749161386504</v>
      </c>
    </row>
    <row r="3913" spans="1:16" x14ac:dyDescent="0.35">
      <c r="A3913" s="1" t="s">
        <v>3977</v>
      </c>
      <c r="B3913" s="2">
        <v>46235</v>
      </c>
      <c r="C3913" s="1" t="s">
        <v>41</v>
      </c>
      <c r="D3913" s="1" t="s">
        <v>55</v>
      </c>
      <c r="E3913" s="1" t="s">
        <v>79</v>
      </c>
      <c r="F3913" s="1" t="s">
        <v>96</v>
      </c>
      <c r="G3913" s="1" t="s">
        <v>46</v>
      </c>
      <c r="H3913" s="1" t="s">
        <v>27</v>
      </c>
      <c r="I3913" s="1">
        <v>8</v>
      </c>
      <c r="J3913" s="3">
        <v>6573</v>
      </c>
      <c r="K3913" s="4">
        <v>3968.5</v>
      </c>
      <c r="L3913" s="5">
        <v>0.05</v>
      </c>
      <c r="M3913" s="3">
        <f t="shared" si="244"/>
        <v>49954.799999999996</v>
      </c>
      <c r="N3913" s="3">
        <f t="shared" si="245"/>
        <v>31748</v>
      </c>
      <c r="O3913" s="3">
        <f t="shared" si="246"/>
        <v>18206.799999999996</v>
      </c>
      <c r="P3913" s="6">
        <f t="shared" si="247"/>
        <v>0.36446547679101904</v>
      </c>
    </row>
    <row r="3914" spans="1:16" x14ac:dyDescent="0.35">
      <c r="A3914" s="1" t="s">
        <v>3978</v>
      </c>
      <c r="B3914" s="2">
        <v>46235</v>
      </c>
      <c r="C3914" s="1" t="s">
        <v>36</v>
      </c>
      <c r="D3914" s="1" t="s">
        <v>78</v>
      </c>
      <c r="E3914" s="1" t="s">
        <v>18</v>
      </c>
      <c r="F3914" s="1" t="s">
        <v>51</v>
      </c>
      <c r="G3914" s="1" t="s">
        <v>39</v>
      </c>
      <c r="H3914" s="1" t="s">
        <v>21</v>
      </c>
      <c r="I3914" s="1">
        <v>1</v>
      </c>
      <c r="J3914" s="3">
        <v>775</v>
      </c>
      <c r="K3914" s="4">
        <v>647.95000000000005</v>
      </c>
      <c r="L3914" s="5">
        <v>0</v>
      </c>
      <c r="M3914" s="3">
        <f t="shared" si="244"/>
        <v>775</v>
      </c>
      <c r="N3914" s="3">
        <f t="shared" si="245"/>
        <v>647.95000000000005</v>
      </c>
      <c r="O3914" s="3">
        <f t="shared" si="246"/>
        <v>127.04999999999995</v>
      </c>
      <c r="P3914" s="6">
        <f t="shared" si="247"/>
        <v>0.16393548387096768</v>
      </c>
    </row>
    <row r="3915" spans="1:16" x14ac:dyDescent="0.35">
      <c r="A3915" s="1" t="s">
        <v>3979</v>
      </c>
      <c r="B3915" s="2">
        <v>46235</v>
      </c>
      <c r="C3915" s="1" t="s">
        <v>29</v>
      </c>
      <c r="D3915" s="1" t="s">
        <v>72</v>
      </c>
      <c r="E3915" s="1" t="s">
        <v>31</v>
      </c>
      <c r="F3915" s="1" t="s">
        <v>45</v>
      </c>
      <c r="G3915" s="1" t="s">
        <v>58</v>
      </c>
      <c r="H3915" s="1" t="s">
        <v>21</v>
      </c>
      <c r="I3915" s="1">
        <v>4</v>
      </c>
      <c r="J3915" s="3">
        <v>3383</v>
      </c>
      <c r="K3915" s="4">
        <v>2563.34</v>
      </c>
      <c r="L3915" s="5">
        <v>0.05</v>
      </c>
      <c r="M3915" s="3">
        <f t="shared" si="244"/>
        <v>12855.4</v>
      </c>
      <c r="N3915" s="3">
        <f t="shared" si="245"/>
        <v>10253.36</v>
      </c>
      <c r="O3915" s="3">
        <f t="shared" si="246"/>
        <v>2602.0399999999991</v>
      </c>
      <c r="P3915" s="6">
        <f t="shared" si="247"/>
        <v>0.20240832646203144</v>
      </c>
    </row>
    <row r="3916" spans="1:16" x14ac:dyDescent="0.35">
      <c r="A3916" s="1" t="s">
        <v>3980</v>
      </c>
      <c r="B3916" s="2">
        <v>46235</v>
      </c>
      <c r="C3916" s="1" t="s">
        <v>36</v>
      </c>
      <c r="D3916" s="1" t="s">
        <v>76</v>
      </c>
      <c r="E3916" s="1" t="s">
        <v>18</v>
      </c>
      <c r="F3916" s="1" t="s">
        <v>68</v>
      </c>
      <c r="G3916" s="1" t="s">
        <v>69</v>
      </c>
      <c r="H3916" s="1" t="s">
        <v>27</v>
      </c>
      <c r="I3916" s="1">
        <v>7</v>
      </c>
      <c r="J3916" s="3">
        <v>433</v>
      </c>
      <c r="K3916" s="4">
        <v>359.14</v>
      </c>
      <c r="L3916" s="5">
        <v>0.05</v>
      </c>
      <c r="M3916" s="3">
        <f t="shared" si="244"/>
        <v>2879.45</v>
      </c>
      <c r="N3916" s="3">
        <f t="shared" si="245"/>
        <v>2513.98</v>
      </c>
      <c r="O3916" s="3">
        <f t="shared" si="246"/>
        <v>365.4699999999998</v>
      </c>
      <c r="P3916" s="6">
        <f t="shared" si="247"/>
        <v>0.12692354442688702</v>
      </c>
    </row>
    <row r="3917" spans="1:16" x14ac:dyDescent="0.35">
      <c r="A3917" s="1" t="s">
        <v>3981</v>
      </c>
      <c r="B3917" s="2">
        <v>46235</v>
      </c>
      <c r="C3917" s="1" t="s">
        <v>36</v>
      </c>
      <c r="D3917" s="1" t="s">
        <v>76</v>
      </c>
      <c r="E3917" s="1" t="s">
        <v>24</v>
      </c>
      <c r="F3917" s="1" t="s">
        <v>64</v>
      </c>
      <c r="G3917" s="1" t="s">
        <v>39</v>
      </c>
      <c r="H3917" s="1" t="s">
        <v>34</v>
      </c>
      <c r="I3917" s="1">
        <v>1</v>
      </c>
      <c r="J3917" s="3">
        <v>1458</v>
      </c>
      <c r="K3917" s="4">
        <v>769.52</v>
      </c>
      <c r="L3917" s="5">
        <v>0.05</v>
      </c>
      <c r="M3917" s="3">
        <f t="shared" si="244"/>
        <v>1385.1</v>
      </c>
      <c r="N3917" s="3">
        <f t="shared" si="245"/>
        <v>769.52</v>
      </c>
      <c r="O3917" s="3">
        <f t="shared" si="246"/>
        <v>615.57999999999993</v>
      </c>
      <c r="P3917" s="6">
        <f t="shared" si="247"/>
        <v>0.44443000505378671</v>
      </c>
    </row>
    <row r="3918" spans="1:16" x14ac:dyDescent="0.35">
      <c r="A3918" s="1" t="s">
        <v>3982</v>
      </c>
      <c r="B3918" s="2">
        <v>46235</v>
      </c>
      <c r="C3918" s="1" t="s">
        <v>29</v>
      </c>
      <c r="D3918" s="1" t="s">
        <v>30</v>
      </c>
      <c r="E3918" s="1" t="s">
        <v>31</v>
      </c>
      <c r="F3918" s="1" t="s">
        <v>32</v>
      </c>
      <c r="G3918" s="1" t="s">
        <v>58</v>
      </c>
      <c r="H3918" s="1" t="s">
        <v>34</v>
      </c>
      <c r="I3918" s="1">
        <v>7</v>
      </c>
      <c r="J3918" s="3">
        <v>1219</v>
      </c>
      <c r="K3918" s="4">
        <v>921.48</v>
      </c>
      <c r="L3918" s="5">
        <v>0.15</v>
      </c>
      <c r="M3918" s="3">
        <f t="shared" si="244"/>
        <v>7253.05</v>
      </c>
      <c r="N3918" s="3">
        <f t="shared" si="245"/>
        <v>6450.3600000000006</v>
      </c>
      <c r="O3918" s="3">
        <f t="shared" si="246"/>
        <v>802.6899999999996</v>
      </c>
      <c r="P3918" s="6">
        <f t="shared" si="247"/>
        <v>0.1106693046373594</v>
      </c>
    </row>
    <row r="3919" spans="1:16" x14ac:dyDescent="0.35">
      <c r="A3919" s="1" t="s">
        <v>3983</v>
      </c>
      <c r="B3919" s="2">
        <v>46235</v>
      </c>
      <c r="C3919" s="1" t="s">
        <v>41</v>
      </c>
      <c r="D3919" s="1" t="s">
        <v>103</v>
      </c>
      <c r="E3919" s="1" t="s">
        <v>31</v>
      </c>
      <c r="F3919" s="1" t="s">
        <v>45</v>
      </c>
      <c r="G3919" s="1" t="s">
        <v>46</v>
      </c>
      <c r="H3919" s="1" t="s">
        <v>34</v>
      </c>
      <c r="I3919" s="1">
        <v>8</v>
      </c>
      <c r="J3919" s="3">
        <v>3469</v>
      </c>
      <c r="K3919" s="4">
        <v>2471.9499999999998</v>
      </c>
      <c r="L3919" s="5">
        <v>0.1</v>
      </c>
      <c r="M3919" s="3">
        <f t="shared" si="244"/>
        <v>24976.799999999999</v>
      </c>
      <c r="N3919" s="3">
        <f t="shared" si="245"/>
        <v>19775.599999999999</v>
      </c>
      <c r="O3919" s="3">
        <f t="shared" si="246"/>
        <v>5201.2000000000007</v>
      </c>
      <c r="P3919" s="6">
        <f t="shared" si="247"/>
        <v>0.20824124787803086</v>
      </c>
    </row>
    <row r="3920" spans="1:16" x14ac:dyDescent="0.35">
      <c r="A3920" s="1" t="s">
        <v>3984</v>
      </c>
      <c r="B3920" s="2">
        <v>46235</v>
      </c>
      <c r="C3920" s="1" t="s">
        <v>29</v>
      </c>
      <c r="D3920" s="1" t="s">
        <v>66</v>
      </c>
      <c r="E3920" s="1" t="s">
        <v>24</v>
      </c>
      <c r="F3920" s="1" t="s">
        <v>64</v>
      </c>
      <c r="G3920" s="1" t="s">
        <v>33</v>
      </c>
      <c r="H3920" s="1" t="s">
        <v>34</v>
      </c>
      <c r="I3920" s="1">
        <v>8</v>
      </c>
      <c r="J3920" s="3">
        <v>1554</v>
      </c>
      <c r="K3920" s="4">
        <v>733.44</v>
      </c>
      <c r="L3920" s="5">
        <v>0.1</v>
      </c>
      <c r="M3920" s="3">
        <f t="shared" si="244"/>
        <v>11188.800000000001</v>
      </c>
      <c r="N3920" s="3">
        <f t="shared" si="245"/>
        <v>5867.52</v>
      </c>
      <c r="O3920" s="3">
        <f t="shared" si="246"/>
        <v>5321.2800000000007</v>
      </c>
      <c r="P3920" s="6">
        <f t="shared" si="247"/>
        <v>0.47558987558987559</v>
      </c>
    </row>
    <row r="3921" spans="1:16" x14ac:dyDescent="0.35">
      <c r="A3921" s="1" t="s">
        <v>3985</v>
      </c>
      <c r="B3921" s="2">
        <v>46235</v>
      </c>
      <c r="C3921" s="1" t="s">
        <v>29</v>
      </c>
      <c r="D3921" s="1" t="s">
        <v>66</v>
      </c>
      <c r="E3921" s="1" t="s">
        <v>18</v>
      </c>
      <c r="F3921" s="1" t="s">
        <v>68</v>
      </c>
      <c r="G3921" s="1" t="s">
        <v>58</v>
      </c>
      <c r="H3921" s="1" t="s">
        <v>21</v>
      </c>
      <c r="I3921" s="1">
        <v>8</v>
      </c>
      <c r="J3921" s="3">
        <v>466</v>
      </c>
      <c r="K3921" s="4">
        <v>374.26</v>
      </c>
      <c r="L3921" s="5">
        <v>0.1</v>
      </c>
      <c r="M3921" s="3">
        <f t="shared" si="244"/>
        <v>3355.2000000000003</v>
      </c>
      <c r="N3921" s="3">
        <f t="shared" si="245"/>
        <v>2994.08</v>
      </c>
      <c r="O3921" s="3">
        <f t="shared" si="246"/>
        <v>361.12000000000035</v>
      </c>
      <c r="P3921" s="6">
        <f t="shared" si="247"/>
        <v>0.10762994754411073</v>
      </c>
    </row>
    <row r="3922" spans="1:16" x14ac:dyDescent="0.35">
      <c r="A3922" s="1" t="s">
        <v>3986</v>
      </c>
      <c r="B3922" s="2">
        <v>46235</v>
      </c>
      <c r="C3922" s="1" t="s">
        <v>29</v>
      </c>
      <c r="D3922" s="1" t="s">
        <v>30</v>
      </c>
      <c r="E3922" s="1" t="s">
        <v>24</v>
      </c>
      <c r="F3922" s="1" t="s">
        <v>61</v>
      </c>
      <c r="G3922" s="1" t="s">
        <v>58</v>
      </c>
      <c r="H3922" s="1" t="s">
        <v>34</v>
      </c>
      <c r="I3922" s="1">
        <v>3</v>
      </c>
      <c r="J3922" s="3">
        <v>2208</v>
      </c>
      <c r="K3922" s="4">
        <v>1091.78</v>
      </c>
      <c r="L3922" s="5">
        <v>0</v>
      </c>
      <c r="M3922" s="3">
        <f t="shared" si="244"/>
        <v>6624</v>
      </c>
      <c r="N3922" s="3">
        <f t="shared" si="245"/>
        <v>3275.34</v>
      </c>
      <c r="O3922" s="3">
        <f t="shared" si="246"/>
        <v>3348.66</v>
      </c>
      <c r="P3922" s="6">
        <f t="shared" si="247"/>
        <v>0.50553442028985507</v>
      </c>
    </row>
    <row r="3923" spans="1:16" x14ac:dyDescent="0.35">
      <c r="A3923" s="1" t="s">
        <v>3987</v>
      </c>
      <c r="B3923" s="2">
        <v>46235</v>
      </c>
      <c r="C3923" s="1" t="s">
        <v>41</v>
      </c>
      <c r="D3923" s="1" t="s">
        <v>42</v>
      </c>
      <c r="E3923" s="1" t="s">
        <v>31</v>
      </c>
      <c r="F3923" s="1" t="s">
        <v>53</v>
      </c>
      <c r="G3923" s="1" t="s">
        <v>43</v>
      </c>
      <c r="H3923" s="1" t="s">
        <v>27</v>
      </c>
      <c r="I3923" s="1">
        <v>6</v>
      </c>
      <c r="J3923" s="3">
        <v>15105</v>
      </c>
      <c r="K3923" s="4">
        <v>11256.58</v>
      </c>
      <c r="L3923" s="5">
        <v>0</v>
      </c>
      <c r="M3923" s="3">
        <f t="shared" si="244"/>
        <v>90630</v>
      </c>
      <c r="N3923" s="3">
        <f t="shared" si="245"/>
        <v>67539.48</v>
      </c>
      <c r="O3923" s="3">
        <f t="shared" si="246"/>
        <v>23090.520000000004</v>
      </c>
      <c r="P3923" s="6">
        <f t="shared" si="247"/>
        <v>0.25477788811651775</v>
      </c>
    </row>
    <row r="3924" spans="1:16" x14ac:dyDescent="0.35">
      <c r="A3924" s="1" t="s">
        <v>3988</v>
      </c>
      <c r="B3924" s="2">
        <v>46235</v>
      </c>
      <c r="C3924" s="1" t="s">
        <v>36</v>
      </c>
      <c r="D3924" s="1" t="s">
        <v>37</v>
      </c>
      <c r="E3924" s="1" t="s">
        <v>31</v>
      </c>
      <c r="F3924" s="1" t="s">
        <v>85</v>
      </c>
      <c r="G3924" s="1" t="s">
        <v>39</v>
      </c>
      <c r="H3924" s="1" t="s">
        <v>21</v>
      </c>
      <c r="I3924" s="1">
        <v>2</v>
      </c>
      <c r="J3924" s="3">
        <v>1863</v>
      </c>
      <c r="K3924" s="4">
        <v>1442.24</v>
      </c>
      <c r="L3924" s="5">
        <v>0</v>
      </c>
      <c r="M3924" s="3">
        <f t="shared" si="244"/>
        <v>3726</v>
      </c>
      <c r="N3924" s="3">
        <f t="shared" si="245"/>
        <v>2884.48</v>
      </c>
      <c r="O3924" s="3">
        <f t="shared" si="246"/>
        <v>841.52</v>
      </c>
      <c r="P3924" s="6">
        <f t="shared" si="247"/>
        <v>0.22585077831454642</v>
      </c>
    </row>
    <row r="3925" spans="1:16" x14ac:dyDescent="0.35">
      <c r="A3925" s="1" t="s">
        <v>3989</v>
      </c>
      <c r="B3925" s="2">
        <v>46236</v>
      </c>
      <c r="C3925" s="1" t="s">
        <v>36</v>
      </c>
      <c r="D3925" s="1" t="s">
        <v>63</v>
      </c>
      <c r="E3925" s="1" t="s">
        <v>18</v>
      </c>
      <c r="F3925" s="1" t="s">
        <v>68</v>
      </c>
      <c r="G3925" s="1" t="s">
        <v>69</v>
      </c>
      <c r="H3925" s="1" t="s">
        <v>34</v>
      </c>
      <c r="I3925" s="1">
        <v>3</v>
      </c>
      <c r="J3925" s="3">
        <v>448</v>
      </c>
      <c r="K3925" s="4">
        <v>366.71</v>
      </c>
      <c r="L3925" s="5">
        <v>0</v>
      </c>
      <c r="M3925" s="3">
        <f t="shared" si="244"/>
        <v>1344</v>
      </c>
      <c r="N3925" s="3">
        <f t="shared" si="245"/>
        <v>1100.1299999999999</v>
      </c>
      <c r="O3925" s="3">
        <f t="shared" si="246"/>
        <v>243.87000000000012</v>
      </c>
      <c r="P3925" s="6">
        <f t="shared" si="247"/>
        <v>0.18145089285714294</v>
      </c>
    </row>
    <row r="3926" spans="1:16" x14ac:dyDescent="0.35">
      <c r="A3926" s="1" t="s">
        <v>3990</v>
      </c>
      <c r="B3926" s="2">
        <v>46236</v>
      </c>
      <c r="C3926" s="1" t="s">
        <v>41</v>
      </c>
      <c r="D3926" s="1" t="s">
        <v>55</v>
      </c>
      <c r="E3926" s="1" t="s">
        <v>18</v>
      </c>
      <c r="F3926" s="1" t="s">
        <v>68</v>
      </c>
      <c r="G3926" s="1" t="s">
        <v>43</v>
      </c>
      <c r="H3926" s="1" t="s">
        <v>21</v>
      </c>
      <c r="I3926" s="1">
        <v>7</v>
      </c>
      <c r="J3926" s="3">
        <v>441</v>
      </c>
      <c r="K3926" s="4">
        <v>356.65</v>
      </c>
      <c r="L3926" s="5">
        <v>0</v>
      </c>
      <c r="M3926" s="3">
        <f t="shared" si="244"/>
        <v>3087</v>
      </c>
      <c r="N3926" s="3">
        <f t="shared" si="245"/>
        <v>2496.5499999999997</v>
      </c>
      <c r="O3926" s="3">
        <f t="shared" si="246"/>
        <v>590.45000000000027</v>
      </c>
      <c r="P3926" s="6">
        <f t="shared" si="247"/>
        <v>0.19126984126984137</v>
      </c>
    </row>
    <row r="3927" spans="1:16" x14ac:dyDescent="0.35">
      <c r="A3927" s="1" t="s">
        <v>3991</v>
      </c>
      <c r="B3927" s="2">
        <v>46236</v>
      </c>
      <c r="C3927" s="1" t="s">
        <v>29</v>
      </c>
      <c r="D3927" s="1" t="s">
        <v>72</v>
      </c>
      <c r="E3927" s="1" t="s">
        <v>31</v>
      </c>
      <c r="F3927" s="1" t="s">
        <v>45</v>
      </c>
      <c r="G3927" s="1" t="s">
        <v>58</v>
      </c>
      <c r="H3927" s="1" t="s">
        <v>34</v>
      </c>
      <c r="I3927" s="1">
        <v>7</v>
      </c>
      <c r="J3927" s="3">
        <v>3560</v>
      </c>
      <c r="K3927" s="4">
        <v>2575.35</v>
      </c>
      <c r="L3927" s="5">
        <v>0</v>
      </c>
      <c r="M3927" s="3">
        <f t="shared" si="244"/>
        <v>24920</v>
      </c>
      <c r="N3927" s="3">
        <f t="shared" si="245"/>
        <v>18027.45</v>
      </c>
      <c r="O3927" s="3">
        <f t="shared" si="246"/>
        <v>6892.5499999999993</v>
      </c>
      <c r="P3927" s="6">
        <f t="shared" si="247"/>
        <v>0.27658707865168536</v>
      </c>
    </row>
    <row r="3928" spans="1:16" x14ac:dyDescent="0.35">
      <c r="A3928" s="1" t="s">
        <v>3992</v>
      </c>
      <c r="B3928" s="2">
        <v>46236</v>
      </c>
      <c r="C3928" s="1" t="s">
        <v>41</v>
      </c>
      <c r="D3928" s="1" t="s">
        <v>50</v>
      </c>
      <c r="E3928" s="1" t="s">
        <v>24</v>
      </c>
      <c r="F3928" s="1" t="s">
        <v>64</v>
      </c>
      <c r="G3928" s="1" t="s">
        <v>43</v>
      </c>
      <c r="H3928" s="1" t="s">
        <v>21</v>
      </c>
      <c r="I3928" s="1">
        <v>2</v>
      </c>
      <c r="J3928" s="3">
        <v>1544</v>
      </c>
      <c r="K3928" s="4">
        <v>724.84</v>
      </c>
      <c r="L3928" s="5">
        <v>0.15</v>
      </c>
      <c r="M3928" s="3">
        <f t="shared" si="244"/>
        <v>2624.7999999999997</v>
      </c>
      <c r="N3928" s="3">
        <f t="shared" si="245"/>
        <v>1449.68</v>
      </c>
      <c r="O3928" s="3">
        <f t="shared" si="246"/>
        <v>1175.1199999999997</v>
      </c>
      <c r="P3928" s="6">
        <f t="shared" si="247"/>
        <v>0.44769887229503191</v>
      </c>
    </row>
    <row r="3929" spans="1:16" x14ac:dyDescent="0.35">
      <c r="A3929" s="1" t="s">
        <v>3993</v>
      </c>
      <c r="B3929" s="2">
        <v>46236</v>
      </c>
      <c r="C3929" s="1" t="s">
        <v>41</v>
      </c>
      <c r="D3929" s="1" t="s">
        <v>50</v>
      </c>
      <c r="E3929" s="1" t="s">
        <v>24</v>
      </c>
      <c r="F3929" s="1" t="s">
        <v>64</v>
      </c>
      <c r="G3929" s="1" t="s">
        <v>43</v>
      </c>
      <c r="H3929" s="1" t="s">
        <v>27</v>
      </c>
      <c r="I3929" s="1">
        <v>5</v>
      </c>
      <c r="J3929" s="3">
        <v>1429</v>
      </c>
      <c r="K3929" s="4">
        <v>760.54</v>
      </c>
      <c r="L3929" s="5">
        <v>0.1</v>
      </c>
      <c r="M3929" s="3">
        <f t="shared" si="244"/>
        <v>6430.5</v>
      </c>
      <c r="N3929" s="3">
        <f t="shared" si="245"/>
        <v>3802.7</v>
      </c>
      <c r="O3929" s="3">
        <f t="shared" si="246"/>
        <v>2627.8</v>
      </c>
      <c r="P3929" s="6">
        <f t="shared" si="247"/>
        <v>0.40864629500038879</v>
      </c>
    </row>
    <row r="3930" spans="1:16" x14ac:dyDescent="0.35">
      <c r="A3930" s="1" t="s">
        <v>3994</v>
      </c>
      <c r="B3930" s="2">
        <v>46236</v>
      </c>
      <c r="C3930" s="1" t="s">
        <v>29</v>
      </c>
      <c r="D3930" s="1" t="s">
        <v>72</v>
      </c>
      <c r="E3930" s="1" t="s">
        <v>24</v>
      </c>
      <c r="F3930" s="1" t="s">
        <v>64</v>
      </c>
      <c r="G3930" s="1" t="s">
        <v>58</v>
      </c>
      <c r="H3930" s="1" t="s">
        <v>21</v>
      </c>
      <c r="I3930" s="1">
        <v>4</v>
      </c>
      <c r="J3930" s="3">
        <v>1540</v>
      </c>
      <c r="K3930" s="4">
        <v>792.47</v>
      </c>
      <c r="L3930" s="5">
        <v>0.1</v>
      </c>
      <c r="M3930" s="3">
        <f t="shared" si="244"/>
        <v>5544</v>
      </c>
      <c r="N3930" s="3">
        <f t="shared" si="245"/>
        <v>3169.88</v>
      </c>
      <c r="O3930" s="3">
        <f t="shared" si="246"/>
        <v>2374.12</v>
      </c>
      <c r="P3930" s="6">
        <f t="shared" si="247"/>
        <v>0.42823232323232319</v>
      </c>
    </row>
    <row r="3931" spans="1:16" x14ac:dyDescent="0.35">
      <c r="A3931" s="1" t="s">
        <v>3995</v>
      </c>
      <c r="B3931" s="2">
        <v>46237</v>
      </c>
      <c r="C3931" s="1" t="s">
        <v>29</v>
      </c>
      <c r="D3931" s="1" t="s">
        <v>72</v>
      </c>
      <c r="E3931" s="1" t="s">
        <v>18</v>
      </c>
      <c r="F3931" s="1" t="s">
        <v>68</v>
      </c>
      <c r="G3931" s="1" t="s">
        <v>33</v>
      </c>
      <c r="H3931" s="1" t="s">
        <v>27</v>
      </c>
      <c r="I3931" s="1">
        <v>1</v>
      </c>
      <c r="J3931" s="3">
        <v>453</v>
      </c>
      <c r="K3931" s="4">
        <v>376.41</v>
      </c>
      <c r="L3931" s="5">
        <v>0.15</v>
      </c>
      <c r="M3931" s="3">
        <f t="shared" si="244"/>
        <v>385.05</v>
      </c>
      <c r="N3931" s="3">
        <f t="shared" si="245"/>
        <v>376.41</v>
      </c>
      <c r="O3931" s="3">
        <f t="shared" si="246"/>
        <v>8.6399999999999864</v>
      </c>
      <c r="P3931" s="6">
        <f t="shared" si="247"/>
        <v>2.243864433190491E-2</v>
      </c>
    </row>
    <row r="3932" spans="1:16" x14ac:dyDescent="0.35">
      <c r="A3932" s="1" t="s">
        <v>3996</v>
      </c>
      <c r="B3932" s="2">
        <v>46237</v>
      </c>
      <c r="C3932" s="1" t="s">
        <v>36</v>
      </c>
      <c r="D3932" s="1" t="s">
        <v>76</v>
      </c>
      <c r="E3932" s="1" t="s">
        <v>24</v>
      </c>
      <c r="F3932" s="1" t="s">
        <v>61</v>
      </c>
      <c r="G3932" s="1" t="s">
        <v>39</v>
      </c>
      <c r="H3932" s="1" t="s">
        <v>27</v>
      </c>
      <c r="I3932" s="1">
        <v>2</v>
      </c>
      <c r="J3932" s="3">
        <v>2301</v>
      </c>
      <c r="K3932" s="4">
        <v>1067.6600000000001</v>
      </c>
      <c r="L3932" s="5">
        <v>0.05</v>
      </c>
      <c r="M3932" s="3">
        <f t="shared" si="244"/>
        <v>4371.8999999999996</v>
      </c>
      <c r="N3932" s="3">
        <f t="shared" si="245"/>
        <v>2135.3200000000002</v>
      </c>
      <c r="O3932" s="3">
        <f t="shared" si="246"/>
        <v>2236.5799999999995</v>
      </c>
      <c r="P3932" s="6">
        <f t="shared" si="247"/>
        <v>0.5115807772364418</v>
      </c>
    </row>
    <row r="3933" spans="1:16" x14ac:dyDescent="0.35">
      <c r="A3933" s="1" t="s">
        <v>3997</v>
      </c>
      <c r="B3933" s="2">
        <v>46237</v>
      </c>
      <c r="C3933" s="1" t="s">
        <v>16</v>
      </c>
      <c r="D3933" s="1" t="s">
        <v>23</v>
      </c>
      <c r="E3933" s="1" t="s">
        <v>18</v>
      </c>
      <c r="F3933" s="1" t="s">
        <v>68</v>
      </c>
      <c r="G3933" s="1" t="s">
        <v>20</v>
      </c>
      <c r="H3933" s="1" t="s">
        <v>34</v>
      </c>
      <c r="I3933" s="1">
        <v>3</v>
      </c>
      <c r="J3933" s="3">
        <v>467</v>
      </c>
      <c r="K3933" s="4">
        <v>369.44</v>
      </c>
      <c r="L3933" s="5">
        <v>0</v>
      </c>
      <c r="M3933" s="3">
        <f t="shared" si="244"/>
        <v>1401</v>
      </c>
      <c r="N3933" s="3">
        <f t="shared" si="245"/>
        <v>1108.32</v>
      </c>
      <c r="O3933" s="3">
        <f t="shared" si="246"/>
        <v>292.68000000000006</v>
      </c>
      <c r="P3933" s="6">
        <f t="shared" si="247"/>
        <v>0.20890792291220561</v>
      </c>
    </row>
    <row r="3934" spans="1:16" x14ac:dyDescent="0.35">
      <c r="A3934" s="1" t="s">
        <v>3998</v>
      </c>
      <c r="B3934" s="2">
        <v>46237</v>
      </c>
      <c r="C3934" s="1" t="s">
        <v>29</v>
      </c>
      <c r="D3934" s="1" t="s">
        <v>72</v>
      </c>
      <c r="E3934" s="1" t="s">
        <v>31</v>
      </c>
      <c r="F3934" s="1" t="s">
        <v>53</v>
      </c>
      <c r="G3934" s="1" t="s">
        <v>58</v>
      </c>
      <c r="H3934" s="1" t="s">
        <v>34</v>
      </c>
      <c r="I3934" s="1">
        <v>6</v>
      </c>
      <c r="J3934" s="3">
        <v>14864</v>
      </c>
      <c r="K3934" s="4">
        <v>11582.54</v>
      </c>
      <c r="L3934" s="5">
        <v>0</v>
      </c>
      <c r="M3934" s="3">
        <f t="shared" si="244"/>
        <v>89184</v>
      </c>
      <c r="N3934" s="3">
        <f t="shared" si="245"/>
        <v>69495.240000000005</v>
      </c>
      <c r="O3934" s="3">
        <f t="shared" si="246"/>
        <v>19688.759999999995</v>
      </c>
      <c r="P3934" s="6">
        <f t="shared" si="247"/>
        <v>0.22076560818083957</v>
      </c>
    </row>
    <row r="3935" spans="1:16" x14ac:dyDescent="0.35">
      <c r="A3935" s="1" t="s">
        <v>3999</v>
      </c>
      <c r="B3935" s="2">
        <v>46237</v>
      </c>
      <c r="C3935" s="1" t="s">
        <v>41</v>
      </c>
      <c r="D3935" s="1" t="s">
        <v>42</v>
      </c>
      <c r="E3935" s="1" t="s">
        <v>79</v>
      </c>
      <c r="F3935" s="1" t="s">
        <v>96</v>
      </c>
      <c r="G3935" s="1" t="s">
        <v>43</v>
      </c>
      <c r="H3935" s="1" t="s">
        <v>21</v>
      </c>
      <c r="I3935" s="1">
        <v>5</v>
      </c>
      <c r="J3935" s="3">
        <v>6341</v>
      </c>
      <c r="K3935" s="4">
        <v>4006.26</v>
      </c>
      <c r="L3935" s="5">
        <v>0.05</v>
      </c>
      <c r="M3935" s="3">
        <f t="shared" si="244"/>
        <v>30119.75</v>
      </c>
      <c r="N3935" s="3">
        <f t="shared" si="245"/>
        <v>20031.300000000003</v>
      </c>
      <c r="O3935" s="3">
        <f t="shared" si="246"/>
        <v>10088.449999999997</v>
      </c>
      <c r="P3935" s="6">
        <f t="shared" si="247"/>
        <v>0.33494467915570336</v>
      </c>
    </row>
    <row r="3936" spans="1:16" x14ac:dyDescent="0.35">
      <c r="A3936" s="1" t="s">
        <v>4000</v>
      </c>
      <c r="B3936" s="2">
        <v>46237</v>
      </c>
      <c r="C3936" s="1" t="s">
        <v>36</v>
      </c>
      <c r="D3936" s="1" t="s">
        <v>37</v>
      </c>
      <c r="E3936" s="1" t="s">
        <v>31</v>
      </c>
      <c r="F3936" s="1" t="s">
        <v>53</v>
      </c>
      <c r="G3936" s="1" t="s">
        <v>69</v>
      </c>
      <c r="H3936" s="1" t="s">
        <v>27</v>
      </c>
      <c r="I3936" s="1">
        <v>6</v>
      </c>
      <c r="J3936" s="3">
        <v>14546</v>
      </c>
      <c r="K3936" s="4">
        <v>10752.99</v>
      </c>
      <c r="L3936" s="5">
        <v>0.15</v>
      </c>
      <c r="M3936" s="3">
        <f t="shared" si="244"/>
        <v>74184.599999999991</v>
      </c>
      <c r="N3936" s="3">
        <f t="shared" si="245"/>
        <v>64517.94</v>
      </c>
      <c r="O3936" s="3">
        <f t="shared" si="246"/>
        <v>9666.6599999999889</v>
      </c>
      <c r="P3936" s="6">
        <f t="shared" si="247"/>
        <v>0.130305481191514</v>
      </c>
    </row>
    <row r="3937" spans="1:16" x14ac:dyDescent="0.35">
      <c r="A3937" s="1" t="s">
        <v>4001</v>
      </c>
      <c r="B3937" s="2">
        <v>46237</v>
      </c>
      <c r="C3937" s="1" t="s">
        <v>16</v>
      </c>
      <c r="D3937" s="1" t="s">
        <v>23</v>
      </c>
      <c r="E3937" s="1" t="s">
        <v>31</v>
      </c>
      <c r="F3937" s="1" t="s">
        <v>85</v>
      </c>
      <c r="G3937" s="1" t="s">
        <v>20</v>
      </c>
      <c r="H3937" s="1" t="s">
        <v>27</v>
      </c>
      <c r="I3937" s="1">
        <v>2</v>
      </c>
      <c r="J3937" s="3">
        <v>1834</v>
      </c>
      <c r="K3937" s="4">
        <v>1391.75</v>
      </c>
      <c r="L3937" s="5">
        <v>0.15</v>
      </c>
      <c r="M3937" s="3">
        <f t="shared" si="244"/>
        <v>3117.7999999999997</v>
      </c>
      <c r="N3937" s="3">
        <f t="shared" si="245"/>
        <v>2783.5</v>
      </c>
      <c r="O3937" s="3">
        <f t="shared" si="246"/>
        <v>334.29999999999973</v>
      </c>
      <c r="P3937" s="6">
        <f t="shared" si="247"/>
        <v>0.10722304188851105</v>
      </c>
    </row>
    <row r="3938" spans="1:16" x14ac:dyDescent="0.35">
      <c r="A3938" s="1" t="s">
        <v>4002</v>
      </c>
      <c r="B3938" s="2">
        <v>46237</v>
      </c>
      <c r="C3938" s="1" t="s">
        <v>29</v>
      </c>
      <c r="D3938" s="1" t="s">
        <v>57</v>
      </c>
      <c r="E3938" s="1" t="s">
        <v>24</v>
      </c>
      <c r="F3938" s="1" t="s">
        <v>131</v>
      </c>
      <c r="G3938" s="1" t="s">
        <v>33</v>
      </c>
      <c r="H3938" s="1" t="s">
        <v>34</v>
      </c>
      <c r="I3938" s="1">
        <v>1</v>
      </c>
      <c r="J3938" s="3">
        <v>2902</v>
      </c>
      <c r="K3938" s="4">
        <v>1551.34</v>
      </c>
      <c r="L3938" s="5">
        <v>0</v>
      </c>
      <c r="M3938" s="3">
        <f t="shared" si="244"/>
        <v>2902</v>
      </c>
      <c r="N3938" s="3">
        <f t="shared" si="245"/>
        <v>1551.34</v>
      </c>
      <c r="O3938" s="3">
        <f t="shared" si="246"/>
        <v>1350.66</v>
      </c>
      <c r="P3938" s="6">
        <f t="shared" si="247"/>
        <v>0.46542384562370781</v>
      </c>
    </row>
    <row r="3939" spans="1:16" x14ac:dyDescent="0.35">
      <c r="A3939" s="1" t="s">
        <v>4003</v>
      </c>
      <c r="B3939" s="2">
        <v>46237</v>
      </c>
      <c r="C3939" s="1" t="s">
        <v>36</v>
      </c>
      <c r="D3939" s="1" t="s">
        <v>78</v>
      </c>
      <c r="E3939" s="1" t="s">
        <v>31</v>
      </c>
      <c r="F3939" s="1" t="s">
        <v>32</v>
      </c>
      <c r="G3939" s="1" t="s">
        <v>69</v>
      </c>
      <c r="H3939" s="1" t="s">
        <v>27</v>
      </c>
      <c r="I3939" s="1">
        <v>8</v>
      </c>
      <c r="J3939" s="3">
        <v>1168</v>
      </c>
      <c r="K3939" s="4">
        <v>853.79</v>
      </c>
      <c r="L3939" s="5">
        <v>0.1</v>
      </c>
      <c r="M3939" s="3">
        <f t="shared" si="244"/>
        <v>8409.6</v>
      </c>
      <c r="N3939" s="3">
        <f t="shared" si="245"/>
        <v>6830.32</v>
      </c>
      <c r="O3939" s="3">
        <f t="shared" si="246"/>
        <v>1579.2800000000007</v>
      </c>
      <c r="P3939" s="6">
        <f t="shared" si="247"/>
        <v>0.18779490106544908</v>
      </c>
    </row>
    <row r="3940" spans="1:16" x14ac:dyDescent="0.35">
      <c r="A3940" s="1" t="s">
        <v>4004</v>
      </c>
      <c r="B3940" s="2">
        <v>46238</v>
      </c>
      <c r="C3940" s="1" t="s">
        <v>16</v>
      </c>
      <c r="D3940" s="1" t="s">
        <v>23</v>
      </c>
      <c r="E3940" s="1" t="s">
        <v>31</v>
      </c>
      <c r="F3940" s="1" t="s">
        <v>45</v>
      </c>
      <c r="G3940" s="1" t="s">
        <v>26</v>
      </c>
      <c r="H3940" s="1" t="s">
        <v>21</v>
      </c>
      <c r="I3940" s="1">
        <v>6</v>
      </c>
      <c r="J3940" s="3">
        <v>3527</v>
      </c>
      <c r="K3940" s="4">
        <v>2744.1</v>
      </c>
      <c r="L3940" s="5">
        <v>0</v>
      </c>
      <c r="M3940" s="3">
        <f t="shared" si="244"/>
        <v>21162</v>
      </c>
      <c r="N3940" s="3">
        <f t="shared" si="245"/>
        <v>16464.599999999999</v>
      </c>
      <c r="O3940" s="3">
        <f t="shared" si="246"/>
        <v>4697.4000000000015</v>
      </c>
      <c r="P3940" s="6">
        <f t="shared" si="247"/>
        <v>0.22197334845477751</v>
      </c>
    </row>
    <row r="3941" spans="1:16" x14ac:dyDescent="0.35">
      <c r="A3941" s="1" t="s">
        <v>4005</v>
      </c>
      <c r="B3941" s="2">
        <v>46238</v>
      </c>
      <c r="C3941" s="1" t="s">
        <v>29</v>
      </c>
      <c r="D3941" s="1" t="s">
        <v>66</v>
      </c>
      <c r="E3941" s="1" t="s">
        <v>79</v>
      </c>
      <c r="F3941" s="1" t="s">
        <v>109</v>
      </c>
      <c r="G3941" s="1" t="s">
        <v>33</v>
      </c>
      <c r="H3941" s="1" t="s">
        <v>21</v>
      </c>
      <c r="I3941" s="1">
        <v>2</v>
      </c>
      <c r="J3941" s="3">
        <v>4390</v>
      </c>
      <c r="K3941" s="4">
        <v>2822.89</v>
      </c>
      <c r="L3941" s="5">
        <v>0</v>
      </c>
      <c r="M3941" s="3">
        <f t="shared" si="244"/>
        <v>8780</v>
      </c>
      <c r="N3941" s="3">
        <f t="shared" si="245"/>
        <v>5645.78</v>
      </c>
      <c r="O3941" s="3">
        <f t="shared" si="246"/>
        <v>3134.2200000000003</v>
      </c>
      <c r="P3941" s="6">
        <f t="shared" si="247"/>
        <v>0.35697266514806381</v>
      </c>
    </row>
    <row r="3942" spans="1:16" x14ac:dyDescent="0.35">
      <c r="A3942" s="1" t="s">
        <v>4006</v>
      </c>
      <c r="B3942" s="2">
        <v>46238</v>
      </c>
      <c r="C3942" s="1" t="s">
        <v>29</v>
      </c>
      <c r="D3942" s="1" t="s">
        <v>57</v>
      </c>
      <c r="E3942" s="1" t="s">
        <v>18</v>
      </c>
      <c r="F3942" s="1" t="s">
        <v>38</v>
      </c>
      <c r="G3942" s="1" t="s">
        <v>33</v>
      </c>
      <c r="H3942" s="1" t="s">
        <v>21</v>
      </c>
      <c r="I3942" s="1">
        <v>6</v>
      </c>
      <c r="J3942" s="3">
        <v>349</v>
      </c>
      <c r="K3942" s="4">
        <v>282.05</v>
      </c>
      <c r="L3942" s="5">
        <v>0</v>
      </c>
      <c r="M3942" s="3">
        <f t="shared" si="244"/>
        <v>2094</v>
      </c>
      <c r="N3942" s="3">
        <f t="shared" si="245"/>
        <v>1692.3000000000002</v>
      </c>
      <c r="O3942" s="3">
        <f t="shared" si="246"/>
        <v>401.69999999999982</v>
      </c>
      <c r="P3942" s="6">
        <f t="shared" si="247"/>
        <v>0.19183381088825205</v>
      </c>
    </row>
    <row r="3943" spans="1:16" x14ac:dyDescent="0.35">
      <c r="A3943" s="1" t="s">
        <v>4007</v>
      </c>
      <c r="B3943" s="2">
        <v>46238</v>
      </c>
      <c r="C3943" s="1" t="s">
        <v>29</v>
      </c>
      <c r="D3943" s="1" t="s">
        <v>57</v>
      </c>
      <c r="E3943" s="1" t="s">
        <v>18</v>
      </c>
      <c r="F3943" s="1" t="s">
        <v>19</v>
      </c>
      <c r="G3943" s="1" t="s">
        <v>33</v>
      </c>
      <c r="H3943" s="1" t="s">
        <v>34</v>
      </c>
      <c r="I3943" s="1">
        <v>4</v>
      </c>
      <c r="J3943" s="3">
        <v>869</v>
      </c>
      <c r="K3943" s="4">
        <v>725.45</v>
      </c>
      <c r="L3943" s="5">
        <v>0.05</v>
      </c>
      <c r="M3943" s="3">
        <f t="shared" si="244"/>
        <v>3302.2</v>
      </c>
      <c r="N3943" s="3">
        <f t="shared" si="245"/>
        <v>2901.8</v>
      </c>
      <c r="O3943" s="3">
        <f t="shared" si="246"/>
        <v>400.39999999999964</v>
      </c>
      <c r="P3943" s="6">
        <f t="shared" si="247"/>
        <v>0.1212524983344436</v>
      </c>
    </row>
    <row r="3944" spans="1:16" x14ac:dyDescent="0.35">
      <c r="A3944" s="1" t="s">
        <v>4008</v>
      </c>
      <c r="B3944" s="2">
        <v>46238</v>
      </c>
      <c r="C3944" s="1" t="s">
        <v>16</v>
      </c>
      <c r="D3944" s="1" t="s">
        <v>84</v>
      </c>
      <c r="E3944" s="1" t="s">
        <v>79</v>
      </c>
      <c r="F3944" s="1" t="s">
        <v>91</v>
      </c>
      <c r="G3944" s="1" t="s">
        <v>26</v>
      </c>
      <c r="H3944" s="1" t="s">
        <v>21</v>
      </c>
      <c r="I3944" s="1">
        <v>5</v>
      </c>
      <c r="J3944" s="3">
        <v>11784</v>
      </c>
      <c r="K3944" s="4">
        <v>6992</v>
      </c>
      <c r="L3944" s="5">
        <v>0</v>
      </c>
      <c r="M3944" s="3">
        <f t="shared" si="244"/>
        <v>58920</v>
      </c>
      <c r="N3944" s="3">
        <f t="shared" si="245"/>
        <v>34960</v>
      </c>
      <c r="O3944" s="3">
        <f t="shared" si="246"/>
        <v>23960</v>
      </c>
      <c r="P3944" s="6">
        <f t="shared" si="247"/>
        <v>0.40665308893414798</v>
      </c>
    </row>
    <row r="3945" spans="1:16" x14ac:dyDescent="0.35">
      <c r="A3945" s="1" t="s">
        <v>4009</v>
      </c>
      <c r="B3945" s="2">
        <v>46238</v>
      </c>
      <c r="C3945" s="1" t="s">
        <v>41</v>
      </c>
      <c r="D3945" s="1" t="s">
        <v>103</v>
      </c>
      <c r="E3945" s="1" t="s">
        <v>79</v>
      </c>
      <c r="F3945" s="1" t="s">
        <v>80</v>
      </c>
      <c r="G3945" s="1" t="s">
        <v>43</v>
      </c>
      <c r="H3945" s="1" t="s">
        <v>27</v>
      </c>
      <c r="I3945" s="1">
        <v>7</v>
      </c>
      <c r="J3945" s="3">
        <v>7677</v>
      </c>
      <c r="K3945" s="4">
        <v>4578.2700000000004</v>
      </c>
      <c r="L3945" s="5">
        <v>0</v>
      </c>
      <c r="M3945" s="3">
        <f t="shared" si="244"/>
        <v>53739</v>
      </c>
      <c r="N3945" s="3">
        <f t="shared" si="245"/>
        <v>32047.890000000003</v>
      </c>
      <c r="O3945" s="3">
        <f t="shared" si="246"/>
        <v>21691.109999999997</v>
      </c>
      <c r="P3945" s="6">
        <f t="shared" si="247"/>
        <v>0.40363813989839775</v>
      </c>
    </row>
    <row r="3946" spans="1:16" x14ac:dyDescent="0.35">
      <c r="A3946" s="1" t="s">
        <v>4010</v>
      </c>
      <c r="B3946" s="2">
        <v>46238</v>
      </c>
      <c r="C3946" s="1" t="s">
        <v>41</v>
      </c>
      <c r="D3946" s="1" t="s">
        <v>50</v>
      </c>
      <c r="E3946" s="1" t="s">
        <v>24</v>
      </c>
      <c r="F3946" s="1" t="s">
        <v>61</v>
      </c>
      <c r="G3946" s="1" t="s">
        <v>43</v>
      </c>
      <c r="H3946" s="1" t="s">
        <v>34</v>
      </c>
      <c r="I3946" s="1">
        <v>5</v>
      </c>
      <c r="J3946" s="3">
        <v>2133</v>
      </c>
      <c r="K3946" s="4">
        <v>1019.18</v>
      </c>
      <c r="L3946" s="5">
        <v>0</v>
      </c>
      <c r="M3946" s="3">
        <f t="shared" si="244"/>
        <v>10665</v>
      </c>
      <c r="N3946" s="3">
        <f t="shared" si="245"/>
        <v>5095.8999999999996</v>
      </c>
      <c r="O3946" s="3">
        <f t="shared" si="246"/>
        <v>5569.1</v>
      </c>
      <c r="P3946" s="6">
        <f t="shared" si="247"/>
        <v>0.52218471636193153</v>
      </c>
    </row>
    <row r="3947" spans="1:16" x14ac:dyDescent="0.35">
      <c r="A3947" s="1" t="s">
        <v>4011</v>
      </c>
      <c r="B3947" s="2">
        <v>46239</v>
      </c>
      <c r="C3947" s="1" t="s">
        <v>29</v>
      </c>
      <c r="D3947" s="1" t="s">
        <v>66</v>
      </c>
      <c r="E3947" s="1" t="s">
        <v>18</v>
      </c>
      <c r="F3947" s="1" t="s">
        <v>51</v>
      </c>
      <c r="G3947" s="1" t="s">
        <v>58</v>
      </c>
      <c r="H3947" s="1" t="s">
        <v>21</v>
      </c>
      <c r="I3947" s="1">
        <v>8</v>
      </c>
      <c r="J3947" s="3">
        <v>787</v>
      </c>
      <c r="K3947" s="4">
        <v>617.30999999999995</v>
      </c>
      <c r="L3947" s="5">
        <v>0.1</v>
      </c>
      <c r="M3947" s="3">
        <f t="shared" si="244"/>
        <v>5666.4000000000005</v>
      </c>
      <c r="N3947" s="3">
        <f t="shared" si="245"/>
        <v>4938.4799999999996</v>
      </c>
      <c r="O3947" s="3">
        <f t="shared" si="246"/>
        <v>727.92000000000098</v>
      </c>
      <c r="P3947" s="6">
        <f t="shared" si="247"/>
        <v>0.12846251588310054</v>
      </c>
    </row>
    <row r="3948" spans="1:16" x14ac:dyDescent="0.35">
      <c r="A3948" s="1" t="s">
        <v>4012</v>
      </c>
      <c r="B3948" s="2">
        <v>46239</v>
      </c>
      <c r="C3948" s="1" t="s">
        <v>41</v>
      </c>
      <c r="D3948" s="1" t="s">
        <v>55</v>
      </c>
      <c r="E3948" s="1" t="s">
        <v>24</v>
      </c>
      <c r="F3948" s="1" t="s">
        <v>25</v>
      </c>
      <c r="G3948" s="1" t="s">
        <v>46</v>
      </c>
      <c r="H3948" s="1" t="s">
        <v>34</v>
      </c>
      <c r="I3948" s="1">
        <v>8</v>
      </c>
      <c r="J3948" s="3">
        <v>592</v>
      </c>
      <c r="K3948" s="4">
        <v>288.77</v>
      </c>
      <c r="L3948" s="5">
        <v>0.05</v>
      </c>
      <c r="M3948" s="3">
        <f t="shared" si="244"/>
        <v>4499.2</v>
      </c>
      <c r="N3948" s="3">
        <f t="shared" si="245"/>
        <v>2310.16</v>
      </c>
      <c r="O3948" s="3">
        <f t="shared" si="246"/>
        <v>2189.04</v>
      </c>
      <c r="P3948" s="6">
        <f t="shared" si="247"/>
        <v>0.48653982930298723</v>
      </c>
    </row>
    <row r="3949" spans="1:16" x14ac:dyDescent="0.35">
      <c r="A3949" s="1" t="s">
        <v>4013</v>
      </c>
      <c r="B3949" s="2">
        <v>46239</v>
      </c>
      <c r="C3949" s="1" t="s">
        <v>36</v>
      </c>
      <c r="D3949" s="1" t="s">
        <v>37</v>
      </c>
      <c r="E3949" s="1" t="s">
        <v>18</v>
      </c>
      <c r="F3949" s="1" t="s">
        <v>19</v>
      </c>
      <c r="G3949" s="1" t="s">
        <v>69</v>
      </c>
      <c r="H3949" s="1" t="s">
        <v>27</v>
      </c>
      <c r="I3949" s="1">
        <v>1</v>
      </c>
      <c r="J3949" s="3">
        <v>912</v>
      </c>
      <c r="K3949" s="4">
        <v>719.47</v>
      </c>
      <c r="L3949" s="5">
        <v>0.1</v>
      </c>
      <c r="M3949" s="3">
        <f t="shared" si="244"/>
        <v>820.80000000000007</v>
      </c>
      <c r="N3949" s="3">
        <f t="shared" si="245"/>
        <v>719.47</v>
      </c>
      <c r="O3949" s="3">
        <f t="shared" si="246"/>
        <v>101.33000000000004</v>
      </c>
      <c r="P3949" s="6">
        <f t="shared" si="247"/>
        <v>0.12345272904483434</v>
      </c>
    </row>
    <row r="3950" spans="1:16" x14ac:dyDescent="0.35">
      <c r="A3950" s="1" t="s">
        <v>4014</v>
      </c>
      <c r="B3950" s="2">
        <v>46239</v>
      </c>
      <c r="C3950" s="1" t="s">
        <v>36</v>
      </c>
      <c r="D3950" s="1" t="s">
        <v>78</v>
      </c>
      <c r="E3950" s="1" t="s">
        <v>24</v>
      </c>
      <c r="F3950" s="1" t="s">
        <v>25</v>
      </c>
      <c r="G3950" s="1" t="s">
        <v>69</v>
      </c>
      <c r="H3950" s="1" t="s">
        <v>27</v>
      </c>
      <c r="I3950" s="1">
        <v>8</v>
      </c>
      <c r="J3950" s="3">
        <v>620</v>
      </c>
      <c r="K3950" s="4">
        <v>291.94</v>
      </c>
      <c r="L3950" s="5">
        <v>0</v>
      </c>
      <c r="M3950" s="3">
        <f t="shared" si="244"/>
        <v>4960</v>
      </c>
      <c r="N3950" s="3">
        <f t="shared" si="245"/>
        <v>2335.52</v>
      </c>
      <c r="O3950" s="3">
        <f t="shared" si="246"/>
        <v>2624.48</v>
      </c>
      <c r="P3950" s="6">
        <f t="shared" si="247"/>
        <v>0.52912903225806451</v>
      </c>
    </row>
    <row r="3951" spans="1:16" x14ac:dyDescent="0.35">
      <c r="A3951" s="1" t="s">
        <v>4015</v>
      </c>
      <c r="B3951" s="2">
        <v>46239</v>
      </c>
      <c r="C3951" s="1" t="s">
        <v>29</v>
      </c>
      <c r="D3951" s="1" t="s">
        <v>30</v>
      </c>
      <c r="E3951" s="1" t="s">
        <v>18</v>
      </c>
      <c r="F3951" s="1" t="s">
        <v>51</v>
      </c>
      <c r="G3951" s="1" t="s">
        <v>33</v>
      </c>
      <c r="H3951" s="1" t="s">
        <v>21</v>
      </c>
      <c r="I3951" s="1">
        <v>5</v>
      </c>
      <c r="J3951" s="3">
        <v>719</v>
      </c>
      <c r="K3951" s="4">
        <v>557.83000000000004</v>
      </c>
      <c r="L3951" s="5">
        <v>0</v>
      </c>
      <c r="M3951" s="3">
        <f t="shared" si="244"/>
        <v>3595</v>
      </c>
      <c r="N3951" s="3">
        <f t="shared" si="245"/>
        <v>2789.15</v>
      </c>
      <c r="O3951" s="3">
        <f t="shared" si="246"/>
        <v>805.84999999999991</v>
      </c>
      <c r="P3951" s="6">
        <f t="shared" si="247"/>
        <v>0.22415855354659248</v>
      </c>
    </row>
    <row r="3952" spans="1:16" x14ac:dyDescent="0.35">
      <c r="A3952" s="1" t="s">
        <v>4016</v>
      </c>
      <c r="B3952" s="2">
        <v>46239</v>
      </c>
      <c r="C3952" s="1" t="s">
        <v>36</v>
      </c>
      <c r="D3952" s="1" t="s">
        <v>37</v>
      </c>
      <c r="E3952" s="1" t="s">
        <v>18</v>
      </c>
      <c r="F3952" s="1" t="s">
        <v>38</v>
      </c>
      <c r="G3952" s="1" t="s">
        <v>39</v>
      </c>
      <c r="H3952" s="1" t="s">
        <v>21</v>
      </c>
      <c r="I3952" s="1">
        <v>8</v>
      </c>
      <c r="J3952" s="3">
        <v>365</v>
      </c>
      <c r="K3952" s="4">
        <v>290.36</v>
      </c>
      <c r="L3952" s="5">
        <v>0</v>
      </c>
      <c r="M3952" s="3">
        <f t="shared" si="244"/>
        <v>2920</v>
      </c>
      <c r="N3952" s="3">
        <f t="shared" si="245"/>
        <v>2322.88</v>
      </c>
      <c r="O3952" s="3">
        <f t="shared" si="246"/>
        <v>597.11999999999989</v>
      </c>
      <c r="P3952" s="6">
        <f t="shared" si="247"/>
        <v>0.20449315068493146</v>
      </c>
    </row>
    <row r="3953" spans="1:16" x14ac:dyDescent="0.35">
      <c r="A3953" s="1" t="s">
        <v>4017</v>
      </c>
      <c r="B3953" s="2">
        <v>46240</v>
      </c>
      <c r="C3953" s="1" t="s">
        <v>36</v>
      </c>
      <c r="D3953" s="1" t="s">
        <v>76</v>
      </c>
      <c r="E3953" s="1" t="s">
        <v>79</v>
      </c>
      <c r="F3953" s="1" t="s">
        <v>91</v>
      </c>
      <c r="G3953" s="1" t="s">
        <v>69</v>
      </c>
      <c r="H3953" s="1" t="s">
        <v>34</v>
      </c>
      <c r="I3953" s="1">
        <v>6</v>
      </c>
      <c r="J3953" s="3">
        <v>12585</v>
      </c>
      <c r="K3953" s="4">
        <v>7891.15</v>
      </c>
      <c r="L3953" s="5">
        <v>0.05</v>
      </c>
      <c r="M3953" s="3">
        <f t="shared" si="244"/>
        <v>71734.5</v>
      </c>
      <c r="N3953" s="3">
        <f t="shared" si="245"/>
        <v>47346.899999999994</v>
      </c>
      <c r="O3953" s="3">
        <f t="shared" si="246"/>
        <v>24387.600000000006</v>
      </c>
      <c r="P3953" s="6">
        <f t="shared" si="247"/>
        <v>0.33997030717437227</v>
      </c>
    </row>
    <row r="3954" spans="1:16" x14ac:dyDescent="0.35">
      <c r="A3954" s="1" t="s">
        <v>4018</v>
      </c>
      <c r="B3954" s="2">
        <v>46240</v>
      </c>
      <c r="C3954" s="1" t="s">
        <v>41</v>
      </c>
      <c r="D3954" s="1" t="s">
        <v>55</v>
      </c>
      <c r="E3954" s="1" t="s">
        <v>24</v>
      </c>
      <c r="F3954" s="1" t="s">
        <v>64</v>
      </c>
      <c r="G3954" s="1" t="s">
        <v>43</v>
      </c>
      <c r="H3954" s="1" t="s">
        <v>27</v>
      </c>
      <c r="I3954" s="1">
        <v>8</v>
      </c>
      <c r="J3954" s="3">
        <v>1545</v>
      </c>
      <c r="K3954" s="4">
        <v>797.77</v>
      </c>
      <c r="L3954" s="5">
        <v>0.15</v>
      </c>
      <c r="M3954" s="3">
        <f t="shared" si="244"/>
        <v>10506</v>
      </c>
      <c r="N3954" s="3">
        <f t="shared" si="245"/>
        <v>6382.16</v>
      </c>
      <c r="O3954" s="3">
        <f t="shared" si="246"/>
        <v>4123.84</v>
      </c>
      <c r="P3954" s="6">
        <f t="shared" si="247"/>
        <v>0.39252236817056924</v>
      </c>
    </row>
    <row r="3955" spans="1:16" x14ac:dyDescent="0.35">
      <c r="A3955" s="1" t="s">
        <v>4019</v>
      </c>
      <c r="B3955" s="2">
        <v>46240</v>
      </c>
      <c r="C3955" s="1" t="s">
        <v>29</v>
      </c>
      <c r="D3955" s="1" t="s">
        <v>57</v>
      </c>
      <c r="E3955" s="1" t="s">
        <v>18</v>
      </c>
      <c r="F3955" s="1" t="s">
        <v>68</v>
      </c>
      <c r="G3955" s="1" t="s">
        <v>33</v>
      </c>
      <c r="H3955" s="1" t="s">
        <v>21</v>
      </c>
      <c r="I3955" s="1">
        <v>6</v>
      </c>
      <c r="J3955" s="3">
        <v>463</v>
      </c>
      <c r="K3955" s="4">
        <v>366.29</v>
      </c>
      <c r="L3955" s="5">
        <v>0</v>
      </c>
      <c r="M3955" s="3">
        <f t="shared" si="244"/>
        <v>2778</v>
      </c>
      <c r="N3955" s="3">
        <f t="shared" si="245"/>
        <v>2197.7400000000002</v>
      </c>
      <c r="O3955" s="3">
        <f t="shared" si="246"/>
        <v>580.25999999999976</v>
      </c>
      <c r="P3955" s="6">
        <f t="shared" si="247"/>
        <v>0.208876889848812</v>
      </c>
    </row>
    <row r="3956" spans="1:16" x14ac:dyDescent="0.35">
      <c r="A3956" s="1" t="s">
        <v>4020</v>
      </c>
      <c r="B3956" s="2">
        <v>46240</v>
      </c>
      <c r="C3956" s="1" t="s">
        <v>16</v>
      </c>
      <c r="D3956" s="1" t="s">
        <v>84</v>
      </c>
      <c r="E3956" s="1" t="s">
        <v>31</v>
      </c>
      <c r="F3956" s="1" t="s">
        <v>85</v>
      </c>
      <c r="G3956" s="1" t="s">
        <v>20</v>
      </c>
      <c r="H3956" s="1" t="s">
        <v>27</v>
      </c>
      <c r="I3956" s="1">
        <v>5</v>
      </c>
      <c r="J3956" s="3">
        <v>1738</v>
      </c>
      <c r="K3956" s="4">
        <v>1309.29</v>
      </c>
      <c r="L3956" s="5">
        <v>0.15</v>
      </c>
      <c r="M3956" s="3">
        <f t="shared" si="244"/>
        <v>7386.5</v>
      </c>
      <c r="N3956" s="3">
        <f t="shared" si="245"/>
        <v>6546.45</v>
      </c>
      <c r="O3956" s="3">
        <f t="shared" si="246"/>
        <v>840.05000000000018</v>
      </c>
      <c r="P3956" s="6">
        <f t="shared" si="247"/>
        <v>0.11372774656467884</v>
      </c>
    </row>
    <row r="3957" spans="1:16" x14ac:dyDescent="0.35">
      <c r="A3957" s="1" t="s">
        <v>4021</v>
      </c>
      <c r="B3957" s="2">
        <v>46240</v>
      </c>
      <c r="C3957" s="1" t="s">
        <v>29</v>
      </c>
      <c r="D3957" s="1" t="s">
        <v>72</v>
      </c>
      <c r="E3957" s="1" t="s">
        <v>18</v>
      </c>
      <c r="F3957" s="1" t="s">
        <v>19</v>
      </c>
      <c r="G3957" s="1" t="s">
        <v>33</v>
      </c>
      <c r="H3957" s="1" t="s">
        <v>34</v>
      </c>
      <c r="I3957" s="1">
        <v>1</v>
      </c>
      <c r="J3957" s="3">
        <v>908</v>
      </c>
      <c r="K3957" s="4">
        <v>740</v>
      </c>
      <c r="L3957" s="5">
        <v>0.05</v>
      </c>
      <c r="M3957" s="3">
        <f t="shared" si="244"/>
        <v>862.59999999999991</v>
      </c>
      <c r="N3957" s="3">
        <f t="shared" si="245"/>
        <v>740</v>
      </c>
      <c r="O3957" s="3">
        <f t="shared" si="246"/>
        <v>122.59999999999991</v>
      </c>
      <c r="P3957" s="6">
        <f t="shared" si="247"/>
        <v>0.14212844887549261</v>
      </c>
    </row>
    <row r="3958" spans="1:16" x14ac:dyDescent="0.35">
      <c r="A3958" s="1" t="s">
        <v>4022</v>
      </c>
      <c r="B3958" s="2">
        <v>46240</v>
      </c>
      <c r="C3958" s="1" t="s">
        <v>16</v>
      </c>
      <c r="D3958" s="1" t="s">
        <v>84</v>
      </c>
      <c r="E3958" s="1" t="s">
        <v>31</v>
      </c>
      <c r="F3958" s="1" t="s">
        <v>32</v>
      </c>
      <c r="G3958" s="1" t="s">
        <v>20</v>
      </c>
      <c r="H3958" s="1" t="s">
        <v>27</v>
      </c>
      <c r="I3958" s="1">
        <v>2</v>
      </c>
      <c r="J3958" s="3">
        <v>1145</v>
      </c>
      <c r="K3958" s="4">
        <v>879.72</v>
      </c>
      <c r="L3958" s="5">
        <v>0.1</v>
      </c>
      <c r="M3958" s="3">
        <f t="shared" si="244"/>
        <v>2061</v>
      </c>
      <c r="N3958" s="3">
        <f t="shared" si="245"/>
        <v>1759.44</v>
      </c>
      <c r="O3958" s="3">
        <f t="shared" si="246"/>
        <v>301.55999999999995</v>
      </c>
      <c r="P3958" s="6">
        <f t="shared" si="247"/>
        <v>0.1463173216885007</v>
      </c>
    </row>
    <row r="3959" spans="1:16" x14ac:dyDescent="0.35">
      <c r="A3959" s="1" t="s">
        <v>4023</v>
      </c>
      <c r="B3959" s="2">
        <v>46241</v>
      </c>
      <c r="C3959" s="1" t="s">
        <v>36</v>
      </c>
      <c r="D3959" s="1" t="s">
        <v>76</v>
      </c>
      <c r="E3959" s="1" t="s">
        <v>18</v>
      </c>
      <c r="F3959" s="1" t="s">
        <v>19</v>
      </c>
      <c r="G3959" s="1" t="s">
        <v>39</v>
      </c>
      <c r="H3959" s="1" t="s">
        <v>21</v>
      </c>
      <c r="I3959" s="1">
        <v>7</v>
      </c>
      <c r="J3959" s="3">
        <v>902</v>
      </c>
      <c r="K3959" s="4">
        <v>696.49</v>
      </c>
      <c r="L3959" s="5">
        <v>0</v>
      </c>
      <c r="M3959" s="3">
        <f t="shared" si="244"/>
        <v>6314</v>
      </c>
      <c r="N3959" s="3">
        <f t="shared" si="245"/>
        <v>4875.43</v>
      </c>
      <c r="O3959" s="3">
        <f t="shared" si="246"/>
        <v>1438.5699999999997</v>
      </c>
      <c r="P3959" s="6">
        <f t="shared" si="247"/>
        <v>0.22783813747228376</v>
      </c>
    </row>
    <row r="3960" spans="1:16" x14ac:dyDescent="0.35">
      <c r="A3960" s="1" t="s">
        <v>4024</v>
      </c>
      <c r="B3960" s="2">
        <v>46241</v>
      </c>
      <c r="C3960" s="1" t="s">
        <v>36</v>
      </c>
      <c r="D3960" s="1" t="s">
        <v>76</v>
      </c>
      <c r="E3960" s="1" t="s">
        <v>79</v>
      </c>
      <c r="F3960" s="1" t="s">
        <v>80</v>
      </c>
      <c r="G3960" s="1" t="s">
        <v>69</v>
      </c>
      <c r="H3960" s="1" t="s">
        <v>21</v>
      </c>
      <c r="I3960" s="1">
        <v>7</v>
      </c>
      <c r="J3960" s="3">
        <v>7988</v>
      </c>
      <c r="K3960" s="4">
        <v>4871.57</v>
      </c>
      <c r="L3960" s="5">
        <v>0.05</v>
      </c>
      <c r="M3960" s="3">
        <f t="shared" si="244"/>
        <v>53120.2</v>
      </c>
      <c r="N3960" s="3">
        <f t="shared" si="245"/>
        <v>34100.99</v>
      </c>
      <c r="O3960" s="3">
        <f t="shared" si="246"/>
        <v>19019.21</v>
      </c>
      <c r="P3960" s="6">
        <f t="shared" si="247"/>
        <v>0.35804100888174367</v>
      </c>
    </row>
    <row r="3961" spans="1:16" x14ac:dyDescent="0.35">
      <c r="A3961" s="1" t="s">
        <v>4025</v>
      </c>
      <c r="B3961" s="2">
        <v>46241</v>
      </c>
      <c r="C3961" s="1" t="s">
        <v>41</v>
      </c>
      <c r="D3961" s="1" t="s">
        <v>103</v>
      </c>
      <c r="E3961" s="1" t="s">
        <v>24</v>
      </c>
      <c r="F3961" s="1" t="s">
        <v>131</v>
      </c>
      <c r="G3961" s="1" t="s">
        <v>46</v>
      </c>
      <c r="H3961" s="1" t="s">
        <v>27</v>
      </c>
      <c r="I3961" s="1">
        <v>1</v>
      </c>
      <c r="J3961" s="3">
        <v>2765</v>
      </c>
      <c r="K3961" s="4">
        <v>1345.57</v>
      </c>
      <c r="L3961" s="5">
        <v>0.15</v>
      </c>
      <c r="M3961" s="3">
        <f t="shared" si="244"/>
        <v>2350.25</v>
      </c>
      <c r="N3961" s="3">
        <f t="shared" si="245"/>
        <v>1345.57</v>
      </c>
      <c r="O3961" s="3">
        <f t="shared" si="246"/>
        <v>1004.6800000000001</v>
      </c>
      <c r="P3961" s="6">
        <f t="shared" si="247"/>
        <v>0.42747792788001276</v>
      </c>
    </row>
    <row r="3962" spans="1:16" x14ac:dyDescent="0.35">
      <c r="A3962" s="1" t="s">
        <v>4026</v>
      </c>
      <c r="B3962" s="2">
        <v>46241</v>
      </c>
      <c r="C3962" s="1" t="s">
        <v>16</v>
      </c>
      <c r="D3962" s="1" t="s">
        <v>48</v>
      </c>
      <c r="E3962" s="1" t="s">
        <v>24</v>
      </c>
      <c r="F3962" s="1" t="s">
        <v>64</v>
      </c>
      <c r="G3962" s="1" t="s">
        <v>20</v>
      </c>
      <c r="H3962" s="1" t="s">
        <v>21</v>
      </c>
      <c r="I3962" s="1">
        <v>2</v>
      </c>
      <c r="J3962" s="3">
        <v>1446</v>
      </c>
      <c r="K3962" s="4">
        <v>702.07</v>
      </c>
      <c r="L3962" s="5">
        <v>0.1</v>
      </c>
      <c r="M3962" s="3">
        <f t="shared" si="244"/>
        <v>2602.8000000000002</v>
      </c>
      <c r="N3962" s="3">
        <f t="shared" si="245"/>
        <v>1404.14</v>
      </c>
      <c r="O3962" s="3">
        <f t="shared" si="246"/>
        <v>1198.6600000000001</v>
      </c>
      <c r="P3962" s="6">
        <f t="shared" si="247"/>
        <v>0.46052712463500844</v>
      </c>
    </row>
    <row r="3963" spans="1:16" x14ac:dyDescent="0.35">
      <c r="A3963" s="1" t="s">
        <v>4027</v>
      </c>
      <c r="B3963" s="2">
        <v>46241</v>
      </c>
      <c r="C3963" s="1" t="s">
        <v>36</v>
      </c>
      <c r="D3963" s="1" t="s">
        <v>78</v>
      </c>
      <c r="E3963" s="1" t="s">
        <v>18</v>
      </c>
      <c r="F3963" s="1" t="s">
        <v>51</v>
      </c>
      <c r="G3963" s="1" t="s">
        <v>69</v>
      </c>
      <c r="H3963" s="1" t="s">
        <v>34</v>
      </c>
      <c r="I3963" s="1">
        <v>7</v>
      </c>
      <c r="J3963" s="3">
        <v>747</v>
      </c>
      <c r="K3963" s="4">
        <v>584.59</v>
      </c>
      <c r="L3963" s="5">
        <v>0.15</v>
      </c>
      <c r="M3963" s="3">
        <f t="shared" si="244"/>
        <v>4444.6499999999996</v>
      </c>
      <c r="N3963" s="3">
        <f t="shared" si="245"/>
        <v>4092.13</v>
      </c>
      <c r="O3963" s="3">
        <f t="shared" si="246"/>
        <v>352.51999999999953</v>
      </c>
      <c r="P3963" s="6">
        <f t="shared" si="247"/>
        <v>7.9313331758406075E-2</v>
      </c>
    </row>
    <row r="3964" spans="1:16" x14ac:dyDescent="0.35">
      <c r="A3964" s="1" t="s">
        <v>4028</v>
      </c>
      <c r="B3964" s="2">
        <v>46241</v>
      </c>
      <c r="C3964" s="1" t="s">
        <v>36</v>
      </c>
      <c r="D3964" s="1" t="s">
        <v>63</v>
      </c>
      <c r="E3964" s="1" t="s">
        <v>79</v>
      </c>
      <c r="F3964" s="1" t="s">
        <v>91</v>
      </c>
      <c r="G3964" s="1" t="s">
        <v>39</v>
      </c>
      <c r="H3964" s="1" t="s">
        <v>27</v>
      </c>
      <c r="I3964" s="1">
        <v>4</v>
      </c>
      <c r="J3964" s="3">
        <v>12014</v>
      </c>
      <c r="K3964" s="4">
        <v>7455.98</v>
      </c>
      <c r="L3964" s="5">
        <v>0</v>
      </c>
      <c r="M3964" s="3">
        <f t="shared" si="244"/>
        <v>48056</v>
      </c>
      <c r="N3964" s="3">
        <f t="shared" si="245"/>
        <v>29823.919999999998</v>
      </c>
      <c r="O3964" s="3">
        <f t="shared" si="246"/>
        <v>18232.080000000002</v>
      </c>
      <c r="P3964" s="6">
        <f t="shared" si="247"/>
        <v>0.37939237556184457</v>
      </c>
    </row>
    <row r="3965" spans="1:16" x14ac:dyDescent="0.35">
      <c r="A3965" s="1" t="s">
        <v>4029</v>
      </c>
      <c r="B3965" s="2">
        <v>46242</v>
      </c>
      <c r="C3965" s="1" t="s">
        <v>16</v>
      </c>
      <c r="D3965" s="1" t="s">
        <v>23</v>
      </c>
      <c r="E3965" s="1" t="s">
        <v>31</v>
      </c>
      <c r="F3965" s="1" t="s">
        <v>53</v>
      </c>
      <c r="G3965" s="1" t="s">
        <v>20</v>
      </c>
      <c r="H3965" s="1" t="s">
        <v>27</v>
      </c>
      <c r="I3965" s="1">
        <v>4</v>
      </c>
      <c r="J3965" s="3">
        <v>15511</v>
      </c>
      <c r="K3965" s="4">
        <v>11228.46</v>
      </c>
      <c r="L3965" s="5">
        <v>0.15</v>
      </c>
      <c r="M3965" s="3">
        <f t="shared" si="244"/>
        <v>52737.4</v>
      </c>
      <c r="N3965" s="3">
        <f t="shared" si="245"/>
        <v>44913.84</v>
      </c>
      <c r="O3965" s="3">
        <f t="shared" si="246"/>
        <v>7823.5600000000049</v>
      </c>
      <c r="P3965" s="6">
        <f t="shared" si="247"/>
        <v>0.1483493687591729</v>
      </c>
    </row>
    <row r="3966" spans="1:16" x14ac:dyDescent="0.35">
      <c r="A3966" s="1" t="s">
        <v>4030</v>
      </c>
      <c r="B3966" s="2">
        <v>46242</v>
      </c>
      <c r="C3966" s="1" t="s">
        <v>41</v>
      </c>
      <c r="D3966" s="1" t="s">
        <v>50</v>
      </c>
      <c r="E3966" s="1" t="s">
        <v>18</v>
      </c>
      <c r="F3966" s="1" t="s">
        <v>51</v>
      </c>
      <c r="G3966" s="1" t="s">
        <v>43</v>
      </c>
      <c r="H3966" s="1" t="s">
        <v>21</v>
      </c>
      <c r="I3966" s="1">
        <v>5</v>
      </c>
      <c r="J3966" s="3">
        <v>766</v>
      </c>
      <c r="K3966" s="4">
        <v>586.80999999999995</v>
      </c>
      <c r="L3966" s="5">
        <v>0.1</v>
      </c>
      <c r="M3966" s="3">
        <f t="shared" si="244"/>
        <v>3447</v>
      </c>
      <c r="N3966" s="3">
        <f t="shared" si="245"/>
        <v>2934.0499999999997</v>
      </c>
      <c r="O3966" s="3">
        <f t="shared" si="246"/>
        <v>512.95000000000027</v>
      </c>
      <c r="P3966" s="6">
        <f t="shared" si="247"/>
        <v>0.14881055990716574</v>
      </c>
    </row>
    <row r="3967" spans="1:16" x14ac:dyDescent="0.35">
      <c r="A3967" s="1" t="s">
        <v>4031</v>
      </c>
      <c r="B3967" s="2">
        <v>46242</v>
      </c>
      <c r="C3967" s="1" t="s">
        <v>41</v>
      </c>
      <c r="D3967" s="1" t="s">
        <v>42</v>
      </c>
      <c r="E3967" s="1" t="s">
        <v>31</v>
      </c>
      <c r="F3967" s="1" t="s">
        <v>32</v>
      </c>
      <c r="G3967" s="1" t="s">
        <v>46</v>
      </c>
      <c r="H3967" s="1" t="s">
        <v>21</v>
      </c>
      <c r="I3967" s="1">
        <v>2</v>
      </c>
      <c r="J3967" s="3">
        <v>1208</v>
      </c>
      <c r="K3967" s="4">
        <v>904.86</v>
      </c>
      <c r="L3967" s="5">
        <v>0.05</v>
      </c>
      <c r="M3967" s="3">
        <f t="shared" si="244"/>
        <v>2295.1999999999998</v>
      </c>
      <c r="N3967" s="3">
        <f t="shared" si="245"/>
        <v>1809.72</v>
      </c>
      <c r="O3967" s="3">
        <f t="shared" si="246"/>
        <v>485.47999999999979</v>
      </c>
      <c r="P3967" s="6">
        <f t="shared" si="247"/>
        <v>0.21151969327291731</v>
      </c>
    </row>
    <row r="3968" spans="1:16" x14ac:dyDescent="0.35">
      <c r="A3968" s="1" t="s">
        <v>4032</v>
      </c>
      <c r="B3968" s="2">
        <v>46242</v>
      </c>
      <c r="C3968" s="1" t="s">
        <v>36</v>
      </c>
      <c r="D3968" s="1" t="s">
        <v>78</v>
      </c>
      <c r="E3968" s="1" t="s">
        <v>31</v>
      </c>
      <c r="F3968" s="1" t="s">
        <v>32</v>
      </c>
      <c r="G3968" s="1" t="s">
        <v>69</v>
      </c>
      <c r="H3968" s="1" t="s">
        <v>21</v>
      </c>
      <c r="I3968" s="1">
        <v>3</v>
      </c>
      <c r="J3968" s="3">
        <v>1174</v>
      </c>
      <c r="K3968" s="4">
        <v>849.14</v>
      </c>
      <c r="L3968" s="5">
        <v>0</v>
      </c>
      <c r="M3968" s="3">
        <f t="shared" si="244"/>
        <v>3522</v>
      </c>
      <c r="N3968" s="3">
        <f t="shared" si="245"/>
        <v>2547.42</v>
      </c>
      <c r="O3968" s="3">
        <f t="shared" si="246"/>
        <v>974.57999999999993</v>
      </c>
      <c r="P3968" s="6">
        <f t="shared" si="247"/>
        <v>0.2767120954003407</v>
      </c>
    </row>
    <row r="3969" spans="1:16" x14ac:dyDescent="0.35">
      <c r="A3969" s="1" t="s">
        <v>4033</v>
      </c>
      <c r="B3969" s="2">
        <v>46243</v>
      </c>
      <c r="C3969" s="1" t="s">
        <v>16</v>
      </c>
      <c r="D3969" s="1" t="s">
        <v>84</v>
      </c>
      <c r="E3969" s="1" t="s">
        <v>79</v>
      </c>
      <c r="F3969" s="1" t="s">
        <v>91</v>
      </c>
      <c r="G3969" s="1" t="s">
        <v>26</v>
      </c>
      <c r="H3969" s="1" t="s">
        <v>21</v>
      </c>
      <c r="I3969" s="1">
        <v>3</v>
      </c>
      <c r="J3969" s="3">
        <v>11771</v>
      </c>
      <c r="K3969" s="4">
        <v>6834.12</v>
      </c>
      <c r="L3969" s="5">
        <v>0</v>
      </c>
      <c r="M3969" s="3">
        <f t="shared" si="244"/>
        <v>35313</v>
      </c>
      <c r="N3969" s="3">
        <f t="shared" si="245"/>
        <v>20502.36</v>
      </c>
      <c r="O3969" s="3">
        <f t="shared" si="246"/>
        <v>14810.64</v>
      </c>
      <c r="P3969" s="6">
        <f t="shared" si="247"/>
        <v>0.41941041542774615</v>
      </c>
    </row>
    <row r="3970" spans="1:16" x14ac:dyDescent="0.35">
      <c r="A3970" s="1" t="s">
        <v>4034</v>
      </c>
      <c r="B3970" s="2">
        <v>46243</v>
      </c>
      <c r="C3970" s="1" t="s">
        <v>36</v>
      </c>
      <c r="D3970" s="1" t="s">
        <v>78</v>
      </c>
      <c r="E3970" s="1" t="s">
        <v>24</v>
      </c>
      <c r="F3970" s="1" t="s">
        <v>64</v>
      </c>
      <c r="G3970" s="1" t="s">
        <v>69</v>
      </c>
      <c r="H3970" s="1" t="s">
        <v>21</v>
      </c>
      <c r="I3970" s="1">
        <v>8</v>
      </c>
      <c r="J3970" s="3">
        <v>1492</v>
      </c>
      <c r="K3970" s="4">
        <v>775.98</v>
      </c>
      <c r="L3970" s="5">
        <v>0</v>
      </c>
      <c r="M3970" s="3">
        <f t="shared" ref="M3970:M4033" si="248">I3970*J3970*(1-L3970)</f>
        <v>11936</v>
      </c>
      <c r="N3970" s="3">
        <f t="shared" ref="N3970:N4033" si="249">I3970*K3970</f>
        <v>6207.84</v>
      </c>
      <c r="O3970" s="3">
        <f t="shared" ref="O3970:O4033" si="250">M3970-N3970</f>
        <v>5728.16</v>
      </c>
      <c r="P3970" s="6">
        <f t="shared" ref="P3970:P4033" si="251">O3970/M3970</f>
        <v>0.47990616621983911</v>
      </c>
    </row>
    <row r="3971" spans="1:16" x14ac:dyDescent="0.35">
      <c r="A3971" s="1" t="s">
        <v>4035</v>
      </c>
      <c r="B3971" s="2">
        <v>46243</v>
      </c>
      <c r="C3971" s="1" t="s">
        <v>29</v>
      </c>
      <c r="D3971" s="1" t="s">
        <v>66</v>
      </c>
      <c r="E3971" s="1" t="s">
        <v>24</v>
      </c>
      <c r="F3971" s="1" t="s">
        <v>64</v>
      </c>
      <c r="G3971" s="1" t="s">
        <v>33</v>
      </c>
      <c r="H3971" s="1" t="s">
        <v>27</v>
      </c>
      <c r="I3971" s="1">
        <v>4</v>
      </c>
      <c r="J3971" s="3">
        <v>1556</v>
      </c>
      <c r="K3971" s="4">
        <v>782.12</v>
      </c>
      <c r="L3971" s="5">
        <v>0.1</v>
      </c>
      <c r="M3971" s="3">
        <f t="shared" si="248"/>
        <v>5601.6</v>
      </c>
      <c r="N3971" s="3">
        <f t="shared" si="249"/>
        <v>3128.48</v>
      </c>
      <c r="O3971" s="3">
        <f t="shared" si="250"/>
        <v>2473.1200000000003</v>
      </c>
      <c r="P3971" s="6">
        <f t="shared" si="251"/>
        <v>0.44150242787774924</v>
      </c>
    </row>
    <row r="3972" spans="1:16" x14ac:dyDescent="0.35">
      <c r="A3972" s="1" t="s">
        <v>4036</v>
      </c>
      <c r="B3972" s="2">
        <v>46243</v>
      </c>
      <c r="C3972" s="1" t="s">
        <v>36</v>
      </c>
      <c r="D3972" s="1" t="s">
        <v>78</v>
      </c>
      <c r="E3972" s="1" t="s">
        <v>18</v>
      </c>
      <c r="F3972" s="1" t="s">
        <v>51</v>
      </c>
      <c r="G3972" s="1" t="s">
        <v>39</v>
      </c>
      <c r="H3972" s="1" t="s">
        <v>21</v>
      </c>
      <c r="I3972" s="1">
        <v>2</v>
      </c>
      <c r="J3972" s="3">
        <v>741</v>
      </c>
      <c r="K3972" s="4">
        <v>570.88</v>
      </c>
      <c r="L3972" s="5">
        <v>0.05</v>
      </c>
      <c r="M3972" s="3">
        <f t="shared" si="248"/>
        <v>1407.8999999999999</v>
      </c>
      <c r="N3972" s="3">
        <f t="shared" si="249"/>
        <v>1141.76</v>
      </c>
      <c r="O3972" s="3">
        <f t="shared" si="250"/>
        <v>266.13999999999987</v>
      </c>
      <c r="P3972" s="6">
        <f t="shared" si="251"/>
        <v>0.1890333120250017</v>
      </c>
    </row>
    <row r="3973" spans="1:16" x14ac:dyDescent="0.35">
      <c r="A3973" s="1" t="s">
        <v>4037</v>
      </c>
      <c r="B3973" s="2">
        <v>46243</v>
      </c>
      <c r="C3973" s="1" t="s">
        <v>36</v>
      </c>
      <c r="D3973" s="1" t="s">
        <v>37</v>
      </c>
      <c r="E3973" s="1" t="s">
        <v>24</v>
      </c>
      <c r="F3973" s="1" t="s">
        <v>25</v>
      </c>
      <c r="G3973" s="1" t="s">
        <v>69</v>
      </c>
      <c r="H3973" s="1" t="s">
        <v>27</v>
      </c>
      <c r="I3973" s="1">
        <v>2</v>
      </c>
      <c r="J3973" s="3">
        <v>576</v>
      </c>
      <c r="K3973" s="4">
        <v>266.92</v>
      </c>
      <c r="L3973" s="5">
        <v>0</v>
      </c>
      <c r="M3973" s="3">
        <f t="shared" si="248"/>
        <v>1152</v>
      </c>
      <c r="N3973" s="3">
        <f t="shared" si="249"/>
        <v>533.84</v>
      </c>
      <c r="O3973" s="3">
        <f t="shared" si="250"/>
        <v>618.16</v>
      </c>
      <c r="P3973" s="6">
        <f t="shared" si="251"/>
        <v>0.53659722222222217</v>
      </c>
    </row>
    <row r="3974" spans="1:16" x14ac:dyDescent="0.35">
      <c r="A3974" s="1" t="s">
        <v>4038</v>
      </c>
      <c r="B3974" s="2">
        <v>46243</v>
      </c>
      <c r="C3974" s="1" t="s">
        <v>41</v>
      </c>
      <c r="D3974" s="1" t="s">
        <v>50</v>
      </c>
      <c r="E3974" s="1" t="s">
        <v>24</v>
      </c>
      <c r="F3974" s="1" t="s">
        <v>25</v>
      </c>
      <c r="G3974" s="1" t="s">
        <v>46</v>
      </c>
      <c r="H3974" s="1" t="s">
        <v>34</v>
      </c>
      <c r="I3974" s="1">
        <v>8</v>
      </c>
      <c r="J3974" s="3">
        <v>579</v>
      </c>
      <c r="K3974" s="4">
        <v>291.5</v>
      </c>
      <c r="L3974" s="5">
        <v>0</v>
      </c>
      <c r="M3974" s="3">
        <f t="shared" si="248"/>
        <v>4632</v>
      </c>
      <c r="N3974" s="3">
        <f t="shared" si="249"/>
        <v>2332</v>
      </c>
      <c r="O3974" s="3">
        <f t="shared" si="250"/>
        <v>2300</v>
      </c>
      <c r="P3974" s="6">
        <f t="shared" si="251"/>
        <v>0.49654576856649396</v>
      </c>
    </row>
    <row r="3975" spans="1:16" x14ac:dyDescent="0.35">
      <c r="A3975" s="1" t="s">
        <v>4039</v>
      </c>
      <c r="B3975" s="2">
        <v>46243</v>
      </c>
      <c r="C3975" s="1" t="s">
        <v>36</v>
      </c>
      <c r="D3975" s="1" t="s">
        <v>63</v>
      </c>
      <c r="E3975" s="1" t="s">
        <v>31</v>
      </c>
      <c r="F3975" s="1" t="s">
        <v>53</v>
      </c>
      <c r="G3975" s="1" t="s">
        <v>39</v>
      </c>
      <c r="H3975" s="1" t="s">
        <v>34</v>
      </c>
      <c r="I3975" s="1">
        <v>7</v>
      </c>
      <c r="J3975" s="3">
        <v>15499</v>
      </c>
      <c r="K3975" s="4">
        <v>11390.82</v>
      </c>
      <c r="L3975" s="5">
        <v>0</v>
      </c>
      <c r="M3975" s="3">
        <f t="shared" si="248"/>
        <v>108493</v>
      </c>
      <c r="N3975" s="3">
        <f t="shared" si="249"/>
        <v>79735.739999999991</v>
      </c>
      <c r="O3975" s="3">
        <f t="shared" si="250"/>
        <v>28757.260000000009</v>
      </c>
      <c r="P3975" s="6">
        <f t="shared" si="251"/>
        <v>0.26506097167559206</v>
      </c>
    </row>
    <row r="3976" spans="1:16" x14ac:dyDescent="0.35">
      <c r="A3976" s="1" t="s">
        <v>4040</v>
      </c>
      <c r="B3976" s="2">
        <v>46243</v>
      </c>
      <c r="C3976" s="1" t="s">
        <v>36</v>
      </c>
      <c r="D3976" s="1" t="s">
        <v>37</v>
      </c>
      <c r="E3976" s="1" t="s">
        <v>18</v>
      </c>
      <c r="F3976" s="1" t="s">
        <v>19</v>
      </c>
      <c r="G3976" s="1" t="s">
        <v>69</v>
      </c>
      <c r="H3976" s="1" t="s">
        <v>27</v>
      </c>
      <c r="I3976" s="1">
        <v>3</v>
      </c>
      <c r="J3976" s="3">
        <v>928</v>
      </c>
      <c r="K3976" s="4">
        <v>707.94</v>
      </c>
      <c r="L3976" s="5">
        <v>0.05</v>
      </c>
      <c r="M3976" s="3">
        <f t="shared" si="248"/>
        <v>2644.7999999999997</v>
      </c>
      <c r="N3976" s="3">
        <f t="shared" si="249"/>
        <v>2123.8200000000002</v>
      </c>
      <c r="O3976" s="3">
        <f t="shared" si="250"/>
        <v>520.97999999999956</v>
      </c>
      <c r="P3976" s="6">
        <f t="shared" si="251"/>
        <v>0.19698275862068951</v>
      </c>
    </row>
    <row r="3977" spans="1:16" x14ac:dyDescent="0.35">
      <c r="A3977" s="1" t="s">
        <v>4041</v>
      </c>
      <c r="B3977" s="2">
        <v>46243</v>
      </c>
      <c r="C3977" s="1" t="s">
        <v>36</v>
      </c>
      <c r="D3977" s="1" t="s">
        <v>76</v>
      </c>
      <c r="E3977" s="1" t="s">
        <v>24</v>
      </c>
      <c r="F3977" s="1" t="s">
        <v>131</v>
      </c>
      <c r="G3977" s="1" t="s">
        <v>39</v>
      </c>
      <c r="H3977" s="1" t="s">
        <v>34</v>
      </c>
      <c r="I3977" s="1">
        <v>4</v>
      </c>
      <c r="J3977" s="3">
        <v>2762</v>
      </c>
      <c r="K3977" s="4">
        <v>1424.33</v>
      </c>
      <c r="L3977" s="5">
        <v>0.1</v>
      </c>
      <c r="M3977" s="3">
        <f t="shared" si="248"/>
        <v>9943.2000000000007</v>
      </c>
      <c r="N3977" s="3">
        <f t="shared" si="249"/>
        <v>5697.32</v>
      </c>
      <c r="O3977" s="3">
        <f t="shared" si="250"/>
        <v>4245.880000000001</v>
      </c>
      <c r="P3977" s="6">
        <f t="shared" si="251"/>
        <v>0.42701343631828792</v>
      </c>
    </row>
    <row r="3978" spans="1:16" x14ac:dyDescent="0.35">
      <c r="A3978" s="1" t="s">
        <v>4042</v>
      </c>
      <c r="B3978" s="2">
        <v>46243</v>
      </c>
      <c r="C3978" s="1" t="s">
        <v>29</v>
      </c>
      <c r="D3978" s="1" t="s">
        <v>66</v>
      </c>
      <c r="E3978" s="1" t="s">
        <v>79</v>
      </c>
      <c r="F3978" s="1" t="s">
        <v>80</v>
      </c>
      <c r="G3978" s="1" t="s">
        <v>58</v>
      </c>
      <c r="H3978" s="1" t="s">
        <v>21</v>
      </c>
      <c r="I3978" s="1">
        <v>6</v>
      </c>
      <c r="J3978" s="3">
        <v>7890</v>
      </c>
      <c r="K3978" s="4">
        <v>4646.92</v>
      </c>
      <c r="L3978" s="5">
        <v>0.05</v>
      </c>
      <c r="M3978" s="3">
        <f t="shared" si="248"/>
        <v>44973</v>
      </c>
      <c r="N3978" s="3">
        <f t="shared" si="249"/>
        <v>27881.52</v>
      </c>
      <c r="O3978" s="3">
        <f t="shared" si="250"/>
        <v>17091.48</v>
      </c>
      <c r="P3978" s="6">
        <f t="shared" si="251"/>
        <v>0.38003868988059503</v>
      </c>
    </row>
    <row r="3979" spans="1:16" x14ac:dyDescent="0.35">
      <c r="A3979" s="1" t="s">
        <v>4043</v>
      </c>
      <c r="B3979" s="2">
        <v>46243</v>
      </c>
      <c r="C3979" s="1" t="s">
        <v>36</v>
      </c>
      <c r="D3979" s="1" t="s">
        <v>76</v>
      </c>
      <c r="E3979" s="1" t="s">
        <v>31</v>
      </c>
      <c r="F3979" s="1" t="s">
        <v>45</v>
      </c>
      <c r="G3979" s="1" t="s">
        <v>39</v>
      </c>
      <c r="H3979" s="1" t="s">
        <v>34</v>
      </c>
      <c r="I3979" s="1">
        <v>2</v>
      </c>
      <c r="J3979" s="3">
        <v>3457</v>
      </c>
      <c r="K3979" s="4">
        <v>2487.52</v>
      </c>
      <c r="L3979" s="5">
        <v>0</v>
      </c>
      <c r="M3979" s="3">
        <f t="shared" si="248"/>
        <v>6914</v>
      </c>
      <c r="N3979" s="3">
        <f t="shared" si="249"/>
        <v>4975.04</v>
      </c>
      <c r="O3979" s="3">
        <f t="shared" si="250"/>
        <v>1938.96</v>
      </c>
      <c r="P3979" s="6">
        <f t="shared" si="251"/>
        <v>0.28043968759039628</v>
      </c>
    </row>
    <row r="3980" spans="1:16" x14ac:dyDescent="0.35">
      <c r="A3980" s="1" t="s">
        <v>4044</v>
      </c>
      <c r="B3980" s="2">
        <v>46244</v>
      </c>
      <c r="C3980" s="1" t="s">
        <v>29</v>
      </c>
      <c r="D3980" s="1" t="s">
        <v>30</v>
      </c>
      <c r="E3980" s="1" t="s">
        <v>31</v>
      </c>
      <c r="F3980" s="1" t="s">
        <v>85</v>
      </c>
      <c r="G3980" s="1" t="s">
        <v>33</v>
      </c>
      <c r="H3980" s="1" t="s">
        <v>21</v>
      </c>
      <c r="I3980" s="1">
        <v>3</v>
      </c>
      <c r="J3980" s="3">
        <v>1828</v>
      </c>
      <c r="K3980" s="4">
        <v>1302.17</v>
      </c>
      <c r="L3980" s="5">
        <v>0.05</v>
      </c>
      <c r="M3980" s="3">
        <f t="shared" si="248"/>
        <v>5209.8</v>
      </c>
      <c r="N3980" s="3">
        <f t="shared" si="249"/>
        <v>3906.51</v>
      </c>
      <c r="O3980" s="3">
        <f t="shared" si="250"/>
        <v>1303.29</v>
      </c>
      <c r="P3980" s="6">
        <f t="shared" si="251"/>
        <v>0.25016123459633766</v>
      </c>
    </row>
    <row r="3981" spans="1:16" x14ac:dyDescent="0.35">
      <c r="A3981" s="1" t="s">
        <v>4045</v>
      </c>
      <c r="B3981" s="2">
        <v>46244</v>
      </c>
      <c r="C3981" s="1" t="s">
        <v>29</v>
      </c>
      <c r="D3981" s="1" t="s">
        <v>57</v>
      </c>
      <c r="E3981" s="1" t="s">
        <v>18</v>
      </c>
      <c r="F3981" s="1" t="s">
        <v>68</v>
      </c>
      <c r="G3981" s="1" t="s">
        <v>58</v>
      </c>
      <c r="H3981" s="1" t="s">
        <v>27</v>
      </c>
      <c r="I3981" s="1">
        <v>6</v>
      </c>
      <c r="J3981" s="3">
        <v>441</v>
      </c>
      <c r="K3981" s="4">
        <v>357.66</v>
      </c>
      <c r="L3981" s="5">
        <v>0</v>
      </c>
      <c r="M3981" s="3">
        <f t="shared" si="248"/>
        <v>2646</v>
      </c>
      <c r="N3981" s="3">
        <f t="shared" si="249"/>
        <v>2145.96</v>
      </c>
      <c r="O3981" s="3">
        <f t="shared" si="250"/>
        <v>500.03999999999996</v>
      </c>
      <c r="P3981" s="6">
        <f t="shared" si="251"/>
        <v>0.18897959183673468</v>
      </c>
    </row>
    <row r="3982" spans="1:16" x14ac:dyDescent="0.35">
      <c r="A3982" s="1" t="s">
        <v>4046</v>
      </c>
      <c r="B3982" s="2">
        <v>46244</v>
      </c>
      <c r="C3982" s="1" t="s">
        <v>41</v>
      </c>
      <c r="D3982" s="1" t="s">
        <v>42</v>
      </c>
      <c r="E3982" s="1" t="s">
        <v>79</v>
      </c>
      <c r="F3982" s="1" t="s">
        <v>96</v>
      </c>
      <c r="G3982" s="1" t="s">
        <v>43</v>
      </c>
      <c r="H3982" s="1" t="s">
        <v>27</v>
      </c>
      <c r="I3982" s="1">
        <v>4</v>
      </c>
      <c r="J3982" s="3">
        <v>6319</v>
      </c>
      <c r="K3982" s="4">
        <v>3859.08</v>
      </c>
      <c r="L3982" s="5">
        <v>0.15</v>
      </c>
      <c r="M3982" s="3">
        <f t="shared" si="248"/>
        <v>21484.6</v>
      </c>
      <c r="N3982" s="3">
        <f t="shared" si="249"/>
        <v>15436.32</v>
      </c>
      <c r="O3982" s="3">
        <f t="shared" si="250"/>
        <v>6048.2799999999988</v>
      </c>
      <c r="P3982" s="6">
        <f t="shared" si="251"/>
        <v>0.2815169935674855</v>
      </c>
    </row>
    <row r="3983" spans="1:16" x14ac:dyDescent="0.35">
      <c r="A3983" s="1" t="s">
        <v>4047</v>
      </c>
      <c r="B3983" s="2">
        <v>46244</v>
      </c>
      <c r="C3983" s="1" t="s">
        <v>41</v>
      </c>
      <c r="D3983" s="1" t="s">
        <v>50</v>
      </c>
      <c r="E3983" s="1" t="s">
        <v>24</v>
      </c>
      <c r="F3983" s="1" t="s">
        <v>131</v>
      </c>
      <c r="G3983" s="1" t="s">
        <v>43</v>
      </c>
      <c r="H3983" s="1" t="s">
        <v>21</v>
      </c>
      <c r="I3983" s="1">
        <v>7</v>
      </c>
      <c r="J3983" s="3">
        <v>2905</v>
      </c>
      <c r="K3983" s="4">
        <v>1340.82</v>
      </c>
      <c r="L3983" s="5">
        <v>0</v>
      </c>
      <c r="M3983" s="3">
        <f t="shared" si="248"/>
        <v>20335</v>
      </c>
      <c r="N3983" s="3">
        <f t="shared" si="249"/>
        <v>9385.74</v>
      </c>
      <c r="O3983" s="3">
        <f t="shared" si="250"/>
        <v>10949.26</v>
      </c>
      <c r="P3983" s="6">
        <f t="shared" si="251"/>
        <v>0.53844406196213423</v>
      </c>
    </row>
    <row r="3984" spans="1:16" x14ac:dyDescent="0.35">
      <c r="A3984" s="1" t="s">
        <v>4048</v>
      </c>
      <c r="B3984" s="2">
        <v>46244</v>
      </c>
      <c r="C3984" s="1" t="s">
        <v>41</v>
      </c>
      <c r="D3984" s="1" t="s">
        <v>103</v>
      </c>
      <c r="E3984" s="1" t="s">
        <v>18</v>
      </c>
      <c r="F3984" s="1" t="s">
        <v>68</v>
      </c>
      <c r="G3984" s="1" t="s">
        <v>46</v>
      </c>
      <c r="H3984" s="1" t="s">
        <v>34</v>
      </c>
      <c r="I3984" s="1">
        <v>2</v>
      </c>
      <c r="J3984" s="3">
        <v>444</v>
      </c>
      <c r="K3984" s="4">
        <v>340.73</v>
      </c>
      <c r="L3984" s="5">
        <v>0</v>
      </c>
      <c r="M3984" s="3">
        <f t="shared" si="248"/>
        <v>888</v>
      </c>
      <c r="N3984" s="3">
        <f t="shared" si="249"/>
        <v>681.46</v>
      </c>
      <c r="O3984" s="3">
        <f t="shared" si="250"/>
        <v>206.53999999999996</v>
      </c>
      <c r="P3984" s="6">
        <f t="shared" si="251"/>
        <v>0.23259009009009005</v>
      </c>
    </row>
    <row r="3985" spans="1:16" x14ac:dyDescent="0.35">
      <c r="A3985" s="1" t="s">
        <v>4049</v>
      </c>
      <c r="B3985" s="2">
        <v>46244</v>
      </c>
      <c r="C3985" s="1" t="s">
        <v>29</v>
      </c>
      <c r="D3985" s="1" t="s">
        <v>57</v>
      </c>
      <c r="E3985" s="1" t="s">
        <v>24</v>
      </c>
      <c r="F3985" s="1" t="s">
        <v>64</v>
      </c>
      <c r="G3985" s="1" t="s">
        <v>58</v>
      </c>
      <c r="H3985" s="1" t="s">
        <v>27</v>
      </c>
      <c r="I3985" s="1">
        <v>5</v>
      </c>
      <c r="J3985" s="3">
        <v>1570</v>
      </c>
      <c r="K3985" s="4">
        <v>820.37</v>
      </c>
      <c r="L3985" s="5">
        <v>0</v>
      </c>
      <c r="M3985" s="3">
        <f t="shared" si="248"/>
        <v>7850</v>
      </c>
      <c r="N3985" s="3">
        <f t="shared" si="249"/>
        <v>4101.8500000000004</v>
      </c>
      <c r="O3985" s="3">
        <f t="shared" si="250"/>
        <v>3748.1499999999996</v>
      </c>
      <c r="P3985" s="6">
        <f t="shared" si="251"/>
        <v>0.47747133757961779</v>
      </c>
    </row>
    <row r="3986" spans="1:16" x14ac:dyDescent="0.35">
      <c r="A3986" s="1" t="s">
        <v>4050</v>
      </c>
      <c r="B3986" s="2">
        <v>46244</v>
      </c>
      <c r="C3986" s="1" t="s">
        <v>16</v>
      </c>
      <c r="D3986" s="1" t="s">
        <v>48</v>
      </c>
      <c r="E3986" s="1" t="s">
        <v>18</v>
      </c>
      <c r="F3986" s="1" t="s">
        <v>38</v>
      </c>
      <c r="G3986" s="1" t="s">
        <v>26</v>
      </c>
      <c r="H3986" s="1" t="s">
        <v>21</v>
      </c>
      <c r="I3986" s="1">
        <v>4</v>
      </c>
      <c r="J3986" s="3">
        <v>355</v>
      </c>
      <c r="K3986" s="4">
        <v>271.47000000000003</v>
      </c>
      <c r="L3986" s="5">
        <v>0.1</v>
      </c>
      <c r="M3986" s="3">
        <f t="shared" si="248"/>
        <v>1278</v>
      </c>
      <c r="N3986" s="3">
        <f t="shared" si="249"/>
        <v>1085.8800000000001</v>
      </c>
      <c r="O3986" s="3">
        <f t="shared" si="250"/>
        <v>192.11999999999989</v>
      </c>
      <c r="P3986" s="6">
        <f t="shared" si="251"/>
        <v>0.15032863849765249</v>
      </c>
    </row>
    <row r="3987" spans="1:16" x14ac:dyDescent="0.35">
      <c r="A3987" s="1" t="s">
        <v>4051</v>
      </c>
      <c r="B3987" s="2">
        <v>46244</v>
      </c>
      <c r="C3987" s="1" t="s">
        <v>41</v>
      </c>
      <c r="D3987" s="1" t="s">
        <v>50</v>
      </c>
      <c r="E3987" s="1" t="s">
        <v>31</v>
      </c>
      <c r="F3987" s="1" t="s">
        <v>32</v>
      </c>
      <c r="G3987" s="1" t="s">
        <v>43</v>
      </c>
      <c r="H3987" s="1" t="s">
        <v>34</v>
      </c>
      <c r="I3987" s="1">
        <v>1</v>
      </c>
      <c r="J3987" s="3">
        <v>1257</v>
      </c>
      <c r="K3987" s="4">
        <v>903.04</v>
      </c>
      <c r="L3987" s="5">
        <v>0.1</v>
      </c>
      <c r="M3987" s="3">
        <f t="shared" si="248"/>
        <v>1131.3</v>
      </c>
      <c r="N3987" s="3">
        <f t="shared" si="249"/>
        <v>903.04</v>
      </c>
      <c r="O3987" s="3">
        <f t="shared" si="250"/>
        <v>228.26</v>
      </c>
      <c r="P3987" s="6">
        <f t="shared" si="251"/>
        <v>0.20176787766286572</v>
      </c>
    </row>
    <row r="3988" spans="1:16" x14ac:dyDescent="0.35">
      <c r="A3988" s="1" t="s">
        <v>4052</v>
      </c>
      <c r="B3988" s="2">
        <v>46245</v>
      </c>
      <c r="C3988" s="1" t="s">
        <v>36</v>
      </c>
      <c r="D3988" s="1" t="s">
        <v>78</v>
      </c>
      <c r="E3988" s="1" t="s">
        <v>18</v>
      </c>
      <c r="F3988" s="1" t="s">
        <v>38</v>
      </c>
      <c r="G3988" s="1" t="s">
        <v>39</v>
      </c>
      <c r="H3988" s="1" t="s">
        <v>27</v>
      </c>
      <c r="I3988" s="1">
        <v>8</v>
      </c>
      <c r="J3988" s="3">
        <v>334</v>
      </c>
      <c r="K3988" s="4">
        <v>279.73</v>
      </c>
      <c r="L3988" s="5">
        <v>0</v>
      </c>
      <c r="M3988" s="3">
        <f t="shared" si="248"/>
        <v>2672</v>
      </c>
      <c r="N3988" s="3">
        <f t="shared" si="249"/>
        <v>2237.84</v>
      </c>
      <c r="O3988" s="3">
        <f t="shared" si="250"/>
        <v>434.15999999999985</v>
      </c>
      <c r="P3988" s="6">
        <f t="shared" si="251"/>
        <v>0.16248502994011971</v>
      </c>
    </row>
    <row r="3989" spans="1:16" x14ac:dyDescent="0.35">
      <c r="A3989" s="1" t="s">
        <v>4053</v>
      </c>
      <c r="B3989" s="2">
        <v>46245</v>
      </c>
      <c r="C3989" s="1" t="s">
        <v>29</v>
      </c>
      <c r="D3989" s="1" t="s">
        <v>66</v>
      </c>
      <c r="E3989" s="1" t="s">
        <v>18</v>
      </c>
      <c r="F3989" s="1" t="s">
        <v>38</v>
      </c>
      <c r="G3989" s="1" t="s">
        <v>33</v>
      </c>
      <c r="H3989" s="1" t="s">
        <v>34</v>
      </c>
      <c r="I3989" s="1">
        <v>5</v>
      </c>
      <c r="J3989" s="3">
        <v>347</v>
      </c>
      <c r="K3989" s="4">
        <v>288.3</v>
      </c>
      <c r="L3989" s="5">
        <v>0.15</v>
      </c>
      <c r="M3989" s="3">
        <f t="shared" si="248"/>
        <v>1474.75</v>
      </c>
      <c r="N3989" s="3">
        <f t="shared" si="249"/>
        <v>1441.5</v>
      </c>
      <c r="O3989" s="3">
        <f t="shared" si="250"/>
        <v>33.25</v>
      </c>
      <c r="P3989" s="6">
        <f t="shared" si="251"/>
        <v>2.254619427021529E-2</v>
      </c>
    </row>
    <row r="3990" spans="1:16" x14ac:dyDescent="0.35">
      <c r="A3990" s="1" t="s">
        <v>4054</v>
      </c>
      <c r="B3990" s="2">
        <v>46245</v>
      </c>
      <c r="C3990" s="1" t="s">
        <v>41</v>
      </c>
      <c r="D3990" s="1" t="s">
        <v>103</v>
      </c>
      <c r="E3990" s="1" t="s">
        <v>18</v>
      </c>
      <c r="F3990" s="1" t="s">
        <v>68</v>
      </c>
      <c r="G3990" s="1" t="s">
        <v>46</v>
      </c>
      <c r="H3990" s="1" t="s">
        <v>21</v>
      </c>
      <c r="I3990" s="1">
        <v>3</v>
      </c>
      <c r="J3990" s="3">
        <v>443</v>
      </c>
      <c r="K3990" s="4">
        <v>355.74</v>
      </c>
      <c r="L3990" s="5">
        <v>0.15</v>
      </c>
      <c r="M3990" s="3">
        <f t="shared" si="248"/>
        <v>1129.6499999999999</v>
      </c>
      <c r="N3990" s="3">
        <f t="shared" si="249"/>
        <v>1067.22</v>
      </c>
      <c r="O3990" s="3">
        <f t="shared" si="250"/>
        <v>62.429999999999836</v>
      </c>
      <c r="P3990" s="6">
        <f t="shared" si="251"/>
        <v>5.5264905059088959E-2</v>
      </c>
    </row>
    <row r="3991" spans="1:16" x14ac:dyDescent="0.35">
      <c r="A3991" s="1" t="s">
        <v>4055</v>
      </c>
      <c r="B3991" s="2">
        <v>46245</v>
      </c>
      <c r="C3991" s="1" t="s">
        <v>36</v>
      </c>
      <c r="D3991" s="1" t="s">
        <v>37</v>
      </c>
      <c r="E3991" s="1" t="s">
        <v>79</v>
      </c>
      <c r="F3991" s="1" t="s">
        <v>91</v>
      </c>
      <c r="G3991" s="1" t="s">
        <v>39</v>
      </c>
      <c r="H3991" s="1" t="s">
        <v>21</v>
      </c>
      <c r="I3991" s="1">
        <v>5</v>
      </c>
      <c r="J3991" s="3">
        <v>11496</v>
      </c>
      <c r="K3991" s="4">
        <v>6695.16</v>
      </c>
      <c r="L3991" s="5">
        <v>0</v>
      </c>
      <c r="M3991" s="3">
        <f t="shared" si="248"/>
        <v>57480</v>
      </c>
      <c r="N3991" s="3">
        <f t="shared" si="249"/>
        <v>33475.800000000003</v>
      </c>
      <c r="O3991" s="3">
        <f t="shared" si="250"/>
        <v>24004.199999999997</v>
      </c>
      <c r="P3991" s="6">
        <f t="shared" si="251"/>
        <v>0.41760960334029223</v>
      </c>
    </row>
    <row r="3992" spans="1:16" x14ac:dyDescent="0.35">
      <c r="A3992" s="1" t="s">
        <v>4056</v>
      </c>
      <c r="B3992" s="2">
        <v>46245</v>
      </c>
      <c r="C3992" s="1" t="s">
        <v>16</v>
      </c>
      <c r="D3992" s="1" t="s">
        <v>23</v>
      </c>
      <c r="E3992" s="1" t="s">
        <v>24</v>
      </c>
      <c r="F3992" s="1" t="s">
        <v>131</v>
      </c>
      <c r="G3992" s="1" t="s">
        <v>26</v>
      </c>
      <c r="H3992" s="1" t="s">
        <v>34</v>
      </c>
      <c r="I3992" s="1">
        <v>8</v>
      </c>
      <c r="J3992" s="3">
        <v>2685</v>
      </c>
      <c r="K3992" s="4">
        <v>1297.71</v>
      </c>
      <c r="L3992" s="5">
        <v>0</v>
      </c>
      <c r="M3992" s="3">
        <f t="shared" si="248"/>
        <v>21480</v>
      </c>
      <c r="N3992" s="3">
        <f t="shared" si="249"/>
        <v>10381.68</v>
      </c>
      <c r="O3992" s="3">
        <f t="shared" si="250"/>
        <v>11098.32</v>
      </c>
      <c r="P3992" s="6">
        <f t="shared" si="251"/>
        <v>0.51668156424581002</v>
      </c>
    </row>
    <row r="3993" spans="1:16" x14ac:dyDescent="0.35">
      <c r="A3993" s="1" t="s">
        <v>4057</v>
      </c>
      <c r="B3993" s="2">
        <v>46245</v>
      </c>
      <c r="C3993" s="1" t="s">
        <v>29</v>
      </c>
      <c r="D3993" s="1" t="s">
        <v>57</v>
      </c>
      <c r="E3993" s="1" t="s">
        <v>79</v>
      </c>
      <c r="F3993" s="1" t="s">
        <v>96</v>
      </c>
      <c r="G3993" s="1" t="s">
        <v>33</v>
      </c>
      <c r="H3993" s="1" t="s">
        <v>34</v>
      </c>
      <c r="I3993" s="1">
        <v>1</v>
      </c>
      <c r="J3993" s="3">
        <v>6736</v>
      </c>
      <c r="K3993" s="4">
        <v>4102.67</v>
      </c>
      <c r="L3993" s="5">
        <v>0</v>
      </c>
      <c r="M3993" s="3">
        <f t="shared" si="248"/>
        <v>6736</v>
      </c>
      <c r="N3993" s="3">
        <f t="shared" si="249"/>
        <v>4102.67</v>
      </c>
      <c r="O3993" s="3">
        <f t="shared" si="250"/>
        <v>2633.33</v>
      </c>
      <c r="P3993" s="6">
        <f t="shared" si="251"/>
        <v>0.39093378859857481</v>
      </c>
    </row>
    <row r="3994" spans="1:16" x14ac:dyDescent="0.35">
      <c r="A3994" s="1" t="s">
        <v>4058</v>
      </c>
      <c r="B3994" s="2">
        <v>46245</v>
      </c>
      <c r="C3994" s="1" t="s">
        <v>36</v>
      </c>
      <c r="D3994" s="1" t="s">
        <v>63</v>
      </c>
      <c r="E3994" s="1" t="s">
        <v>31</v>
      </c>
      <c r="F3994" s="1" t="s">
        <v>53</v>
      </c>
      <c r="G3994" s="1" t="s">
        <v>39</v>
      </c>
      <c r="H3994" s="1" t="s">
        <v>21</v>
      </c>
      <c r="I3994" s="1">
        <v>6</v>
      </c>
      <c r="J3994" s="3">
        <v>15720</v>
      </c>
      <c r="K3994" s="4">
        <v>12065.29</v>
      </c>
      <c r="L3994" s="5">
        <v>0</v>
      </c>
      <c r="M3994" s="3">
        <f t="shared" si="248"/>
        <v>94320</v>
      </c>
      <c r="N3994" s="3">
        <f t="shared" si="249"/>
        <v>72391.740000000005</v>
      </c>
      <c r="O3994" s="3">
        <f t="shared" si="250"/>
        <v>21928.259999999995</v>
      </c>
      <c r="P3994" s="6">
        <f t="shared" si="251"/>
        <v>0.23248791348600503</v>
      </c>
    </row>
    <row r="3995" spans="1:16" x14ac:dyDescent="0.35">
      <c r="A3995" s="1" t="s">
        <v>4059</v>
      </c>
      <c r="B3995" s="2">
        <v>46245</v>
      </c>
      <c r="C3995" s="1" t="s">
        <v>16</v>
      </c>
      <c r="D3995" s="1" t="s">
        <v>17</v>
      </c>
      <c r="E3995" s="1" t="s">
        <v>18</v>
      </c>
      <c r="F3995" s="1" t="s">
        <v>38</v>
      </c>
      <c r="G3995" s="1" t="s">
        <v>26</v>
      </c>
      <c r="H3995" s="1" t="s">
        <v>27</v>
      </c>
      <c r="I3995" s="1">
        <v>2</v>
      </c>
      <c r="J3995" s="3">
        <v>337</v>
      </c>
      <c r="K3995" s="4">
        <v>268.23</v>
      </c>
      <c r="L3995" s="5">
        <v>0</v>
      </c>
      <c r="M3995" s="3">
        <f t="shared" si="248"/>
        <v>674</v>
      </c>
      <c r="N3995" s="3">
        <f t="shared" si="249"/>
        <v>536.46</v>
      </c>
      <c r="O3995" s="3">
        <f t="shared" si="250"/>
        <v>137.53999999999996</v>
      </c>
      <c r="P3995" s="6">
        <f t="shared" si="251"/>
        <v>0.20406528189910975</v>
      </c>
    </row>
    <row r="3996" spans="1:16" x14ac:dyDescent="0.35">
      <c r="A3996" s="1" t="s">
        <v>4060</v>
      </c>
      <c r="B3996" s="2">
        <v>46245</v>
      </c>
      <c r="C3996" s="1" t="s">
        <v>36</v>
      </c>
      <c r="D3996" s="1" t="s">
        <v>63</v>
      </c>
      <c r="E3996" s="1" t="s">
        <v>18</v>
      </c>
      <c r="F3996" s="1" t="s">
        <v>51</v>
      </c>
      <c r="G3996" s="1" t="s">
        <v>69</v>
      </c>
      <c r="H3996" s="1" t="s">
        <v>34</v>
      </c>
      <c r="I3996" s="1">
        <v>2</v>
      </c>
      <c r="J3996" s="3">
        <v>755</v>
      </c>
      <c r="K3996" s="4">
        <v>630.6</v>
      </c>
      <c r="L3996" s="5">
        <v>0</v>
      </c>
      <c r="M3996" s="3">
        <f t="shared" si="248"/>
        <v>1510</v>
      </c>
      <c r="N3996" s="3">
        <f t="shared" si="249"/>
        <v>1261.2</v>
      </c>
      <c r="O3996" s="3">
        <f t="shared" si="250"/>
        <v>248.79999999999995</v>
      </c>
      <c r="P3996" s="6">
        <f t="shared" si="251"/>
        <v>0.16476821192052976</v>
      </c>
    </row>
    <row r="3997" spans="1:16" x14ac:dyDescent="0.35">
      <c r="A3997" s="1" t="s">
        <v>4061</v>
      </c>
      <c r="B3997" s="2">
        <v>46246</v>
      </c>
      <c r="C3997" s="1" t="s">
        <v>29</v>
      </c>
      <c r="D3997" s="1" t="s">
        <v>30</v>
      </c>
      <c r="E3997" s="1" t="s">
        <v>18</v>
      </c>
      <c r="F3997" s="1" t="s">
        <v>38</v>
      </c>
      <c r="G3997" s="1" t="s">
        <v>33</v>
      </c>
      <c r="H3997" s="1" t="s">
        <v>27</v>
      </c>
      <c r="I3997" s="1">
        <v>5</v>
      </c>
      <c r="J3997" s="3">
        <v>348</v>
      </c>
      <c r="K3997" s="4">
        <v>268.68</v>
      </c>
      <c r="L3997" s="5">
        <v>0</v>
      </c>
      <c r="M3997" s="3">
        <f t="shared" si="248"/>
        <v>1740</v>
      </c>
      <c r="N3997" s="3">
        <f t="shared" si="249"/>
        <v>1343.4</v>
      </c>
      <c r="O3997" s="3">
        <f t="shared" si="250"/>
        <v>396.59999999999991</v>
      </c>
      <c r="P3997" s="6">
        <f t="shared" si="251"/>
        <v>0.22793103448275856</v>
      </c>
    </row>
    <row r="3998" spans="1:16" x14ac:dyDescent="0.35">
      <c r="A3998" s="1" t="s">
        <v>4062</v>
      </c>
      <c r="B3998" s="2">
        <v>46246</v>
      </c>
      <c r="C3998" s="1" t="s">
        <v>36</v>
      </c>
      <c r="D3998" s="1" t="s">
        <v>63</v>
      </c>
      <c r="E3998" s="1" t="s">
        <v>24</v>
      </c>
      <c r="F3998" s="1" t="s">
        <v>61</v>
      </c>
      <c r="G3998" s="1" t="s">
        <v>39</v>
      </c>
      <c r="H3998" s="1" t="s">
        <v>21</v>
      </c>
      <c r="I3998" s="1">
        <v>2</v>
      </c>
      <c r="J3998" s="3">
        <v>2093</v>
      </c>
      <c r="K3998" s="4">
        <v>991.82</v>
      </c>
      <c r="L3998" s="5">
        <v>0</v>
      </c>
      <c r="M3998" s="3">
        <f t="shared" si="248"/>
        <v>4186</v>
      </c>
      <c r="N3998" s="3">
        <f t="shared" si="249"/>
        <v>1983.64</v>
      </c>
      <c r="O3998" s="3">
        <f t="shared" si="250"/>
        <v>2202.3599999999997</v>
      </c>
      <c r="P3998" s="6">
        <f t="shared" si="251"/>
        <v>0.52612517916865731</v>
      </c>
    </row>
    <row r="3999" spans="1:16" x14ac:dyDescent="0.35">
      <c r="A3999" s="1" t="s">
        <v>4063</v>
      </c>
      <c r="B3999" s="2">
        <v>46246</v>
      </c>
      <c r="C3999" s="1" t="s">
        <v>41</v>
      </c>
      <c r="D3999" s="1" t="s">
        <v>50</v>
      </c>
      <c r="E3999" s="1" t="s">
        <v>79</v>
      </c>
      <c r="F3999" s="1" t="s">
        <v>96</v>
      </c>
      <c r="G3999" s="1" t="s">
        <v>43</v>
      </c>
      <c r="H3999" s="1" t="s">
        <v>27</v>
      </c>
      <c r="I3999" s="1">
        <v>2</v>
      </c>
      <c r="J3999" s="3">
        <v>6468</v>
      </c>
      <c r="K3999" s="4">
        <v>3847.93</v>
      </c>
      <c r="L3999" s="5">
        <v>0</v>
      </c>
      <c r="M3999" s="3">
        <f t="shared" si="248"/>
        <v>12936</v>
      </c>
      <c r="N3999" s="3">
        <f t="shared" si="249"/>
        <v>7695.86</v>
      </c>
      <c r="O3999" s="3">
        <f t="shared" si="250"/>
        <v>5240.1400000000003</v>
      </c>
      <c r="P3999" s="6">
        <f t="shared" si="251"/>
        <v>0.40508194186765617</v>
      </c>
    </row>
    <row r="4000" spans="1:16" x14ac:dyDescent="0.35">
      <c r="A4000" s="1" t="s">
        <v>4064</v>
      </c>
      <c r="B4000" s="2">
        <v>46246</v>
      </c>
      <c r="C4000" s="1" t="s">
        <v>16</v>
      </c>
      <c r="D4000" s="1" t="s">
        <v>48</v>
      </c>
      <c r="E4000" s="1" t="s">
        <v>24</v>
      </c>
      <c r="F4000" s="1" t="s">
        <v>64</v>
      </c>
      <c r="G4000" s="1" t="s">
        <v>20</v>
      </c>
      <c r="H4000" s="1" t="s">
        <v>34</v>
      </c>
      <c r="I4000" s="1">
        <v>5</v>
      </c>
      <c r="J4000" s="3">
        <v>1439</v>
      </c>
      <c r="K4000" s="4">
        <v>690.41</v>
      </c>
      <c r="L4000" s="5">
        <v>0.05</v>
      </c>
      <c r="M4000" s="3">
        <f t="shared" si="248"/>
        <v>6835.25</v>
      </c>
      <c r="N4000" s="3">
        <f t="shared" si="249"/>
        <v>3452.0499999999997</v>
      </c>
      <c r="O4000" s="3">
        <f t="shared" si="250"/>
        <v>3383.2000000000003</v>
      </c>
      <c r="P4000" s="6">
        <f t="shared" si="251"/>
        <v>0.49496360776855275</v>
      </c>
    </row>
    <row r="4001" spans="1:16" x14ac:dyDescent="0.35">
      <c r="A4001" s="1" t="s">
        <v>4065</v>
      </c>
      <c r="B4001" s="2">
        <v>46247</v>
      </c>
      <c r="C4001" s="1" t="s">
        <v>41</v>
      </c>
      <c r="D4001" s="1" t="s">
        <v>103</v>
      </c>
      <c r="E4001" s="1" t="s">
        <v>24</v>
      </c>
      <c r="F4001" s="1" t="s">
        <v>61</v>
      </c>
      <c r="G4001" s="1" t="s">
        <v>46</v>
      </c>
      <c r="H4001" s="1" t="s">
        <v>21</v>
      </c>
      <c r="I4001" s="1">
        <v>3</v>
      </c>
      <c r="J4001" s="3">
        <v>2131</v>
      </c>
      <c r="K4001" s="4">
        <v>1015.07</v>
      </c>
      <c r="L4001" s="5">
        <v>0.1</v>
      </c>
      <c r="M4001" s="3">
        <f t="shared" si="248"/>
        <v>5753.7</v>
      </c>
      <c r="N4001" s="3">
        <f t="shared" si="249"/>
        <v>3045.21</v>
      </c>
      <c r="O4001" s="3">
        <f t="shared" si="250"/>
        <v>2708.49</v>
      </c>
      <c r="P4001" s="6">
        <f t="shared" si="251"/>
        <v>0.47073882892747271</v>
      </c>
    </row>
    <row r="4002" spans="1:16" x14ac:dyDescent="0.35">
      <c r="A4002" s="1" t="s">
        <v>4066</v>
      </c>
      <c r="B4002" s="2">
        <v>46247</v>
      </c>
      <c r="C4002" s="1" t="s">
        <v>16</v>
      </c>
      <c r="D4002" s="1" t="s">
        <v>23</v>
      </c>
      <c r="E4002" s="1" t="s">
        <v>18</v>
      </c>
      <c r="F4002" s="1" t="s">
        <v>38</v>
      </c>
      <c r="G4002" s="1" t="s">
        <v>20</v>
      </c>
      <c r="H4002" s="1" t="s">
        <v>27</v>
      </c>
      <c r="I4002" s="1">
        <v>5</v>
      </c>
      <c r="J4002" s="3">
        <v>348</v>
      </c>
      <c r="K4002" s="4">
        <v>267.52</v>
      </c>
      <c r="L4002" s="5">
        <v>0</v>
      </c>
      <c r="M4002" s="3">
        <f t="shared" si="248"/>
        <v>1740</v>
      </c>
      <c r="N4002" s="3">
        <f t="shared" si="249"/>
        <v>1337.6</v>
      </c>
      <c r="O4002" s="3">
        <f t="shared" si="250"/>
        <v>402.40000000000009</v>
      </c>
      <c r="P4002" s="6">
        <f t="shared" si="251"/>
        <v>0.231264367816092</v>
      </c>
    </row>
    <row r="4003" spans="1:16" x14ac:dyDescent="0.35">
      <c r="A4003" s="1" t="s">
        <v>4067</v>
      </c>
      <c r="B4003" s="2">
        <v>46247</v>
      </c>
      <c r="C4003" s="1" t="s">
        <v>16</v>
      </c>
      <c r="D4003" s="1" t="s">
        <v>23</v>
      </c>
      <c r="E4003" s="1" t="s">
        <v>18</v>
      </c>
      <c r="F4003" s="1" t="s">
        <v>68</v>
      </c>
      <c r="G4003" s="1" t="s">
        <v>26</v>
      </c>
      <c r="H4003" s="1" t="s">
        <v>27</v>
      </c>
      <c r="I4003" s="1">
        <v>1</v>
      </c>
      <c r="J4003" s="3">
        <v>444</v>
      </c>
      <c r="K4003" s="4">
        <v>353.9</v>
      </c>
      <c r="L4003" s="5">
        <v>0</v>
      </c>
      <c r="M4003" s="3">
        <f t="shared" si="248"/>
        <v>444</v>
      </c>
      <c r="N4003" s="3">
        <f t="shared" si="249"/>
        <v>353.9</v>
      </c>
      <c r="O4003" s="3">
        <f t="shared" si="250"/>
        <v>90.100000000000023</v>
      </c>
      <c r="P4003" s="6">
        <f t="shared" si="251"/>
        <v>0.20292792792792799</v>
      </c>
    </row>
    <row r="4004" spans="1:16" x14ac:dyDescent="0.35">
      <c r="A4004" s="1" t="s">
        <v>4068</v>
      </c>
      <c r="B4004" s="2">
        <v>46247</v>
      </c>
      <c r="C4004" s="1" t="s">
        <v>29</v>
      </c>
      <c r="D4004" s="1" t="s">
        <v>66</v>
      </c>
      <c r="E4004" s="1" t="s">
        <v>18</v>
      </c>
      <c r="F4004" s="1" t="s">
        <v>51</v>
      </c>
      <c r="G4004" s="1" t="s">
        <v>33</v>
      </c>
      <c r="H4004" s="1" t="s">
        <v>27</v>
      </c>
      <c r="I4004" s="1">
        <v>8</v>
      </c>
      <c r="J4004" s="3">
        <v>768</v>
      </c>
      <c r="K4004" s="4">
        <v>588.46</v>
      </c>
      <c r="L4004" s="5">
        <v>0</v>
      </c>
      <c r="M4004" s="3">
        <f t="shared" si="248"/>
        <v>6144</v>
      </c>
      <c r="N4004" s="3">
        <f t="shared" si="249"/>
        <v>4707.68</v>
      </c>
      <c r="O4004" s="3">
        <f t="shared" si="250"/>
        <v>1436.3199999999997</v>
      </c>
      <c r="P4004" s="6">
        <f t="shared" si="251"/>
        <v>0.23377604166666663</v>
      </c>
    </row>
    <row r="4005" spans="1:16" x14ac:dyDescent="0.35">
      <c r="A4005" s="1" t="s">
        <v>4069</v>
      </c>
      <c r="B4005" s="2">
        <v>46247</v>
      </c>
      <c r="C4005" s="1" t="s">
        <v>36</v>
      </c>
      <c r="D4005" s="1" t="s">
        <v>63</v>
      </c>
      <c r="E4005" s="1" t="s">
        <v>18</v>
      </c>
      <c r="F4005" s="1" t="s">
        <v>19</v>
      </c>
      <c r="G4005" s="1" t="s">
        <v>39</v>
      </c>
      <c r="H4005" s="1" t="s">
        <v>21</v>
      </c>
      <c r="I4005" s="1">
        <v>5</v>
      </c>
      <c r="J4005" s="3">
        <v>901</v>
      </c>
      <c r="K4005" s="4">
        <v>693.4</v>
      </c>
      <c r="L4005" s="5">
        <v>0</v>
      </c>
      <c r="M4005" s="3">
        <f t="shared" si="248"/>
        <v>4505</v>
      </c>
      <c r="N4005" s="3">
        <f t="shared" si="249"/>
        <v>3467</v>
      </c>
      <c r="O4005" s="3">
        <f t="shared" si="250"/>
        <v>1038</v>
      </c>
      <c r="P4005" s="6">
        <f t="shared" si="251"/>
        <v>0.23041065482796894</v>
      </c>
    </row>
    <row r="4006" spans="1:16" x14ac:dyDescent="0.35">
      <c r="A4006" s="1" t="s">
        <v>4070</v>
      </c>
      <c r="B4006" s="2">
        <v>46247</v>
      </c>
      <c r="C4006" s="1" t="s">
        <v>41</v>
      </c>
      <c r="D4006" s="1" t="s">
        <v>55</v>
      </c>
      <c r="E4006" s="1" t="s">
        <v>24</v>
      </c>
      <c r="F4006" s="1" t="s">
        <v>25</v>
      </c>
      <c r="G4006" s="1" t="s">
        <v>46</v>
      </c>
      <c r="H4006" s="1" t="s">
        <v>34</v>
      </c>
      <c r="I4006" s="1">
        <v>7</v>
      </c>
      <c r="J4006" s="3">
        <v>589</v>
      </c>
      <c r="K4006" s="4">
        <v>286.66000000000003</v>
      </c>
      <c r="L4006" s="5">
        <v>0</v>
      </c>
      <c r="M4006" s="3">
        <f t="shared" si="248"/>
        <v>4123</v>
      </c>
      <c r="N4006" s="3">
        <f t="shared" si="249"/>
        <v>2006.6200000000001</v>
      </c>
      <c r="O4006" s="3">
        <f t="shared" si="250"/>
        <v>2116.38</v>
      </c>
      <c r="P4006" s="6">
        <f t="shared" si="251"/>
        <v>0.5133106960950764</v>
      </c>
    </row>
    <row r="4007" spans="1:16" x14ac:dyDescent="0.35">
      <c r="A4007" s="1" t="s">
        <v>4071</v>
      </c>
      <c r="B4007" s="2">
        <v>46247</v>
      </c>
      <c r="C4007" s="1" t="s">
        <v>29</v>
      </c>
      <c r="D4007" s="1" t="s">
        <v>72</v>
      </c>
      <c r="E4007" s="1" t="s">
        <v>18</v>
      </c>
      <c r="F4007" s="1" t="s">
        <v>51</v>
      </c>
      <c r="G4007" s="1" t="s">
        <v>58</v>
      </c>
      <c r="H4007" s="1" t="s">
        <v>21</v>
      </c>
      <c r="I4007" s="1">
        <v>4</v>
      </c>
      <c r="J4007" s="3">
        <v>753</v>
      </c>
      <c r="K4007" s="4">
        <v>630.38</v>
      </c>
      <c r="L4007" s="5">
        <v>0.1</v>
      </c>
      <c r="M4007" s="3">
        <f t="shared" si="248"/>
        <v>2710.8</v>
      </c>
      <c r="N4007" s="3">
        <f t="shared" si="249"/>
        <v>2521.52</v>
      </c>
      <c r="O4007" s="3">
        <f t="shared" si="250"/>
        <v>189.2800000000002</v>
      </c>
      <c r="P4007" s="6">
        <f t="shared" si="251"/>
        <v>6.9824406079386225E-2</v>
      </c>
    </row>
    <row r="4008" spans="1:16" x14ac:dyDescent="0.35">
      <c r="A4008" s="1" t="s">
        <v>4072</v>
      </c>
      <c r="B4008" s="2">
        <v>46247</v>
      </c>
      <c r="C4008" s="1" t="s">
        <v>36</v>
      </c>
      <c r="D4008" s="1" t="s">
        <v>78</v>
      </c>
      <c r="E4008" s="1" t="s">
        <v>18</v>
      </c>
      <c r="F4008" s="1" t="s">
        <v>38</v>
      </c>
      <c r="G4008" s="1" t="s">
        <v>69</v>
      </c>
      <c r="H4008" s="1" t="s">
        <v>34</v>
      </c>
      <c r="I4008" s="1">
        <v>4</v>
      </c>
      <c r="J4008" s="3">
        <v>339</v>
      </c>
      <c r="K4008" s="4">
        <v>283.97000000000003</v>
      </c>
      <c r="L4008" s="5">
        <v>0.05</v>
      </c>
      <c r="M4008" s="3">
        <f t="shared" si="248"/>
        <v>1288.2</v>
      </c>
      <c r="N4008" s="3">
        <f t="shared" si="249"/>
        <v>1135.8800000000001</v>
      </c>
      <c r="O4008" s="3">
        <f t="shared" si="250"/>
        <v>152.31999999999994</v>
      </c>
      <c r="P4008" s="6">
        <f t="shared" si="251"/>
        <v>0.11824250892718517</v>
      </c>
    </row>
    <row r="4009" spans="1:16" x14ac:dyDescent="0.35">
      <c r="A4009" s="1" t="s">
        <v>4073</v>
      </c>
      <c r="B4009" s="2">
        <v>46247</v>
      </c>
      <c r="C4009" s="1" t="s">
        <v>36</v>
      </c>
      <c r="D4009" s="1" t="s">
        <v>37</v>
      </c>
      <c r="E4009" s="1" t="s">
        <v>79</v>
      </c>
      <c r="F4009" s="1" t="s">
        <v>109</v>
      </c>
      <c r="G4009" s="1" t="s">
        <v>39</v>
      </c>
      <c r="H4009" s="1" t="s">
        <v>27</v>
      </c>
      <c r="I4009" s="1">
        <v>3</v>
      </c>
      <c r="J4009" s="3">
        <v>4283</v>
      </c>
      <c r="K4009" s="4">
        <v>2736.88</v>
      </c>
      <c r="L4009" s="5">
        <v>0.15</v>
      </c>
      <c r="M4009" s="3">
        <f t="shared" si="248"/>
        <v>10921.65</v>
      </c>
      <c r="N4009" s="3">
        <f t="shared" si="249"/>
        <v>8210.64</v>
      </c>
      <c r="O4009" s="3">
        <f t="shared" si="250"/>
        <v>2711.01</v>
      </c>
      <c r="P4009" s="6">
        <f t="shared" si="251"/>
        <v>0.24822348271552377</v>
      </c>
    </row>
    <row r="4010" spans="1:16" x14ac:dyDescent="0.35">
      <c r="A4010" s="1" t="s">
        <v>4074</v>
      </c>
      <c r="B4010" s="2">
        <v>46248</v>
      </c>
      <c r="C4010" s="1" t="s">
        <v>36</v>
      </c>
      <c r="D4010" s="1" t="s">
        <v>76</v>
      </c>
      <c r="E4010" s="1" t="s">
        <v>24</v>
      </c>
      <c r="F4010" s="1" t="s">
        <v>64</v>
      </c>
      <c r="G4010" s="1" t="s">
        <v>39</v>
      </c>
      <c r="H4010" s="1" t="s">
        <v>21</v>
      </c>
      <c r="I4010" s="1">
        <v>6</v>
      </c>
      <c r="J4010" s="3">
        <v>1535</v>
      </c>
      <c r="K4010" s="4">
        <v>746.43</v>
      </c>
      <c r="L4010" s="5">
        <v>0.05</v>
      </c>
      <c r="M4010" s="3">
        <f t="shared" si="248"/>
        <v>8749.5</v>
      </c>
      <c r="N4010" s="3">
        <f t="shared" si="249"/>
        <v>4478.58</v>
      </c>
      <c r="O4010" s="3">
        <f t="shared" si="250"/>
        <v>4270.92</v>
      </c>
      <c r="P4010" s="6">
        <f t="shared" si="251"/>
        <v>0.48813303617349563</v>
      </c>
    </row>
    <row r="4011" spans="1:16" x14ac:dyDescent="0.35">
      <c r="A4011" s="1" t="s">
        <v>4075</v>
      </c>
      <c r="B4011" s="2">
        <v>46248</v>
      </c>
      <c r="C4011" s="1" t="s">
        <v>16</v>
      </c>
      <c r="D4011" s="1" t="s">
        <v>23</v>
      </c>
      <c r="E4011" s="1" t="s">
        <v>79</v>
      </c>
      <c r="F4011" s="1" t="s">
        <v>109</v>
      </c>
      <c r="G4011" s="1" t="s">
        <v>26</v>
      </c>
      <c r="H4011" s="1" t="s">
        <v>27</v>
      </c>
      <c r="I4011" s="1">
        <v>4</v>
      </c>
      <c r="J4011" s="3">
        <v>4432</v>
      </c>
      <c r="K4011" s="4">
        <v>2821.11</v>
      </c>
      <c r="L4011" s="5">
        <v>0</v>
      </c>
      <c r="M4011" s="3">
        <f t="shared" si="248"/>
        <v>17728</v>
      </c>
      <c r="N4011" s="3">
        <f t="shared" si="249"/>
        <v>11284.44</v>
      </c>
      <c r="O4011" s="3">
        <f t="shared" si="250"/>
        <v>6443.5599999999995</v>
      </c>
      <c r="P4011" s="6">
        <f t="shared" si="251"/>
        <v>0.36346796028880862</v>
      </c>
    </row>
    <row r="4012" spans="1:16" x14ac:dyDescent="0.35">
      <c r="A4012" s="1" t="s">
        <v>4076</v>
      </c>
      <c r="B4012" s="2">
        <v>46248</v>
      </c>
      <c r="C4012" s="1" t="s">
        <v>16</v>
      </c>
      <c r="D4012" s="1" t="s">
        <v>48</v>
      </c>
      <c r="E4012" s="1" t="s">
        <v>18</v>
      </c>
      <c r="F4012" s="1" t="s">
        <v>68</v>
      </c>
      <c r="G4012" s="1" t="s">
        <v>20</v>
      </c>
      <c r="H4012" s="1" t="s">
        <v>34</v>
      </c>
      <c r="I4012" s="1">
        <v>6</v>
      </c>
      <c r="J4012" s="3">
        <v>437</v>
      </c>
      <c r="K4012" s="4">
        <v>354.62</v>
      </c>
      <c r="L4012" s="5">
        <v>0</v>
      </c>
      <c r="M4012" s="3">
        <f t="shared" si="248"/>
        <v>2622</v>
      </c>
      <c r="N4012" s="3">
        <f t="shared" si="249"/>
        <v>2127.7200000000003</v>
      </c>
      <c r="O4012" s="3">
        <f t="shared" si="250"/>
        <v>494.27999999999975</v>
      </c>
      <c r="P4012" s="6">
        <f t="shared" si="251"/>
        <v>0.18851258581235689</v>
      </c>
    </row>
    <row r="4013" spans="1:16" x14ac:dyDescent="0.35">
      <c r="A4013" s="1" t="s">
        <v>4077</v>
      </c>
      <c r="B4013" s="2">
        <v>46248</v>
      </c>
      <c r="C4013" s="1" t="s">
        <v>16</v>
      </c>
      <c r="D4013" s="1" t="s">
        <v>23</v>
      </c>
      <c r="E4013" s="1" t="s">
        <v>24</v>
      </c>
      <c r="F4013" s="1" t="s">
        <v>131</v>
      </c>
      <c r="G4013" s="1" t="s">
        <v>26</v>
      </c>
      <c r="H4013" s="1" t="s">
        <v>34</v>
      </c>
      <c r="I4013" s="1">
        <v>7</v>
      </c>
      <c r="J4013" s="3">
        <v>2828</v>
      </c>
      <c r="K4013" s="4">
        <v>1405.37</v>
      </c>
      <c r="L4013" s="5">
        <v>0</v>
      </c>
      <c r="M4013" s="3">
        <f t="shared" si="248"/>
        <v>19796</v>
      </c>
      <c r="N4013" s="3">
        <f t="shared" si="249"/>
        <v>9837.59</v>
      </c>
      <c r="O4013" s="3">
        <f t="shared" si="250"/>
        <v>9958.41</v>
      </c>
      <c r="P4013" s="6">
        <f t="shared" si="251"/>
        <v>0.50305162659123059</v>
      </c>
    </row>
    <row r="4014" spans="1:16" x14ac:dyDescent="0.35">
      <c r="A4014" s="1" t="s">
        <v>4078</v>
      </c>
      <c r="B4014" s="2">
        <v>46248</v>
      </c>
      <c r="C4014" s="1" t="s">
        <v>41</v>
      </c>
      <c r="D4014" s="1" t="s">
        <v>103</v>
      </c>
      <c r="E4014" s="1" t="s">
        <v>31</v>
      </c>
      <c r="F4014" s="1" t="s">
        <v>32</v>
      </c>
      <c r="G4014" s="1" t="s">
        <v>46</v>
      </c>
      <c r="H4014" s="1" t="s">
        <v>21</v>
      </c>
      <c r="I4014" s="1">
        <v>2</v>
      </c>
      <c r="J4014" s="3">
        <v>1166</v>
      </c>
      <c r="K4014" s="4">
        <v>917.72</v>
      </c>
      <c r="L4014" s="5">
        <v>0</v>
      </c>
      <c r="M4014" s="3">
        <f t="shared" si="248"/>
        <v>2332</v>
      </c>
      <c r="N4014" s="3">
        <f t="shared" si="249"/>
        <v>1835.44</v>
      </c>
      <c r="O4014" s="3">
        <f t="shared" si="250"/>
        <v>496.55999999999995</v>
      </c>
      <c r="P4014" s="6">
        <f t="shared" si="251"/>
        <v>0.21293310463121781</v>
      </c>
    </row>
    <row r="4015" spans="1:16" x14ac:dyDescent="0.35">
      <c r="A4015" s="1" t="s">
        <v>4079</v>
      </c>
      <c r="B4015" s="2">
        <v>46248</v>
      </c>
      <c r="C4015" s="1" t="s">
        <v>36</v>
      </c>
      <c r="D4015" s="1" t="s">
        <v>63</v>
      </c>
      <c r="E4015" s="1" t="s">
        <v>79</v>
      </c>
      <c r="F4015" s="1" t="s">
        <v>91</v>
      </c>
      <c r="G4015" s="1" t="s">
        <v>69</v>
      </c>
      <c r="H4015" s="1" t="s">
        <v>34</v>
      </c>
      <c r="I4015" s="1">
        <v>4</v>
      </c>
      <c r="J4015" s="3">
        <v>12318</v>
      </c>
      <c r="K4015" s="4">
        <v>7817.73</v>
      </c>
      <c r="L4015" s="5">
        <v>0</v>
      </c>
      <c r="M4015" s="3">
        <f t="shared" si="248"/>
        <v>49272</v>
      </c>
      <c r="N4015" s="3">
        <f t="shared" si="249"/>
        <v>31270.92</v>
      </c>
      <c r="O4015" s="3">
        <f t="shared" si="250"/>
        <v>18001.080000000002</v>
      </c>
      <c r="P4015" s="6">
        <f t="shared" si="251"/>
        <v>0.36534096444227965</v>
      </c>
    </row>
    <row r="4016" spans="1:16" x14ac:dyDescent="0.35">
      <c r="A4016" s="1" t="s">
        <v>4080</v>
      </c>
      <c r="B4016" s="2">
        <v>46248</v>
      </c>
      <c r="C4016" s="1" t="s">
        <v>29</v>
      </c>
      <c r="D4016" s="1" t="s">
        <v>66</v>
      </c>
      <c r="E4016" s="1" t="s">
        <v>31</v>
      </c>
      <c r="F4016" s="1" t="s">
        <v>32</v>
      </c>
      <c r="G4016" s="1" t="s">
        <v>58</v>
      </c>
      <c r="H4016" s="1" t="s">
        <v>27</v>
      </c>
      <c r="I4016" s="1">
        <v>2</v>
      </c>
      <c r="J4016" s="3">
        <v>1188</v>
      </c>
      <c r="K4016" s="4">
        <v>905.43</v>
      </c>
      <c r="L4016" s="5">
        <v>0</v>
      </c>
      <c r="M4016" s="3">
        <f t="shared" si="248"/>
        <v>2376</v>
      </c>
      <c r="N4016" s="3">
        <f t="shared" si="249"/>
        <v>1810.86</v>
      </c>
      <c r="O4016" s="3">
        <f t="shared" si="250"/>
        <v>565.1400000000001</v>
      </c>
      <c r="P4016" s="6">
        <f t="shared" si="251"/>
        <v>0.2378535353535354</v>
      </c>
    </row>
    <row r="4017" spans="1:16" x14ac:dyDescent="0.35">
      <c r="A4017" s="1" t="s">
        <v>4081</v>
      </c>
      <c r="B4017" s="2">
        <v>46248</v>
      </c>
      <c r="C4017" s="1" t="s">
        <v>16</v>
      </c>
      <c r="D4017" s="1" t="s">
        <v>48</v>
      </c>
      <c r="E4017" s="1" t="s">
        <v>31</v>
      </c>
      <c r="F4017" s="1" t="s">
        <v>45</v>
      </c>
      <c r="G4017" s="1" t="s">
        <v>20</v>
      </c>
      <c r="H4017" s="1" t="s">
        <v>21</v>
      </c>
      <c r="I4017" s="1">
        <v>3</v>
      </c>
      <c r="J4017" s="3">
        <v>3609</v>
      </c>
      <c r="K4017" s="4">
        <v>2743.49</v>
      </c>
      <c r="L4017" s="5">
        <v>0.1</v>
      </c>
      <c r="M4017" s="3">
        <f t="shared" si="248"/>
        <v>9744.3000000000011</v>
      </c>
      <c r="N4017" s="3">
        <f t="shared" si="249"/>
        <v>8230.4699999999993</v>
      </c>
      <c r="O4017" s="3">
        <f t="shared" si="250"/>
        <v>1513.8300000000017</v>
      </c>
      <c r="P4017" s="6">
        <f t="shared" si="251"/>
        <v>0.15535543856408379</v>
      </c>
    </row>
    <row r="4018" spans="1:16" x14ac:dyDescent="0.35">
      <c r="A4018" s="1" t="s">
        <v>4082</v>
      </c>
      <c r="B4018" s="2">
        <v>46249</v>
      </c>
      <c r="C4018" s="1" t="s">
        <v>29</v>
      </c>
      <c r="D4018" s="1" t="s">
        <v>66</v>
      </c>
      <c r="E4018" s="1" t="s">
        <v>31</v>
      </c>
      <c r="F4018" s="1" t="s">
        <v>85</v>
      </c>
      <c r="G4018" s="1" t="s">
        <v>58</v>
      </c>
      <c r="H4018" s="1" t="s">
        <v>21</v>
      </c>
      <c r="I4018" s="1">
        <v>1</v>
      </c>
      <c r="J4018" s="3">
        <v>1787</v>
      </c>
      <c r="K4018" s="4">
        <v>1303.1300000000001</v>
      </c>
      <c r="L4018" s="5">
        <v>0</v>
      </c>
      <c r="M4018" s="3">
        <f t="shared" si="248"/>
        <v>1787</v>
      </c>
      <c r="N4018" s="3">
        <f t="shared" si="249"/>
        <v>1303.1300000000001</v>
      </c>
      <c r="O4018" s="3">
        <f t="shared" si="250"/>
        <v>483.86999999999989</v>
      </c>
      <c r="P4018" s="6">
        <f t="shared" si="251"/>
        <v>0.2707722439843312</v>
      </c>
    </row>
    <row r="4019" spans="1:16" x14ac:dyDescent="0.35">
      <c r="A4019" s="1" t="s">
        <v>4083</v>
      </c>
      <c r="B4019" s="2">
        <v>46249</v>
      </c>
      <c r="C4019" s="1" t="s">
        <v>36</v>
      </c>
      <c r="D4019" s="1" t="s">
        <v>76</v>
      </c>
      <c r="E4019" s="1" t="s">
        <v>79</v>
      </c>
      <c r="F4019" s="1" t="s">
        <v>96</v>
      </c>
      <c r="G4019" s="1" t="s">
        <v>69</v>
      </c>
      <c r="H4019" s="1" t="s">
        <v>27</v>
      </c>
      <c r="I4019" s="1">
        <v>8</v>
      </c>
      <c r="J4019" s="3">
        <v>6517</v>
      </c>
      <c r="K4019" s="4">
        <v>3916.87</v>
      </c>
      <c r="L4019" s="5">
        <v>0</v>
      </c>
      <c r="M4019" s="3">
        <f t="shared" si="248"/>
        <v>52136</v>
      </c>
      <c r="N4019" s="3">
        <f t="shared" si="249"/>
        <v>31334.959999999999</v>
      </c>
      <c r="O4019" s="3">
        <f t="shared" si="250"/>
        <v>20801.04</v>
      </c>
      <c r="P4019" s="6">
        <f t="shared" si="251"/>
        <v>0.39897652294000308</v>
      </c>
    </row>
    <row r="4020" spans="1:16" x14ac:dyDescent="0.35">
      <c r="A4020" s="1" t="s">
        <v>4084</v>
      </c>
      <c r="B4020" s="2">
        <v>46249</v>
      </c>
      <c r="C4020" s="1" t="s">
        <v>36</v>
      </c>
      <c r="D4020" s="1" t="s">
        <v>63</v>
      </c>
      <c r="E4020" s="1" t="s">
        <v>18</v>
      </c>
      <c r="F4020" s="1" t="s">
        <v>19</v>
      </c>
      <c r="G4020" s="1" t="s">
        <v>39</v>
      </c>
      <c r="H4020" s="1" t="s">
        <v>27</v>
      </c>
      <c r="I4020" s="1">
        <v>3</v>
      </c>
      <c r="J4020" s="3">
        <v>892</v>
      </c>
      <c r="K4020" s="4">
        <v>682.59</v>
      </c>
      <c r="L4020" s="5">
        <v>0.15</v>
      </c>
      <c r="M4020" s="3">
        <f t="shared" si="248"/>
        <v>2274.6</v>
      </c>
      <c r="N4020" s="3">
        <f t="shared" si="249"/>
        <v>2047.77</v>
      </c>
      <c r="O4020" s="3">
        <f t="shared" si="250"/>
        <v>226.82999999999993</v>
      </c>
      <c r="P4020" s="6">
        <f t="shared" si="251"/>
        <v>9.9723028224742785E-2</v>
      </c>
    </row>
    <row r="4021" spans="1:16" x14ac:dyDescent="0.35">
      <c r="A4021" s="1" t="s">
        <v>4085</v>
      </c>
      <c r="B4021" s="2">
        <v>46249</v>
      </c>
      <c r="C4021" s="1" t="s">
        <v>36</v>
      </c>
      <c r="D4021" s="1" t="s">
        <v>63</v>
      </c>
      <c r="E4021" s="1" t="s">
        <v>24</v>
      </c>
      <c r="F4021" s="1" t="s">
        <v>131</v>
      </c>
      <c r="G4021" s="1" t="s">
        <v>39</v>
      </c>
      <c r="H4021" s="1" t="s">
        <v>21</v>
      </c>
      <c r="I4021" s="1">
        <v>5</v>
      </c>
      <c r="J4021" s="3">
        <v>2789</v>
      </c>
      <c r="K4021" s="4">
        <v>1390.37</v>
      </c>
      <c r="L4021" s="5">
        <v>0</v>
      </c>
      <c r="M4021" s="3">
        <f t="shared" si="248"/>
        <v>13945</v>
      </c>
      <c r="N4021" s="3">
        <f t="shared" si="249"/>
        <v>6951.8499999999995</v>
      </c>
      <c r="O4021" s="3">
        <f t="shared" si="250"/>
        <v>6993.1500000000005</v>
      </c>
      <c r="P4021" s="6">
        <f t="shared" si="251"/>
        <v>0.50148081749731088</v>
      </c>
    </row>
    <row r="4022" spans="1:16" x14ac:dyDescent="0.35">
      <c r="A4022" s="1" t="s">
        <v>4086</v>
      </c>
      <c r="B4022" s="2">
        <v>46249</v>
      </c>
      <c r="C4022" s="1" t="s">
        <v>29</v>
      </c>
      <c r="D4022" s="1" t="s">
        <v>72</v>
      </c>
      <c r="E4022" s="1" t="s">
        <v>18</v>
      </c>
      <c r="F4022" s="1" t="s">
        <v>68</v>
      </c>
      <c r="G4022" s="1" t="s">
        <v>33</v>
      </c>
      <c r="H4022" s="1" t="s">
        <v>27</v>
      </c>
      <c r="I4022" s="1">
        <v>6</v>
      </c>
      <c r="J4022" s="3">
        <v>467</v>
      </c>
      <c r="K4022" s="4">
        <v>371.81</v>
      </c>
      <c r="L4022" s="5">
        <v>0</v>
      </c>
      <c r="M4022" s="3">
        <f t="shared" si="248"/>
        <v>2802</v>
      </c>
      <c r="N4022" s="3">
        <f t="shared" si="249"/>
        <v>2230.86</v>
      </c>
      <c r="O4022" s="3">
        <f t="shared" si="250"/>
        <v>571.13999999999987</v>
      </c>
      <c r="P4022" s="6">
        <f t="shared" si="251"/>
        <v>0.20383297644539611</v>
      </c>
    </row>
    <row r="4023" spans="1:16" x14ac:dyDescent="0.35">
      <c r="A4023" s="1" t="s">
        <v>4087</v>
      </c>
      <c r="B4023" s="2">
        <v>46249</v>
      </c>
      <c r="C4023" s="1" t="s">
        <v>41</v>
      </c>
      <c r="D4023" s="1" t="s">
        <v>42</v>
      </c>
      <c r="E4023" s="1" t="s">
        <v>24</v>
      </c>
      <c r="F4023" s="1" t="s">
        <v>25</v>
      </c>
      <c r="G4023" s="1" t="s">
        <v>46</v>
      </c>
      <c r="H4023" s="1" t="s">
        <v>34</v>
      </c>
      <c r="I4023" s="1">
        <v>4</v>
      </c>
      <c r="J4023" s="3">
        <v>598</v>
      </c>
      <c r="K4023" s="4">
        <v>309.82</v>
      </c>
      <c r="L4023" s="5">
        <v>0</v>
      </c>
      <c r="M4023" s="3">
        <f t="shared" si="248"/>
        <v>2392</v>
      </c>
      <c r="N4023" s="3">
        <f t="shared" si="249"/>
        <v>1239.28</v>
      </c>
      <c r="O4023" s="3">
        <f t="shared" si="250"/>
        <v>1152.72</v>
      </c>
      <c r="P4023" s="6">
        <f t="shared" si="251"/>
        <v>0.48190635451505021</v>
      </c>
    </row>
    <row r="4024" spans="1:16" x14ac:dyDescent="0.35">
      <c r="A4024" s="1" t="s">
        <v>4088</v>
      </c>
      <c r="B4024" s="2">
        <v>46249</v>
      </c>
      <c r="C4024" s="1" t="s">
        <v>36</v>
      </c>
      <c r="D4024" s="1" t="s">
        <v>37</v>
      </c>
      <c r="E4024" s="1" t="s">
        <v>31</v>
      </c>
      <c r="F4024" s="1" t="s">
        <v>45</v>
      </c>
      <c r="G4024" s="1" t="s">
        <v>39</v>
      </c>
      <c r="H4024" s="1" t="s">
        <v>27</v>
      </c>
      <c r="I4024" s="1">
        <v>1</v>
      </c>
      <c r="J4024" s="3">
        <v>3491</v>
      </c>
      <c r="K4024" s="4">
        <v>2684.1</v>
      </c>
      <c r="L4024" s="5">
        <v>0</v>
      </c>
      <c r="M4024" s="3">
        <f t="shared" si="248"/>
        <v>3491</v>
      </c>
      <c r="N4024" s="3">
        <f t="shared" si="249"/>
        <v>2684.1</v>
      </c>
      <c r="O4024" s="3">
        <f t="shared" si="250"/>
        <v>806.90000000000009</v>
      </c>
      <c r="P4024" s="6">
        <f t="shared" si="251"/>
        <v>0.23113720996849044</v>
      </c>
    </row>
    <row r="4025" spans="1:16" x14ac:dyDescent="0.35">
      <c r="A4025" s="1" t="s">
        <v>4089</v>
      </c>
      <c r="B4025" s="2">
        <v>46249</v>
      </c>
      <c r="C4025" s="1" t="s">
        <v>36</v>
      </c>
      <c r="D4025" s="1" t="s">
        <v>76</v>
      </c>
      <c r="E4025" s="1" t="s">
        <v>18</v>
      </c>
      <c r="F4025" s="1" t="s">
        <v>38</v>
      </c>
      <c r="G4025" s="1" t="s">
        <v>69</v>
      </c>
      <c r="H4025" s="1" t="s">
        <v>27</v>
      </c>
      <c r="I4025" s="1">
        <v>5</v>
      </c>
      <c r="J4025" s="3">
        <v>364</v>
      </c>
      <c r="K4025" s="4">
        <v>291.44</v>
      </c>
      <c r="L4025" s="5">
        <v>0.1</v>
      </c>
      <c r="M4025" s="3">
        <f t="shared" si="248"/>
        <v>1638</v>
      </c>
      <c r="N4025" s="3">
        <f t="shared" si="249"/>
        <v>1457.2</v>
      </c>
      <c r="O4025" s="3">
        <f t="shared" si="250"/>
        <v>180.79999999999995</v>
      </c>
      <c r="P4025" s="6">
        <f t="shared" si="251"/>
        <v>0.11037851037851035</v>
      </c>
    </row>
    <row r="4026" spans="1:16" x14ac:dyDescent="0.35">
      <c r="A4026" s="1" t="s">
        <v>4090</v>
      </c>
      <c r="B4026" s="2">
        <v>46249</v>
      </c>
      <c r="C4026" s="1" t="s">
        <v>16</v>
      </c>
      <c r="D4026" s="1" t="s">
        <v>48</v>
      </c>
      <c r="E4026" s="1" t="s">
        <v>18</v>
      </c>
      <c r="F4026" s="1" t="s">
        <v>19</v>
      </c>
      <c r="G4026" s="1" t="s">
        <v>20</v>
      </c>
      <c r="H4026" s="1" t="s">
        <v>21</v>
      </c>
      <c r="I4026" s="1">
        <v>5</v>
      </c>
      <c r="J4026" s="3">
        <v>905</v>
      </c>
      <c r="K4026" s="4">
        <v>744.4</v>
      </c>
      <c r="L4026" s="5">
        <v>0.05</v>
      </c>
      <c r="M4026" s="3">
        <f t="shared" si="248"/>
        <v>4298.75</v>
      </c>
      <c r="N4026" s="3">
        <f t="shared" si="249"/>
        <v>3722</v>
      </c>
      <c r="O4026" s="3">
        <f t="shared" si="250"/>
        <v>576.75</v>
      </c>
      <c r="P4026" s="6">
        <f t="shared" si="251"/>
        <v>0.13416690898517011</v>
      </c>
    </row>
    <row r="4027" spans="1:16" x14ac:dyDescent="0.35">
      <c r="A4027" s="1" t="s">
        <v>4091</v>
      </c>
      <c r="B4027" s="2">
        <v>46250</v>
      </c>
      <c r="C4027" s="1" t="s">
        <v>16</v>
      </c>
      <c r="D4027" s="1" t="s">
        <v>48</v>
      </c>
      <c r="E4027" s="1" t="s">
        <v>31</v>
      </c>
      <c r="F4027" s="1" t="s">
        <v>32</v>
      </c>
      <c r="G4027" s="1" t="s">
        <v>20</v>
      </c>
      <c r="H4027" s="1" t="s">
        <v>34</v>
      </c>
      <c r="I4027" s="1">
        <v>4</v>
      </c>
      <c r="J4027" s="3">
        <v>1166</v>
      </c>
      <c r="K4027" s="4">
        <v>903.26</v>
      </c>
      <c r="L4027" s="5">
        <v>0</v>
      </c>
      <c r="M4027" s="3">
        <f t="shared" si="248"/>
        <v>4664</v>
      </c>
      <c r="N4027" s="3">
        <f t="shared" si="249"/>
        <v>3613.04</v>
      </c>
      <c r="O4027" s="3">
        <f t="shared" si="250"/>
        <v>1050.96</v>
      </c>
      <c r="P4027" s="6">
        <f t="shared" si="251"/>
        <v>0.22533447684391081</v>
      </c>
    </row>
    <row r="4028" spans="1:16" x14ac:dyDescent="0.35">
      <c r="A4028" s="1" t="s">
        <v>4092</v>
      </c>
      <c r="B4028" s="2">
        <v>46250</v>
      </c>
      <c r="C4028" s="1" t="s">
        <v>36</v>
      </c>
      <c r="D4028" s="1" t="s">
        <v>78</v>
      </c>
      <c r="E4028" s="1" t="s">
        <v>24</v>
      </c>
      <c r="F4028" s="1" t="s">
        <v>25</v>
      </c>
      <c r="G4028" s="1" t="s">
        <v>69</v>
      </c>
      <c r="H4028" s="1" t="s">
        <v>27</v>
      </c>
      <c r="I4028" s="1">
        <v>6</v>
      </c>
      <c r="J4028" s="3">
        <v>597</v>
      </c>
      <c r="K4028" s="4">
        <v>281.01</v>
      </c>
      <c r="L4028" s="5">
        <v>0</v>
      </c>
      <c r="M4028" s="3">
        <f t="shared" si="248"/>
        <v>3582</v>
      </c>
      <c r="N4028" s="3">
        <f t="shared" si="249"/>
        <v>1686.06</v>
      </c>
      <c r="O4028" s="3">
        <f t="shared" si="250"/>
        <v>1895.94</v>
      </c>
      <c r="P4028" s="6">
        <f t="shared" si="251"/>
        <v>0.52929648241206029</v>
      </c>
    </row>
    <row r="4029" spans="1:16" x14ac:dyDescent="0.35">
      <c r="A4029" s="1" t="s">
        <v>4093</v>
      </c>
      <c r="B4029" s="2">
        <v>46250</v>
      </c>
      <c r="C4029" s="1" t="s">
        <v>36</v>
      </c>
      <c r="D4029" s="1" t="s">
        <v>78</v>
      </c>
      <c r="E4029" s="1" t="s">
        <v>18</v>
      </c>
      <c r="F4029" s="1" t="s">
        <v>51</v>
      </c>
      <c r="G4029" s="1" t="s">
        <v>39</v>
      </c>
      <c r="H4029" s="1" t="s">
        <v>34</v>
      </c>
      <c r="I4029" s="1">
        <v>2</v>
      </c>
      <c r="J4029" s="3">
        <v>771</v>
      </c>
      <c r="K4029" s="4">
        <v>625.57000000000005</v>
      </c>
      <c r="L4029" s="5">
        <v>0.15</v>
      </c>
      <c r="M4029" s="3">
        <f t="shared" si="248"/>
        <v>1310.7</v>
      </c>
      <c r="N4029" s="3">
        <f t="shared" si="249"/>
        <v>1251.1400000000001</v>
      </c>
      <c r="O4029" s="3">
        <f t="shared" si="250"/>
        <v>59.559999999999945</v>
      </c>
      <c r="P4029" s="6">
        <f t="shared" si="251"/>
        <v>4.5441367208361901E-2</v>
      </c>
    </row>
    <row r="4030" spans="1:16" x14ac:dyDescent="0.35">
      <c r="A4030" s="1" t="s">
        <v>4094</v>
      </c>
      <c r="B4030" s="2">
        <v>46250</v>
      </c>
      <c r="C4030" s="1" t="s">
        <v>36</v>
      </c>
      <c r="D4030" s="1" t="s">
        <v>37</v>
      </c>
      <c r="E4030" s="1" t="s">
        <v>24</v>
      </c>
      <c r="F4030" s="1" t="s">
        <v>61</v>
      </c>
      <c r="G4030" s="1" t="s">
        <v>69</v>
      </c>
      <c r="H4030" s="1" t="s">
        <v>34</v>
      </c>
      <c r="I4030" s="1">
        <v>7</v>
      </c>
      <c r="J4030" s="3">
        <v>2181</v>
      </c>
      <c r="K4030" s="4">
        <v>1104.57</v>
      </c>
      <c r="L4030" s="5">
        <v>0.15</v>
      </c>
      <c r="M4030" s="3">
        <f t="shared" si="248"/>
        <v>12976.949999999999</v>
      </c>
      <c r="N4030" s="3">
        <f t="shared" si="249"/>
        <v>7731.99</v>
      </c>
      <c r="O4030" s="3">
        <f t="shared" si="250"/>
        <v>5244.9599999999991</v>
      </c>
      <c r="P4030" s="6">
        <f t="shared" si="251"/>
        <v>0.40417509507241683</v>
      </c>
    </row>
    <row r="4031" spans="1:16" x14ac:dyDescent="0.35">
      <c r="A4031" s="1" t="s">
        <v>4095</v>
      </c>
      <c r="B4031" s="2">
        <v>46251</v>
      </c>
      <c r="C4031" s="1" t="s">
        <v>36</v>
      </c>
      <c r="D4031" s="1" t="s">
        <v>78</v>
      </c>
      <c r="E4031" s="1" t="s">
        <v>31</v>
      </c>
      <c r="F4031" s="1" t="s">
        <v>85</v>
      </c>
      <c r="G4031" s="1" t="s">
        <v>39</v>
      </c>
      <c r="H4031" s="1" t="s">
        <v>34</v>
      </c>
      <c r="I4031" s="1">
        <v>2</v>
      </c>
      <c r="J4031" s="3">
        <v>1877</v>
      </c>
      <c r="K4031" s="4">
        <v>1404.01</v>
      </c>
      <c r="L4031" s="5">
        <v>0</v>
      </c>
      <c r="M4031" s="3">
        <f t="shared" si="248"/>
        <v>3754</v>
      </c>
      <c r="N4031" s="3">
        <f t="shared" si="249"/>
        <v>2808.02</v>
      </c>
      <c r="O4031" s="3">
        <f t="shared" si="250"/>
        <v>945.98</v>
      </c>
      <c r="P4031" s="6">
        <f t="shared" si="251"/>
        <v>0.25199254128929144</v>
      </c>
    </row>
    <row r="4032" spans="1:16" x14ac:dyDescent="0.35">
      <c r="A4032" s="1" t="s">
        <v>4096</v>
      </c>
      <c r="B4032" s="2">
        <v>46251</v>
      </c>
      <c r="C4032" s="1" t="s">
        <v>36</v>
      </c>
      <c r="D4032" s="1" t="s">
        <v>78</v>
      </c>
      <c r="E4032" s="1" t="s">
        <v>24</v>
      </c>
      <c r="F4032" s="1" t="s">
        <v>25</v>
      </c>
      <c r="G4032" s="1" t="s">
        <v>69</v>
      </c>
      <c r="H4032" s="1" t="s">
        <v>21</v>
      </c>
      <c r="I4032" s="1">
        <v>2</v>
      </c>
      <c r="J4032" s="3">
        <v>610</v>
      </c>
      <c r="K4032" s="4">
        <v>289.64999999999998</v>
      </c>
      <c r="L4032" s="5">
        <v>0.15</v>
      </c>
      <c r="M4032" s="3">
        <f t="shared" si="248"/>
        <v>1037</v>
      </c>
      <c r="N4032" s="3">
        <f t="shared" si="249"/>
        <v>579.29999999999995</v>
      </c>
      <c r="O4032" s="3">
        <f t="shared" si="250"/>
        <v>457.70000000000005</v>
      </c>
      <c r="P4032" s="6">
        <f t="shared" si="251"/>
        <v>0.44136933461909356</v>
      </c>
    </row>
    <row r="4033" spans="1:16" x14ac:dyDescent="0.35">
      <c r="A4033" s="1" t="s">
        <v>4097</v>
      </c>
      <c r="B4033" s="2">
        <v>46251</v>
      </c>
      <c r="C4033" s="1" t="s">
        <v>41</v>
      </c>
      <c r="D4033" s="1" t="s">
        <v>42</v>
      </c>
      <c r="E4033" s="1" t="s">
        <v>24</v>
      </c>
      <c r="F4033" s="1" t="s">
        <v>64</v>
      </c>
      <c r="G4033" s="1" t="s">
        <v>46</v>
      </c>
      <c r="H4033" s="1" t="s">
        <v>34</v>
      </c>
      <c r="I4033" s="1">
        <v>8</v>
      </c>
      <c r="J4033" s="3">
        <v>1486</v>
      </c>
      <c r="K4033" s="4">
        <v>761.03</v>
      </c>
      <c r="L4033" s="5">
        <v>0</v>
      </c>
      <c r="M4033" s="3">
        <f t="shared" si="248"/>
        <v>11888</v>
      </c>
      <c r="N4033" s="3">
        <f t="shared" si="249"/>
        <v>6088.24</v>
      </c>
      <c r="O4033" s="3">
        <f t="shared" si="250"/>
        <v>5799.76</v>
      </c>
      <c r="P4033" s="6">
        <f t="shared" si="251"/>
        <v>0.48786675639300137</v>
      </c>
    </row>
    <row r="4034" spans="1:16" x14ac:dyDescent="0.35">
      <c r="A4034" s="1" t="s">
        <v>4098</v>
      </c>
      <c r="B4034" s="2">
        <v>46251</v>
      </c>
      <c r="C4034" s="1" t="s">
        <v>16</v>
      </c>
      <c r="D4034" s="1" t="s">
        <v>23</v>
      </c>
      <c r="E4034" s="1" t="s">
        <v>24</v>
      </c>
      <c r="F4034" s="1" t="s">
        <v>25</v>
      </c>
      <c r="G4034" s="1" t="s">
        <v>26</v>
      </c>
      <c r="H4034" s="1" t="s">
        <v>27</v>
      </c>
      <c r="I4034" s="1">
        <v>5</v>
      </c>
      <c r="J4034" s="3">
        <v>601</v>
      </c>
      <c r="K4034" s="4">
        <v>291.35000000000002</v>
      </c>
      <c r="L4034" s="5">
        <v>0</v>
      </c>
      <c r="M4034" s="3">
        <f t="shared" ref="M4034:M4097" si="252">I4034*J4034*(1-L4034)</f>
        <v>3005</v>
      </c>
      <c r="N4034" s="3">
        <f t="shared" ref="N4034:N4097" si="253">I4034*K4034</f>
        <v>1456.75</v>
      </c>
      <c r="O4034" s="3">
        <f t="shared" ref="O4034:O4097" si="254">M4034-N4034</f>
        <v>1548.25</v>
      </c>
      <c r="P4034" s="6">
        <f t="shared" ref="P4034:P4097" si="255">O4034/M4034</f>
        <v>0.5152246256239601</v>
      </c>
    </row>
    <row r="4035" spans="1:16" x14ac:dyDescent="0.35">
      <c r="A4035" s="1" t="s">
        <v>4099</v>
      </c>
      <c r="B4035" s="2">
        <v>46251</v>
      </c>
      <c r="C4035" s="1" t="s">
        <v>36</v>
      </c>
      <c r="D4035" s="1" t="s">
        <v>76</v>
      </c>
      <c r="E4035" s="1" t="s">
        <v>31</v>
      </c>
      <c r="F4035" s="1" t="s">
        <v>53</v>
      </c>
      <c r="G4035" s="1" t="s">
        <v>69</v>
      </c>
      <c r="H4035" s="1" t="s">
        <v>34</v>
      </c>
      <c r="I4035" s="1">
        <v>4</v>
      </c>
      <c r="J4035" s="3">
        <v>14622</v>
      </c>
      <c r="K4035" s="4">
        <v>10484.65</v>
      </c>
      <c r="L4035" s="5">
        <v>0.05</v>
      </c>
      <c r="M4035" s="3">
        <f t="shared" si="252"/>
        <v>55563.6</v>
      </c>
      <c r="N4035" s="3">
        <f t="shared" si="253"/>
        <v>41938.6</v>
      </c>
      <c r="O4035" s="3">
        <f t="shared" si="254"/>
        <v>13625</v>
      </c>
      <c r="P4035" s="6">
        <f t="shared" si="255"/>
        <v>0.24521449294142209</v>
      </c>
    </row>
    <row r="4036" spans="1:16" x14ac:dyDescent="0.35">
      <c r="A4036" s="1" t="s">
        <v>4100</v>
      </c>
      <c r="B4036" s="2">
        <v>46251</v>
      </c>
      <c r="C4036" s="1" t="s">
        <v>16</v>
      </c>
      <c r="D4036" s="1" t="s">
        <v>84</v>
      </c>
      <c r="E4036" s="1" t="s">
        <v>24</v>
      </c>
      <c r="F4036" s="1" t="s">
        <v>25</v>
      </c>
      <c r="G4036" s="1" t="s">
        <v>26</v>
      </c>
      <c r="H4036" s="1" t="s">
        <v>34</v>
      </c>
      <c r="I4036" s="1">
        <v>3</v>
      </c>
      <c r="J4036" s="3">
        <v>606</v>
      </c>
      <c r="K4036" s="4">
        <v>304.94</v>
      </c>
      <c r="L4036" s="5">
        <v>0.15</v>
      </c>
      <c r="M4036" s="3">
        <f t="shared" si="252"/>
        <v>1545.3</v>
      </c>
      <c r="N4036" s="3">
        <f t="shared" si="253"/>
        <v>914.81999999999994</v>
      </c>
      <c r="O4036" s="3">
        <f t="shared" si="254"/>
        <v>630.48</v>
      </c>
      <c r="P4036" s="6">
        <f t="shared" si="255"/>
        <v>0.40799844690351389</v>
      </c>
    </row>
    <row r="4037" spans="1:16" x14ac:dyDescent="0.35">
      <c r="A4037" s="1" t="s">
        <v>4101</v>
      </c>
      <c r="B4037" s="2">
        <v>46252</v>
      </c>
      <c r="C4037" s="1" t="s">
        <v>41</v>
      </c>
      <c r="D4037" s="1" t="s">
        <v>42</v>
      </c>
      <c r="E4037" s="1" t="s">
        <v>18</v>
      </c>
      <c r="F4037" s="1" t="s">
        <v>51</v>
      </c>
      <c r="G4037" s="1" t="s">
        <v>46</v>
      </c>
      <c r="H4037" s="1" t="s">
        <v>27</v>
      </c>
      <c r="I4037" s="1">
        <v>3</v>
      </c>
      <c r="J4037" s="3">
        <v>733</v>
      </c>
      <c r="K4037" s="4">
        <v>590.63</v>
      </c>
      <c r="L4037" s="5">
        <v>0</v>
      </c>
      <c r="M4037" s="3">
        <f t="shared" si="252"/>
        <v>2199</v>
      </c>
      <c r="N4037" s="3">
        <f t="shared" si="253"/>
        <v>1771.8899999999999</v>
      </c>
      <c r="O4037" s="3">
        <f t="shared" si="254"/>
        <v>427.11000000000013</v>
      </c>
      <c r="P4037" s="6">
        <f t="shared" si="255"/>
        <v>0.19422919508867673</v>
      </c>
    </row>
    <row r="4038" spans="1:16" x14ac:dyDescent="0.35">
      <c r="A4038" s="1" t="s">
        <v>4102</v>
      </c>
      <c r="B4038" s="2">
        <v>46252</v>
      </c>
      <c r="C4038" s="1" t="s">
        <v>41</v>
      </c>
      <c r="D4038" s="1" t="s">
        <v>103</v>
      </c>
      <c r="E4038" s="1" t="s">
        <v>18</v>
      </c>
      <c r="F4038" s="1" t="s">
        <v>19</v>
      </c>
      <c r="G4038" s="1" t="s">
        <v>46</v>
      </c>
      <c r="H4038" s="1" t="s">
        <v>34</v>
      </c>
      <c r="I4038" s="1">
        <v>2</v>
      </c>
      <c r="J4038" s="3">
        <v>859</v>
      </c>
      <c r="K4038" s="4">
        <v>664.34</v>
      </c>
      <c r="L4038" s="5">
        <v>0</v>
      </c>
      <c r="M4038" s="3">
        <f t="shared" si="252"/>
        <v>1718</v>
      </c>
      <c r="N4038" s="3">
        <f t="shared" si="253"/>
        <v>1328.68</v>
      </c>
      <c r="O4038" s="3">
        <f t="shared" si="254"/>
        <v>389.31999999999994</v>
      </c>
      <c r="P4038" s="6">
        <f t="shared" si="255"/>
        <v>0.22661233993015131</v>
      </c>
    </row>
    <row r="4039" spans="1:16" x14ac:dyDescent="0.35">
      <c r="A4039" s="1" t="s">
        <v>4103</v>
      </c>
      <c r="B4039" s="2">
        <v>46252</v>
      </c>
      <c r="C4039" s="1" t="s">
        <v>29</v>
      </c>
      <c r="D4039" s="1" t="s">
        <v>30</v>
      </c>
      <c r="E4039" s="1" t="s">
        <v>24</v>
      </c>
      <c r="F4039" s="1" t="s">
        <v>25</v>
      </c>
      <c r="G4039" s="1" t="s">
        <v>58</v>
      </c>
      <c r="H4039" s="1" t="s">
        <v>34</v>
      </c>
      <c r="I4039" s="1">
        <v>1</v>
      </c>
      <c r="J4039" s="3">
        <v>584</v>
      </c>
      <c r="K4039" s="4">
        <v>271.07</v>
      </c>
      <c r="L4039" s="5">
        <v>0.15</v>
      </c>
      <c r="M4039" s="3">
        <f t="shared" si="252"/>
        <v>496.4</v>
      </c>
      <c r="N4039" s="3">
        <f t="shared" si="253"/>
        <v>271.07</v>
      </c>
      <c r="O4039" s="3">
        <f t="shared" si="254"/>
        <v>225.32999999999998</v>
      </c>
      <c r="P4039" s="6">
        <f t="shared" si="255"/>
        <v>0.45392828364222398</v>
      </c>
    </row>
    <row r="4040" spans="1:16" x14ac:dyDescent="0.35">
      <c r="A4040" s="1" t="s">
        <v>4104</v>
      </c>
      <c r="B4040" s="2">
        <v>46252</v>
      </c>
      <c r="C4040" s="1" t="s">
        <v>36</v>
      </c>
      <c r="D4040" s="1" t="s">
        <v>63</v>
      </c>
      <c r="E4040" s="1" t="s">
        <v>18</v>
      </c>
      <c r="F4040" s="1" t="s">
        <v>38</v>
      </c>
      <c r="G4040" s="1" t="s">
        <v>69</v>
      </c>
      <c r="H4040" s="1" t="s">
        <v>21</v>
      </c>
      <c r="I4040" s="1">
        <v>1</v>
      </c>
      <c r="J4040" s="3">
        <v>346</v>
      </c>
      <c r="K4040" s="4">
        <v>264</v>
      </c>
      <c r="L4040" s="5">
        <v>0</v>
      </c>
      <c r="M4040" s="3">
        <f t="shared" si="252"/>
        <v>346</v>
      </c>
      <c r="N4040" s="3">
        <f t="shared" si="253"/>
        <v>264</v>
      </c>
      <c r="O4040" s="3">
        <f t="shared" si="254"/>
        <v>82</v>
      </c>
      <c r="P4040" s="6">
        <f t="shared" si="255"/>
        <v>0.23699421965317918</v>
      </c>
    </row>
    <row r="4041" spans="1:16" x14ac:dyDescent="0.35">
      <c r="A4041" s="1" t="s">
        <v>4105</v>
      </c>
      <c r="B4041" s="2">
        <v>46252</v>
      </c>
      <c r="C4041" s="1" t="s">
        <v>29</v>
      </c>
      <c r="D4041" s="1" t="s">
        <v>72</v>
      </c>
      <c r="E4041" s="1" t="s">
        <v>79</v>
      </c>
      <c r="F4041" s="1" t="s">
        <v>96</v>
      </c>
      <c r="G4041" s="1" t="s">
        <v>33</v>
      </c>
      <c r="H4041" s="1" t="s">
        <v>27</v>
      </c>
      <c r="I4041" s="1">
        <v>3</v>
      </c>
      <c r="J4041" s="3">
        <v>6820</v>
      </c>
      <c r="K4041" s="4">
        <v>4439.53</v>
      </c>
      <c r="L4041" s="5">
        <v>0</v>
      </c>
      <c r="M4041" s="3">
        <f t="shared" si="252"/>
        <v>20460</v>
      </c>
      <c r="N4041" s="3">
        <f t="shared" si="253"/>
        <v>13318.59</v>
      </c>
      <c r="O4041" s="3">
        <f t="shared" si="254"/>
        <v>7141.41</v>
      </c>
      <c r="P4041" s="6">
        <f t="shared" si="255"/>
        <v>0.34904252199413488</v>
      </c>
    </row>
    <row r="4042" spans="1:16" x14ac:dyDescent="0.35">
      <c r="A4042" s="1" t="s">
        <v>4106</v>
      </c>
      <c r="B4042" s="2">
        <v>46252</v>
      </c>
      <c r="C4042" s="1" t="s">
        <v>29</v>
      </c>
      <c r="D4042" s="1" t="s">
        <v>30</v>
      </c>
      <c r="E4042" s="1" t="s">
        <v>24</v>
      </c>
      <c r="F4042" s="1" t="s">
        <v>131</v>
      </c>
      <c r="G4042" s="1" t="s">
        <v>58</v>
      </c>
      <c r="H4042" s="1" t="s">
        <v>34</v>
      </c>
      <c r="I4042" s="1">
        <v>2</v>
      </c>
      <c r="J4042" s="3">
        <v>2801</v>
      </c>
      <c r="K4042" s="4">
        <v>1378.7</v>
      </c>
      <c r="L4042" s="5">
        <v>0</v>
      </c>
      <c r="M4042" s="3">
        <f t="shared" si="252"/>
        <v>5602</v>
      </c>
      <c r="N4042" s="3">
        <f t="shared" si="253"/>
        <v>2757.4</v>
      </c>
      <c r="O4042" s="3">
        <f t="shared" si="254"/>
        <v>2844.6</v>
      </c>
      <c r="P4042" s="6">
        <f t="shared" si="255"/>
        <v>0.50778293466619062</v>
      </c>
    </row>
    <row r="4043" spans="1:16" x14ac:dyDescent="0.35">
      <c r="A4043" s="1" t="s">
        <v>4107</v>
      </c>
      <c r="B4043" s="2">
        <v>46253</v>
      </c>
      <c r="C4043" s="1" t="s">
        <v>16</v>
      </c>
      <c r="D4043" s="1" t="s">
        <v>48</v>
      </c>
      <c r="E4043" s="1" t="s">
        <v>18</v>
      </c>
      <c r="F4043" s="1" t="s">
        <v>19</v>
      </c>
      <c r="G4043" s="1" t="s">
        <v>20</v>
      </c>
      <c r="H4043" s="1" t="s">
        <v>21</v>
      </c>
      <c r="I4043" s="1">
        <v>6</v>
      </c>
      <c r="J4043" s="3">
        <v>927</v>
      </c>
      <c r="K4043" s="4">
        <v>738.57</v>
      </c>
      <c r="L4043" s="5">
        <v>0.05</v>
      </c>
      <c r="M4043" s="3">
        <f t="shared" si="252"/>
        <v>5283.9</v>
      </c>
      <c r="N4043" s="3">
        <f t="shared" si="253"/>
        <v>4431.42</v>
      </c>
      <c r="O4043" s="3">
        <f t="shared" si="254"/>
        <v>852.47999999999956</v>
      </c>
      <c r="P4043" s="6">
        <f t="shared" si="255"/>
        <v>0.16133537727814676</v>
      </c>
    </row>
    <row r="4044" spans="1:16" x14ac:dyDescent="0.35">
      <c r="A4044" s="1" t="s">
        <v>4108</v>
      </c>
      <c r="B4044" s="2">
        <v>46253</v>
      </c>
      <c r="C4044" s="1" t="s">
        <v>36</v>
      </c>
      <c r="D4044" s="1" t="s">
        <v>37</v>
      </c>
      <c r="E4044" s="1" t="s">
        <v>18</v>
      </c>
      <c r="F4044" s="1" t="s">
        <v>68</v>
      </c>
      <c r="G4044" s="1" t="s">
        <v>39</v>
      </c>
      <c r="H4044" s="1" t="s">
        <v>27</v>
      </c>
      <c r="I4044" s="1">
        <v>5</v>
      </c>
      <c r="J4044" s="3">
        <v>453</v>
      </c>
      <c r="K4044" s="4">
        <v>375.44</v>
      </c>
      <c r="L4044" s="5">
        <v>0</v>
      </c>
      <c r="M4044" s="3">
        <f t="shared" si="252"/>
        <v>2265</v>
      </c>
      <c r="N4044" s="3">
        <f t="shared" si="253"/>
        <v>1877.2</v>
      </c>
      <c r="O4044" s="3">
        <f t="shared" si="254"/>
        <v>387.79999999999995</v>
      </c>
      <c r="P4044" s="6">
        <f t="shared" si="255"/>
        <v>0.17121412803532007</v>
      </c>
    </row>
    <row r="4045" spans="1:16" x14ac:dyDescent="0.35">
      <c r="A4045" s="1" t="s">
        <v>4109</v>
      </c>
      <c r="B4045" s="2">
        <v>46253</v>
      </c>
      <c r="C4045" s="1" t="s">
        <v>36</v>
      </c>
      <c r="D4045" s="1" t="s">
        <v>37</v>
      </c>
      <c r="E4045" s="1" t="s">
        <v>18</v>
      </c>
      <c r="F4045" s="1" t="s">
        <v>38</v>
      </c>
      <c r="G4045" s="1" t="s">
        <v>69</v>
      </c>
      <c r="H4045" s="1" t="s">
        <v>34</v>
      </c>
      <c r="I4045" s="1">
        <v>4</v>
      </c>
      <c r="J4045" s="3">
        <v>355</v>
      </c>
      <c r="K4045" s="4">
        <v>297.01</v>
      </c>
      <c r="L4045" s="5">
        <v>0.05</v>
      </c>
      <c r="M4045" s="3">
        <f t="shared" si="252"/>
        <v>1349</v>
      </c>
      <c r="N4045" s="3">
        <f t="shared" si="253"/>
        <v>1188.04</v>
      </c>
      <c r="O4045" s="3">
        <f t="shared" si="254"/>
        <v>160.96000000000004</v>
      </c>
      <c r="P4045" s="6">
        <f t="shared" si="255"/>
        <v>0.11931801334321722</v>
      </c>
    </row>
    <row r="4046" spans="1:16" x14ac:dyDescent="0.35">
      <c r="A4046" s="1" t="s">
        <v>4110</v>
      </c>
      <c r="B4046" s="2">
        <v>46254</v>
      </c>
      <c r="C4046" s="1" t="s">
        <v>16</v>
      </c>
      <c r="D4046" s="1" t="s">
        <v>17</v>
      </c>
      <c r="E4046" s="1" t="s">
        <v>18</v>
      </c>
      <c r="F4046" s="1" t="s">
        <v>38</v>
      </c>
      <c r="G4046" s="1" t="s">
        <v>20</v>
      </c>
      <c r="H4046" s="1" t="s">
        <v>21</v>
      </c>
      <c r="I4046" s="1">
        <v>6</v>
      </c>
      <c r="J4046" s="3">
        <v>347</v>
      </c>
      <c r="K4046" s="4">
        <v>266.10000000000002</v>
      </c>
      <c r="L4046" s="5">
        <v>0.1</v>
      </c>
      <c r="M4046" s="3">
        <f t="shared" si="252"/>
        <v>1873.8</v>
      </c>
      <c r="N4046" s="3">
        <f t="shared" si="253"/>
        <v>1596.6000000000001</v>
      </c>
      <c r="O4046" s="3">
        <f t="shared" si="254"/>
        <v>277.19999999999982</v>
      </c>
      <c r="P4046" s="6">
        <f t="shared" si="255"/>
        <v>0.1479346781940441</v>
      </c>
    </row>
    <row r="4047" spans="1:16" x14ac:dyDescent="0.35">
      <c r="A4047" s="1" t="s">
        <v>4111</v>
      </c>
      <c r="B4047" s="2">
        <v>46254</v>
      </c>
      <c r="C4047" s="1" t="s">
        <v>16</v>
      </c>
      <c r="D4047" s="1" t="s">
        <v>17</v>
      </c>
      <c r="E4047" s="1" t="s">
        <v>24</v>
      </c>
      <c r="F4047" s="1" t="s">
        <v>61</v>
      </c>
      <c r="G4047" s="1" t="s">
        <v>20</v>
      </c>
      <c r="H4047" s="1" t="s">
        <v>34</v>
      </c>
      <c r="I4047" s="1">
        <v>4</v>
      </c>
      <c r="J4047" s="3">
        <v>2286</v>
      </c>
      <c r="K4047" s="4">
        <v>1117.8</v>
      </c>
      <c r="L4047" s="5">
        <v>0</v>
      </c>
      <c r="M4047" s="3">
        <f t="shared" si="252"/>
        <v>9144</v>
      </c>
      <c r="N4047" s="3">
        <f t="shared" si="253"/>
        <v>4471.2</v>
      </c>
      <c r="O4047" s="3">
        <f t="shared" si="254"/>
        <v>4672.8</v>
      </c>
      <c r="P4047" s="6">
        <f t="shared" si="255"/>
        <v>0.51102362204724416</v>
      </c>
    </row>
    <row r="4048" spans="1:16" x14ac:dyDescent="0.35">
      <c r="A4048" s="1" t="s">
        <v>4112</v>
      </c>
      <c r="B4048" s="2">
        <v>46254</v>
      </c>
      <c r="C4048" s="1" t="s">
        <v>16</v>
      </c>
      <c r="D4048" s="1" t="s">
        <v>84</v>
      </c>
      <c r="E4048" s="1" t="s">
        <v>31</v>
      </c>
      <c r="F4048" s="1" t="s">
        <v>85</v>
      </c>
      <c r="G4048" s="1" t="s">
        <v>26</v>
      </c>
      <c r="H4048" s="1" t="s">
        <v>34</v>
      </c>
      <c r="I4048" s="1">
        <v>7</v>
      </c>
      <c r="J4048" s="3">
        <v>1789</v>
      </c>
      <c r="K4048" s="4">
        <v>1314.85</v>
      </c>
      <c r="L4048" s="5">
        <v>0.1</v>
      </c>
      <c r="M4048" s="3">
        <f t="shared" si="252"/>
        <v>11270.7</v>
      </c>
      <c r="N4048" s="3">
        <f t="shared" si="253"/>
        <v>9203.9499999999989</v>
      </c>
      <c r="O4048" s="3">
        <f t="shared" si="254"/>
        <v>2066.7500000000018</v>
      </c>
      <c r="P4048" s="6">
        <f t="shared" si="255"/>
        <v>0.18337370349667736</v>
      </c>
    </row>
    <row r="4049" spans="1:16" x14ac:dyDescent="0.35">
      <c r="A4049" s="1" t="s">
        <v>4113</v>
      </c>
      <c r="B4049" s="2">
        <v>46254</v>
      </c>
      <c r="C4049" s="1" t="s">
        <v>36</v>
      </c>
      <c r="D4049" s="1" t="s">
        <v>37</v>
      </c>
      <c r="E4049" s="1" t="s">
        <v>79</v>
      </c>
      <c r="F4049" s="1" t="s">
        <v>109</v>
      </c>
      <c r="G4049" s="1" t="s">
        <v>39</v>
      </c>
      <c r="H4049" s="1" t="s">
        <v>34</v>
      </c>
      <c r="I4049" s="1">
        <v>1</v>
      </c>
      <c r="J4049" s="3">
        <v>4395</v>
      </c>
      <c r="K4049" s="4">
        <v>2550.63</v>
      </c>
      <c r="L4049" s="5">
        <v>0</v>
      </c>
      <c r="M4049" s="3">
        <f t="shared" si="252"/>
        <v>4395</v>
      </c>
      <c r="N4049" s="3">
        <f t="shared" si="253"/>
        <v>2550.63</v>
      </c>
      <c r="O4049" s="3">
        <f t="shared" si="254"/>
        <v>1844.37</v>
      </c>
      <c r="P4049" s="6">
        <f t="shared" si="255"/>
        <v>0.41965187713310576</v>
      </c>
    </row>
    <row r="4050" spans="1:16" x14ac:dyDescent="0.35">
      <c r="A4050" s="1" t="s">
        <v>4114</v>
      </c>
      <c r="B4050" s="2">
        <v>46254</v>
      </c>
      <c r="C4050" s="1" t="s">
        <v>41</v>
      </c>
      <c r="D4050" s="1" t="s">
        <v>50</v>
      </c>
      <c r="E4050" s="1" t="s">
        <v>31</v>
      </c>
      <c r="F4050" s="1" t="s">
        <v>32</v>
      </c>
      <c r="G4050" s="1" t="s">
        <v>43</v>
      </c>
      <c r="H4050" s="1" t="s">
        <v>21</v>
      </c>
      <c r="I4050" s="1">
        <v>1</v>
      </c>
      <c r="J4050" s="3">
        <v>1237</v>
      </c>
      <c r="K4050" s="4">
        <v>895.4</v>
      </c>
      <c r="L4050" s="5">
        <v>0</v>
      </c>
      <c r="M4050" s="3">
        <f t="shared" si="252"/>
        <v>1237</v>
      </c>
      <c r="N4050" s="3">
        <f t="shared" si="253"/>
        <v>895.4</v>
      </c>
      <c r="O4050" s="3">
        <f t="shared" si="254"/>
        <v>341.6</v>
      </c>
      <c r="P4050" s="6">
        <f t="shared" si="255"/>
        <v>0.27615198059822155</v>
      </c>
    </row>
    <row r="4051" spans="1:16" x14ac:dyDescent="0.35">
      <c r="A4051" s="1" t="s">
        <v>4115</v>
      </c>
      <c r="B4051" s="2">
        <v>46254</v>
      </c>
      <c r="C4051" s="1" t="s">
        <v>41</v>
      </c>
      <c r="D4051" s="1" t="s">
        <v>50</v>
      </c>
      <c r="E4051" s="1" t="s">
        <v>24</v>
      </c>
      <c r="F4051" s="1" t="s">
        <v>61</v>
      </c>
      <c r="G4051" s="1" t="s">
        <v>46</v>
      </c>
      <c r="H4051" s="1" t="s">
        <v>34</v>
      </c>
      <c r="I4051" s="1">
        <v>1</v>
      </c>
      <c r="J4051" s="3">
        <v>2136</v>
      </c>
      <c r="K4051" s="4">
        <v>1010.22</v>
      </c>
      <c r="L4051" s="5">
        <v>0</v>
      </c>
      <c r="M4051" s="3">
        <f t="shared" si="252"/>
        <v>2136</v>
      </c>
      <c r="N4051" s="3">
        <f t="shared" si="253"/>
        <v>1010.22</v>
      </c>
      <c r="O4051" s="3">
        <f t="shared" si="254"/>
        <v>1125.78</v>
      </c>
      <c r="P4051" s="6">
        <f t="shared" si="255"/>
        <v>0.52705056179775278</v>
      </c>
    </row>
    <row r="4052" spans="1:16" x14ac:dyDescent="0.35">
      <c r="A4052" s="1" t="s">
        <v>4116</v>
      </c>
      <c r="B4052" s="2">
        <v>46255</v>
      </c>
      <c r="C4052" s="1" t="s">
        <v>29</v>
      </c>
      <c r="D4052" s="1" t="s">
        <v>72</v>
      </c>
      <c r="E4052" s="1" t="s">
        <v>31</v>
      </c>
      <c r="F4052" s="1" t="s">
        <v>45</v>
      </c>
      <c r="G4052" s="1" t="s">
        <v>58</v>
      </c>
      <c r="H4052" s="1" t="s">
        <v>27</v>
      </c>
      <c r="I4052" s="1">
        <v>6</v>
      </c>
      <c r="J4052" s="3">
        <v>3357</v>
      </c>
      <c r="K4052" s="4">
        <v>2425.5700000000002</v>
      </c>
      <c r="L4052" s="5">
        <v>0.1</v>
      </c>
      <c r="M4052" s="3">
        <f t="shared" si="252"/>
        <v>18127.8</v>
      </c>
      <c r="N4052" s="3">
        <f t="shared" si="253"/>
        <v>14553.420000000002</v>
      </c>
      <c r="O4052" s="3">
        <f t="shared" si="254"/>
        <v>3574.3799999999974</v>
      </c>
      <c r="P4052" s="6">
        <f t="shared" si="255"/>
        <v>0.1971767120113857</v>
      </c>
    </row>
    <row r="4053" spans="1:16" x14ac:dyDescent="0.35">
      <c r="A4053" s="1" t="s">
        <v>4117</v>
      </c>
      <c r="B4053" s="2">
        <v>46255</v>
      </c>
      <c r="C4053" s="1" t="s">
        <v>36</v>
      </c>
      <c r="D4053" s="1" t="s">
        <v>37</v>
      </c>
      <c r="E4053" s="1" t="s">
        <v>31</v>
      </c>
      <c r="F4053" s="1" t="s">
        <v>32</v>
      </c>
      <c r="G4053" s="1" t="s">
        <v>69</v>
      </c>
      <c r="H4053" s="1" t="s">
        <v>27</v>
      </c>
      <c r="I4053" s="1">
        <v>4</v>
      </c>
      <c r="J4053" s="3">
        <v>1233</v>
      </c>
      <c r="K4053" s="4">
        <v>885.46</v>
      </c>
      <c r="L4053" s="5">
        <v>0.1</v>
      </c>
      <c r="M4053" s="3">
        <f t="shared" si="252"/>
        <v>4438.8</v>
      </c>
      <c r="N4053" s="3">
        <f t="shared" si="253"/>
        <v>3541.84</v>
      </c>
      <c r="O4053" s="3">
        <f t="shared" si="254"/>
        <v>896.96</v>
      </c>
      <c r="P4053" s="6">
        <f t="shared" si="255"/>
        <v>0.20207263224294855</v>
      </c>
    </row>
    <row r="4054" spans="1:16" x14ac:dyDescent="0.35">
      <c r="A4054" s="1" t="s">
        <v>4118</v>
      </c>
      <c r="B4054" s="2">
        <v>46255</v>
      </c>
      <c r="C4054" s="1" t="s">
        <v>41</v>
      </c>
      <c r="D4054" s="1" t="s">
        <v>103</v>
      </c>
      <c r="E4054" s="1" t="s">
        <v>18</v>
      </c>
      <c r="F4054" s="1" t="s">
        <v>19</v>
      </c>
      <c r="G4054" s="1" t="s">
        <v>43</v>
      </c>
      <c r="H4054" s="1" t="s">
        <v>34</v>
      </c>
      <c r="I4054" s="1">
        <v>5</v>
      </c>
      <c r="J4054" s="3">
        <v>867</v>
      </c>
      <c r="K4054" s="4">
        <v>680</v>
      </c>
      <c r="L4054" s="5">
        <v>0</v>
      </c>
      <c r="M4054" s="3">
        <f t="shared" si="252"/>
        <v>4335</v>
      </c>
      <c r="N4054" s="3">
        <f t="shared" si="253"/>
        <v>3400</v>
      </c>
      <c r="O4054" s="3">
        <f t="shared" si="254"/>
        <v>935</v>
      </c>
      <c r="P4054" s="6">
        <f t="shared" si="255"/>
        <v>0.21568627450980393</v>
      </c>
    </row>
    <row r="4055" spans="1:16" x14ac:dyDescent="0.35">
      <c r="A4055" s="1" t="s">
        <v>4119</v>
      </c>
      <c r="B4055" s="2">
        <v>46255</v>
      </c>
      <c r="C4055" s="1" t="s">
        <v>41</v>
      </c>
      <c r="D4055" s="1" t="s">
        <v>103</v>
      </c>
      <c r="E4055" s="1" t="s">
        <v>24</v>
      </c>
      <c r="F4055" s="1" t="s">
        <v>64</v>
      </c>
      <c r="G4055" s="1" t="s">
        <v>43</v>
      </c>
      <c r="H4055" s="1" t="s">
        <v>27</v>
      </c>
      <c r="I4055" s="1">
        <v>6</v>
      </c>
      <c r="J4055" s="3">
        <v>1435</v>
      </c>
      <c r="K4055" s="4">
        <v>768.07</v>
      </c>
      <c r="L4055" s="5">
        <v>0</v>
      </c>
      <c r="M4055" s="3">
        <f t="shared" si="252"/>
        <v>8610</v>
      </c>
      <c r="N4055" s="3">
        <f t="shared" si="253"/>
        <v>4608.42</v>
      </c>
      <c r="O4055" s="3">
        <f t="shared" si="254"/>
        <v>4001.58</v>
      </c>
      <c r="P4055" s="6">
        <f t="shared" si="255"/>
        <v>0.4647595818815331</v>
      </c>
    </row>
    <row r="4056" spans="1:16" x14ac:dyDescent="0.35">
      <c r="A4056" s="1" t="s">
        <v>4120</v>
      </c>
      <c r="B4056" s="2">
        <v>46255</v>
      </c>
      <c r="C4056" s="1" t="s">
        <v>16</v>
      </c>
      <c r="D4056" s="1" t="s">
        <v>48</v>
      </c>
      <c r="E4056" s="1" t="s">
        <v>79</v>
      </c>
      <c r="F4056" s="1" t="s">
        <v>91</v>
      </c>
      <c r="G4056" s="1" t="s">
        <v>20</v>
      </c>
      <c r="H4056" s="1" t="s">
        <v>34</v>
      </c>
      <c r="I4056" s="1">
        <v>1</v>
      </c>
      <c r="J4056" s="3">
        <v>11655</v>
      </c>
      <c r="K4056" s="4">
        <v>6898.33</v>
      </c>
      <c r="L4056" s="5">
        <v>0</v>
      </c>
      <c r="M4056" s="3">
        <f t="shared" si="252"/>
        <v>11655</v>
      </c>
      <c r="N4056" s="3">
        <f t="shared" si="253"/>
        <v>6898.33</v>
      </c>
      <c r="O4056" s="3">
        <f t="shared" si="254"/>
        <v>4756.67</v>
      </c>
      <c r="P4056" s="6">
        <f t="shared" si="255"/>
        <v>0.40812269412269414</v>
      </c>
    </row>
    <row r="4057" spans="1:16" x14ac:dyDescent="0.35">
      <c r="A4057" s="1" t="s">
        <v>4121</v>
      </c>
      <c r="B4057" s="2">
        <v>46255</v>
      </c>
      <c r="C4057" s="1" t="s">
        <v>29</v>
      </c>
      <c r="D4057" s="1" t="s">
        <v>57</v>
      </c>
      <c r="E4057" s="1" t="s">
        <v>24</v>
      </c>
      <c r="F4057" s="1" t="s">
        <v>131</v>
      </c>
      <c r="G4057" s="1" t="s">
        <v>33</v>
      </c>
      <c r="H4057" s="1" t="s">
        <v>21</v>
      </c>
      <c r="I4057" s="1">
        <v>7</v>
      </c>
      <c r="J4057" s="3">
        <v>2937</v>
      </c>
      <c r="K4057" s="4">
        <v>1463.53</v>
      </c>
      <c r="L4057" s="5">
        <v>0.1</v>
      </c>
      <c r="M4057" s="3">
        <f t="shared" si="252"/>
        <v>18503.100000000002</v>
      </c>
      <c r="N4057" s="3">
        <f t="shared" si="253"/>
        <v>10244.709999999999</v>
      </c>
      <c r="O4057" s="3">
        <f t="shared" si="254"/>
        <v>8258.3900000000031</v>
      </c>
      <c r="P4057" s="6">
        <f t="shared" si="255"/>
        <v>0.44632466992017567</v>
      </c>
    </row>
    <row r="4058" spans="1:16" x14ac:dyDescent="0.35">
      <c r="A4058" s="1" t="s">
        <v>4122</v>
      </c>
      <c r="B4058" s="2">
        <v>46255</v>
      </c>
      <c r="C4058" s="1" t="s">
        <v>36</v>
      </c>
      <c r="D4058" s="1" t="s">
        <v>76</v>
      </c>
      <c r="E4058" s="1" t="s">
        <v>18</v>
      </c>
      <c r="F4058" s="1" t="s">
        <v>68</v>
      </c>
      <c r="G4058" s="1" t="s">
        <v>39</v>
      </c>
      <c r="H4058" s="1" t="s">
        <v>21</v>
      </c>
      <c r="I4058" s="1">
        <v>2</v>
      </c>
      <c r="J4058" s="3">
        <v>469</v>
      </c>
      <c r="K4058" s="4">
        <v>387.51</v>
      </c>
      <c r="L4058" s="5">
        <v>0.05</v>
      </c>
      <c r="M4058" s="3">
        <f t="shared" si="252"/>
        <v>891.09999999999991</v>
      </c>
      <c r="N4058" s="3">
        <f t="shared" si="253"/>
        <v>775.02</v>
      </c>
      <c r="O4058" s="3">
        <f t="shared" si="254"/>
        <v>116.07999999999993</v>
      </c>
      <c r="P4058" s="6">
        <f t="shared" si="255"/>
        <v>0.13026596341600263</v>
      </c>
    </row>
    <row r="4059" spans="1:16" x14ac:dyDescent="0.35">
      <c r="A4059" s="1" t="s">
        <v>4123</v>
      </c>
      <c r="B4059" s="2">
        <v>46255</v>
      </c>
      <c r="C4059" s="1" t="s">
        <v>16</v>
      </c>
      <c r="D4059" s="1" t="s">
        <v>17</v>
      </c>
      <c r="E4059" s="1" t="s">
        <v>24</v>
      </c>
      <c r="F4059" s="1" t="s">
        <v>64</v>
      </c>
      <c r="G4059" s="1" t="s">
        <v>20</v>
      </c>
      <c r="H4059" s="1" t="s">
        <v>34</v>
      </c>
      <c r="I4059" s="1">
        <v>8</v>
      </c>
      <c r="J4059" s="3">
        <v>1546</v>
      </c>
      <c r="K4059" s="4">
        <v>731.51</v>
      </c>
      <c r="L4059" s="5">
        <v>0</v>
      </c>
      <c r="M4059" s="3">
        <f t="shared" si="252"/>
        <v>12368</v>
      </c>
      <c r="N4059" s="3">
        <f t="shared" si="253"/>
        <v>5852.08</v>
      </c>
      <c r="O4059" s="3">
        <f t="shared" si="254"/>
        <v>6515.92</v>
      </c>
      <c r="P4059" s="6">
        <f t="shared" si="255"/>
        <v>0.52683699870633893</v>
      </c>
    </row>
    <row r="4060" spans="1:16" x14ac:dyDescent="0.35">
      <c r="A4060" s="1" t="s">
        <v>4124</v>
      </c>
      <c r="B4060" s="2">
        <v>46255</v>
      </c>
      <c r="C4060" s="1" t="s">
        <v>36</v>
      </c>
      <c r="D4060" s="1" t="s">
        <v>37</v>
      </c>
      <c r="E4060" s="1" t="s">
        <v>24</v>
      </c>
      <c r="F4060" s="1" t="s">
        <v>131</v>
      </c>
      <c r="G4060" s="1" t="s">
        <v>39</v>
      </c>
      <c r="H4060" s="1" t="s">
        <v>27</v>
      </c>
      <c r="I4060" s="1">
        <v>6</v>
      </c>
      <c r="J4060" s="3">
        <v>2720</v>
      </c>
      <c r="K4060" s="4">
        <v>1416.39</v>
      </c>
      <c r="L4060" s="5">
        <v>0.05</v>
      </c>
      <c r="M4060" s="3">
        <f t="shared" si="252"/>
        <v>15504</v>
      </c>
      <c r="N4060" s="3">
        <f t="shared" si="253"/>
        <v>8498.34</v>
      </c>
      <c r="O4060" s="3">
        <f t="shared" si="254"/>
        <v>7005.66</v>
      </c>
      <c r="P4060" s="6">
        <f t="shared" si="255"/>
        <v>0.45186145510835912</v>
      </c>
    </row>
    <row r="4061" spans="1:16" x14ac:dyDescent="0.35">
      <c r="A4061" s="1" t="s">
        <v>4125</v>
      </c>
      <c r="B4061" s="2">
        <v>46256</v>
      </c>
      <c r="C4061" s="1" t="s">
        <v>29</v>
      </c>
      <c r="D4061" s="1" t="s">
        <v>30</v>
      </c>
      <c r="E4061" s="1" t="s">
        <v>79</v>
      </c>
      <c r="F4061" s="1" t="s">
        <v>96</v>
      </c>
      <c r="G4061" s="1" t="s">
        <v>33</v>
      </c>
      <c r="H4061" s="1" t="s">
        <v>27</v>
      </c>
      <c r="I4061" s="1">
        <v>4</v>
      </c>
      <c r="J4061" s="3">
        <v>6425</v>
      </c>
      <c r="K4061" s="4">
        <v>3824.44</v>
      </c>
      <c r="L4061" s="5">
        <v>0</v>
      </c>
      <c r="M4061" s="3">
        <f t="shared" si="252"/>
        <v>25700</v>
      </c>
      <c r="N4061" s="3">
        <f t="shared" si="253"/>
        <v>15297.76</v>
      </c>
      <c r="O4061" s="3">
        <f t="shared" si="254"/>
        <v>10402.24</v>
      </c>
      <c r="P4061" s="6">
        <f t="shared" si="255"/>
        <v>0.40475642023346303</v>
      </c>
    </row>
    <row r="4062" spans="1:16" x14ac:dyDescent="0.35">
      <c r="A4062" s="1" t="s">
        <v>4126</v>
      </c>
      <c r="B4062" s="2">
        <v>46256</v>
      </c>
      <c r="C4062" s="1" t="s">
        <v>41</v>
      </c>
      <c r="D4062" s="1" t="s">
        <v>103</v>
      </c>
      <c r="E4062" s="1" t="s">
        <v>18</v>
      </c>
      <c r="F4062" s="1" t="s">
        <v>19</v>
      </c>
      <c r="G4062" s="1" t="s">
        <v>43</v>
      </c>
      <c r="H4062" s="1" t="s">
        <v>27</v>
      </c>
      <c r="I4062" s="1">
        <v>1</v>
      </c>
      <c r="J4062" s="3">
        <v>928</v>
      </c>
      <c r="K4062" s="4">
        <v>728.32</v>
      </c>
      <c r="L4062" s="5">
        <v>0.15</v>
      </c>
      <c r="M4062" s="3">
        <f t="shared" si="252"/>
        <v>788.8</v>
      </c>
      <c r="N4062" s="3">
        <f t="shared" si="253"/>
        <v>728.32</v>
      </c>
      <c r="O4062" s="3">
        <f t="shared" si="254"/>
        <v>60.479999999999905</v>
      </c>
      <c r="P4062" s="6">
        <f t="shared" si="255"/>
        <v>7.6673427991886298E-2</v>
      </c>
    </row>
    <row r="4063" spans="1:16" x14ac:dyDescent="0.35">
      <c r="A4063" s="1" t="s">
        <v>4127</v>
      </c>
      <c r="B4063" s="2">
        <v>46256</v>
      </c>
      <c r="C4063" s="1" t="s">
        <v>36</v>
      </c>
      <c r="D4063" s="1" t="s">
        <v>63</v>
      </c>
      <c r="E4063" s="1" t="s">
        <v>24</v>
      </c>
      <c r="F4063" s="1" t="s">
        <v>131</v>
      </c>
      <c r="G4063" s="1" t="s">
        <v>69</v>
      </c>
      <c r="H4063" s="1" t="s">
        <v>21</v>
      </c>
      <c r="I4063" s="1">
        <v>7</v>
      </c>
      <c r="J4063" s="3">
        <v>2805</v>
      </c>
      <c r="K4063" s="4">
        <v>1298.42</v>
      </c>
      <c r="L4063" s="5">
        <v>0</v>
      </c>
      <c r="M4063" s="3">
        <f t="shared" si="252"/>
        <v>19635</v>
      </c>
      <c r="N4063" s="3">
        <f t="shared" si="253"/>
        <v>9088.94</v>
      </c>
      <c r="O4063" s="3">
        <f t="shared" si="254"/>
        <v>10546.06</v>
      </c>
      <c r="P4063" s="6">
        <f t="shared" si="255"/>
        <v>0.53710516934046348</v>
      </c>
    </row>
    <row r="4064" spans="1:16" x14ac:dyDescent="0.35">
      <c r="A4064" s="1" t="s">
        <v>4128</v>
      </c>
      <c r="B4064" s="2">
        <v>46256</v>
      </c>
      <c r="C4064" s="1" t="s">
        <v>41</v>
      </c>
      <c r="D4064" s="1" t="s">
        <v>103</v>
      </c>
      <c r="E4064" s="1" t="s">
        <v>18</v>
      </c>
      <c r="F4064" s="1" t="s">
        <v>68</v>
      </c>
      <c r="G4064" s="1" t="s">
        <v>46</v>
      </c>
      <c r="H4064" s="1" t="s">
        <v>34</v>
      </c>
      <c r="I4064" s="1">
        <v>4</v>
      </c>
      <c r="J4064" s="3">
        <v>439</v>
      </c>
      <c r="K4064" s="4">
        <v>337.34</v>
      </c>
      <c r="L4064" s="5">
        <v>0.15</v>
      </c>
      <c r="M4064" s="3">
        <f t="shared" si="252"/>
        <v>1492.6</v>
      </c>
      <c r="N4064" s="3">
        <f t="shared" si="253"/>
        <v>1349.36</v>
      </c>
      <c r="O4064" s="3">
        <f t="shared" si="254"/>
        <v>143.24</v>
      </c>
      <c r="P4064" s="6">
        <f t="shared" si="255"/>
        <v>9.5966769395685395E-2</v>
      </c>
    </row>
    <row r="4065" spans="1:16" x14ac:dyDescent="0.35">
      <c r="A4065" s="1" t="s">
        <v>4129</v>
      </c>
      <c r="B4065" s="2">
        <v>46256</v>
      </c>
      <c r="C4065" s="1" t="s">
        <v>16</v>
      </c>
      <c r="D4065" s="1" t="s">
        <v>84</v>
      </c>
      <c r="E4065" s="1" t="s">
        <v>24</v>
      </c>
      <c r="F4065" s="1" t="s">
        <v>25</v>
      </c>
      <c r="G4065" s="1" t="s">
        <v>26</v>
      </c>
      <c r="H4065" s="1" t="s">
        <v>34</v>
      </c>
      <c r="I4065" s="1">
        <v>5</v>
      </c>
      <c r="J4065" s="3">
        <v>579</v>
      </c>
      <c r="K4065" s="4">
        <v>300.73</v>
      </c>
      <c r="L4065" s="5">
        <v>0.1</v>
      </c>
      <c r="M4065" s="3">
        <f t="shared" si="252"/>
        <v>2605.5</v>
      </c>
      <c r="N4065" s="3">
        <f t="shared" si="253"/>
        <v>1503.65</v>
      </c>
      <c r="O4065" s="3">
        <f t="shared" si="254"/>
        <v>1101.8499999999999</v>
      </c>
      <c r="P4065" s="6">
        <f t="shared" si="255"/>
        <v>0.42289387833429282</v>
      </c>
    </row>
    <row r="4066" spans="1:16" x14ac:dyDescent="0.35">
      <c r="A4066" s="1" t="s">
        <v>4130</v>
      </c>
      <c r="B4066" s="2">
        <v>46256</v>
      </c>
      <c r="C4066" s="1" t="s">
        <v>29</v>
      </c>
      <c r="D4066" s="1" t="s">
        <v>57</v>
      </c>
      <c r="E4066" s="1" t="s">
        <v>79</v>
      </c>
      <c r="F4066" s="1" t="s">
        <v>96</v>
      </c>
      <c r="G4066" s="1" t="s">
        <v>58</v>
      </c>
      <c r="H4066" s="1" t="s">
        <v>27</v>
      </c>
      <c r="I4066" s="1">
        <v>8</v>
      </c>
      <c r="J4066" s="3">
        <v>6621</v>
      </c>
      <c r="K4066" s="4">
        <v>3885.08</v>
      </c>
      <c r="L4066" s="5">
        <v>0</v>
      </c>
      <c r="M4066" s="3">
        <f t="shared" si="252"/>
        <v>52968</v>
      </c>
      <c r="N4066" s="3">
        <f t="shared" si="253"/>
        <v>31080.639999999999</v>
      </c>
      <c r="O4066" s="3">
        <f t="shared" si="254"/>
        <v>21887.360000000001</v>
      </c>
      <c r="P4066" s="6">
        <f t="shared" si="255"/>
        <v>0.41321854704727384</v>
      </c>
    </row>
    <row r="4067" spans="1:16" x14ac:dyDescent="0.35">
      <c r="A4067" s="1" t="s">
        <v>4131</v>
      </c>
      <c r="B4067" s="2">
        <v>46256</v>
      </c>
      <c r="C4067" s="1" t="s">
        <v>36</v>
      </c>
      <c r="D4067" s="1" t="s">
        <v>37</v>
      </c>
      <c r="E4067" s="1" t="s">
        <v>18</v>
      </c>
      <c r="F4067" s="1" t="s">
        <v>68</v>
      </c>
      <c r="G4067" s="1" t="s">
        <v>69</v>
      </c>
      <c r="H4067" s="1" t="s">
        <v>21</v>
      </c>
      <c r="I4067" s="1">
        <v>1</v>
      </c>
      <c r="J4067" s="3">
        <v>436</v>
      </c>
      <c r="K4067" s="4">
        <v>345.35</v>
      </c>
      <c r="L4067" s="5">
        <v>0.1</v>
      </c>
      <c r="M4067" s="3">
        <f t="shared" si="252"/>
        <v>392.40000000000003</v>
      </c>
      <c r="N4067" s="3">
        <f t="shared" si="253"/>
        <v>345.35</v>
      </c>
      <c r="O4067" s="3">
        <f t="shared" si="254"/>
        <v>47.050000000000011</v>
      </c>
      <c r="P4067" s="6">
        <f t="shared" si="255"/>
        <v>0.11990316004077474</v>
      </c>
    </row>
    <row r="4068" spans="1:16" x14ac:dyDescent="0.35">
      <c r="A4068" s="1" t="s">
        <v>4132</v>
      </c>
      <c r="B4068" s="2">
        <v>46256</v>
      </c>
      <c r="C4068" s="1" t="s">
        <v>16</v>
      </c>
      <c r="D4068" s="1" t="s">
        <v>23</v>
      </c>
      <c r="E4068" s="1" t="s">
        <v>24</v>
      </c>
      <c r="F4068" s="1" t="s">
        <v>61</v>
      </c>
      <c r="G4068" s="1" t="s">
        <v>26</v>
      </c>
      <c r="H4068" s="1" t="s">
        <v>34</v>
      </c>
      <c r="I4068" s="1">
        <v>6</v>
      </c>
      <c r="J4068" s="3">
        <v>2167</v>
      </c>
      <c r="K4068" s="4">
        <v>1146.52</v>
      </c>
      <c r="L4068" s="5">
        <v>0</v>
      </c>
      <c r="M4068" s="3">
        <f t="shared" si="252"/>
        <v>13002</v>
      </c>
      <c r="N4068" s="3">
        <f t="shared" si="253"/>
        <v>6879.12</v>
      </c>
      <c r="O4068" s="3">
        <f t="shared" si="254"/>
        <v>6122.88</v>
      </c>
      <c r="P4068" s="6">
        <f t="shared" si="255"/>
        <v>0.47091832025842179</v>
      </c>
    </row>
    <row r="4069" spans="1:16" x14ac:dyDescent="0.35">
      <c r="A4069" s="1" t="s">
        <v>4133</v>
      </c>
      <c r="B4069" s="2">
        <v>46257</v>
      </c>
      <c r="C4069" s="1" t="s">
        <v>36</v>
      </c>
      <c r="D4069" s="1" t="s">
        <v>37</v>
      </c>
      <c r="E4069" s="1" t="s">
        <v>18</v>
      </c>
      <c r="F4069" s="1" t="s">
        <v>51</v>
      </c>
      <c r="G4069" s="1" t="s">
        <v>39</v>
      </c>
      <c r="H4069" s="1" t="s">
        <v>27</v>
      </c>
      <c r="I4069" s="1">
        <v>8</v>
      </c>
      <c r="J4069" s="3">
        <v>734</v>
      </c>
      <c r="K4069" s="4">
        <v>571.71</v>
      </c>
      <c r="L4069" s="5">
        <v>0.05</v>
      </c>
      <c r="M4069" s="3">
        <f t="shared" si="252"/>
        <v>5578.4</v>
      </c>
      <c r="N4069" s="3">
        <f t="shared" si="253"/>
        <v>4573.68</v>
      </c>
      <c r="O4069" s="3">
        <f t="shared" si="254"/>
        <v>1004.7199999999993</v>
      </c>
      <c r="P4069" s="6">
        <f t="shared" si="255"/>
        <v>0.18010899182561296</v>
      </c>
    </row>
    <row r="4070" spans="1:16" x14ac:dyDescent="0.35">
      <c r="A4070" s="1" t="s">
        <v>4134</v>
      </c>
      <c r="B4070" s="2">
        <v>46257</v>
      </c>
      <c r="C4070" s="1" t="s">
        <v>29</v>
      </c>
      <c r="D4070" s="1" t="s">
        <v>57</v>
      </c>
      <c r="E4070" s="1" t="s">
        <v>18</v>
      </c>
      <c r="F4070" s="1" t="s">
        <v>19</v>
      </c>
      <c r="G4070" s="1" t="s">
        <v>58</v>
      </c>
      <c r="H4070" s="1" t="s">
        <v>27</v>
      </c>
      <c r="I4070" s="1">
        <v>4</v>
      </c>
      <c r="J4070" s="3">
        <v>922</v>
      </c>
      <c r="K4070" s="4">
        <v>753.79</v>
      </c>
      <c r="L4070" s="5">
        <v>0</v>
      </c>
      <c r="M4070" s="3">
        <f t="shared" si="252"/>
        <v>3688</v>
      </c>
      <c r="N4070" s="3">
        <f t="shared" si="253"/>
        <v>3015.16</v>
      </c>
      <c r="O4070" s="3">
        <f t="shared" si="254"/>
        <v>672.84000000000015</v>
      </c>
      <c r="P4070" s="6">
        <f t="shared" si="255"/>
        <v>0.18244034707158355</v>
      </c>
    </row>
    <row r="4071" spans="1:16" x14ac:dyDescent="0.35">
      <c r="A4071" s="1" t="s">
        <v>4135</v>
      </c>
      <c r="B4071" s="2">
        <v>46257</v>
      </c>
      <c r="C4071" s="1" t="s">
        <v>16</v>
      </c>
      <c r="D4071" s="1" t="s">
        <v>48</v>
      </c>
      <c r="E4071" s="1" t="s">
        <v>31</v>
      </c>
      <c r="F4071" s="1" t="s">
        <v>32</v>
      </c>
      <c r="G4071" s="1" t="s">
        <v>26</v>
      </c>
      <c r="H4071" s="1" t="s">
        <v>21</v>
      </c>
      <c r="I4071" s="1">
        <v>5</v>
      </c>
      <c r="J4071" s="3">
        <v>1197</v>
      </c>
      <c r="K4071" s="4">
        <v>881.32</v>
      </c>
      <c r="L4071" s="5">
        <v>0.05</v>
      </c>
      <c r="M4071" s="3">
        <f t="shared" si="252"/>
        <v>5685.75</v>
      </c>
      <c r="N4071" s="3">
        <f t="shared" si="253"/>
        <v>4406.6000000000004</v>
      </c>
      <c r="O4071" s="3">
        <f t="shared" si="254"/>
        <v>1279.1499999999996</v>
      </c>
      <c r="P4071" s="6">
        <f t="shared" si="255"/>
        <v>0.22497471749549305</v>
      </c>
    </row>
    <row r="4072" spans="1:16" x14ac:dyDescent="0.35">
      <c r="A4072" s="1" t="s">
        <v>4136</v>
      </c>
      <c r="B4072" s="2">
        <v>46257</v>
      </c>
      <c r="C4072" s="1" t="s">
        <v>29</v>
      </c>
      <c r="D4072" s="1" t="s">
        <v>57</v>
      </c>
      <c r="E4072" s="1" t="s">
        <v>79</v>
      </c>
      <c r="F4072" s="1" t="s">
        <v>96</v>
      </c>
      <c r="G4072" s="1" t="s">
        <v>58</v>
      </c>
      <c r="H4072" s="1" t="s">
        <v>21</v>
      </c>
      <c r="I4072" s="1">
        <v>3</v>
      </c>
      <c r="J4072" s="3">
        <v>6775</v>
      </c>
      <c r="K4072" s="4">
        <v>4221.1499999999996</v>
      </c>
      <c r="L4072" s="5">
        <v>0.1</v>
      </c>
      <c r="M4072" s="3">
        <f t="shared" si="252"/>
        <v>18292.5</v>
      </c>
      <c r="N4072" s="3">
        <f t="shared" si="253"/>
        <v>12663.449999999999</v>
      </c>
      <c r="O4072" s="3">
        <f t="shared" si="254"/>
        <v>5629.0500000000011</v>
      </c>
      <c r="P4072" s="6">
        <f t="shared" si="255"/>
        <v>0.30772447724477253</v>
      </c>
    </row>
    <row r="4073" spans="1:16" x14ac:dyDescent="0.35">
      <c r="A4073" s="1" t="s">
        <v>4137</v>
      </c>
      <c r="B4073" s="2">
        <v>46258</v>
      </c>
      <c r="C4073" s="1" t="s">
        <v>16</v>
      </c>
      <c r="D4073" s="1" t="s">
        <v>84</v>
      </c>
      <c r="E4073" s="1" t="s">
        <v>18</v>
      </c>
      <c r="F4073" s="1" t="s">
        <v>68</v>
      </c>
      <c r="G4073" s="1" t="s">
        <v>20</v>
      </c>
      <c r="H4073" s="1" t="s">
        <v>27</v>
      </c>
      <c r="I4073" s="1">
        <v>8</v>
      </c>
      <c r="J4073" s="3">
        <v>446</v>
      </c>
      <c r="K4073" s="4">
        <v>348.91</v>
      </c>
      <c r="L4073" s="5">
        <v>0</v>
      </c>
      <c r="M4073" s="3">
        <f t="shared" si="252"/>
        <v>3568</v>
      </c>
      <c r="N4073" s="3">
        <f t="shared" si="253"/>
        <v>2791.28</v>
      </c>
      <c r="O4073" s="3">
        <f t="shared" si="254"/>
        <v>776.7199999999998</v>
      </c>
      <c r="P4073" s="6">
        <f t="shared" si="255"/>
        <v>0.21769058295964119</v>
      </c>
    </row>
    <row r="4074" spans="1:16" x14ac:dyDescent="0.35">
      <c r="A4074" s="1" t="s">
        <v>4138</v>
      </c>
      <c r="B4074" s="2">
        <v>46258</v>
      </c>
      <c r="C4074" s="1" t="s">
        <v>29</v>
      </c>
      <c r="D4074" s="1" t="s">
        <v>30</v>
      </c>
      <c r="E4074" s="1" t="s">
        <v>18</v>
      </c>
      <c r="F4074" s="1" t="s">
        <v>68</v>
      </c>
      <c r="G4074" s="1" t="s">
        <v>33</v>
      </c>
      <c r="H4074" s="1" t="s">
        <v>34</v>
      </c>
      <c r="I4074" s="1">
        <v>8</v>
      </c>
      <c r="J4074" s="3">
        <v>465</v>
      </c>
      <c r="K4074" s="4">
        <v>375.88</v>
      </c>
      <c r="L4074" s="5">
        <v>0.1</v>
      </c>
      <c r="M4074" s="3">
        <f t="shared" si="252"/>
        <v>3348</v>
      </c>
      <c r="N4074" s="3">
        <f t="shared" si="253"/>
        <v>3007.04</v>
      </c>
      <c r="O4074" s="3">
        <f t="shared" si="254"/>
        <v>340.96000000000004</v>
      </c>
      <c r="P4074" s="6">
        <f t="shared" si="255"/>
        <v>0.10183990442054959</v>
      </c>
    </row>
    <row r="4075" spans="1:16" x14ac:dyDescent="0.35">
      <c r="A4075" s="1" t="s">
        <v>4139</v>
      </c>
      <c r="B4075" s="2">
        <v>46258</v>
      </c>
      <c r="C4075" s="1" t="s">
        <v>16</v>
      </c>
      <c r="D4075" s="1" t="s">
        <v>84</v>
      </c>
      <c r="E4075" s="1" t="s">
        <v>79</v>
      </c>
      <c r="F4075" s="1" t="s">
        <v>96</v>
      </c>
      <c r="G4075" s="1" t="s">
        <v>20</v>
      </c>
      <c r="H4075" s="1" t="s">
        <v>34</v>
      </c>
      <c r="I4075" s="1">
        <v>1</v>
      </c>
      <c r="J4075" s="3">
        <v>6816</v>
      </c>
      <c r="K4075" s="4">
        <v>4115.24</v>
      </c>
      <c r="L4075" s="5">
        <v>0.1</v>
      </c>
      <c r="M4075" s="3">
        <f t="shared" si="252"/>
        <v>6134.4000000000005</v>
      </c>
      <c r="N4075" s="3">
        <f t="shared" si="253"/>
        <v>4115.24</v>
      </c>
      <c r="O4075" s="3">
        <f t="shared" si="254"/>
        <v>2019.1600000000008</v>
      </c>
      <c r="P4075" s="6">
        <f t="shared" si="255"/>
        <v>0.32915362545644244</v>
      </c>
    </row>
    <row r="4076" spans="1:16" x14ac:dyDescent="0.35">
      <c r="A4076" s="1" t="s">
        <v>4140</v>
      </c>
      <c r="B4076" s="2">
        <v>46258</v>
      </c>
      <c r="C4076" s="1" t="s">
        <v>29</v>
      </c>
      <c r="D4076" s="1" t="s">
        <v>66</v>
      </c>
      <c r="E4076" s="1" t="s">
        <v>24</v>
      </c>
      <c r="F4076" s="1" t="s">
        <v>131</v>
      </c>
      <c r="G4076" s="1" t="s">
        <v>58</v>
      </c>
      <c r="H4076" s="1" t="s">
        <v>21</v>
      </c>
      <c r="I4076" s="1">
        <v>8</v>
      </c>
      <c r="J4076" s="3">
        <v>2881</v>
      </c>
      <c r="K4076" s="4">
        <v>1385.28</v>
      </c>
      <c r="L4076" s="5">
        <v>0</v>
      </c>
      <c r="M4076" s="3">
        <f t="shared" si="252"/>
        <v>23048</v>
      </c>
      <c r="N4076" s="3">
        <f t="shared" si="253"/>
        <v>11082.24</v>
      </c>
      <c r="O4076" s="3">
        <f t="shared" si="254"/>
        <v>11965.76</v>
      </c>
      <c r="P4076" s="6">
        <f t="shared" si="255"/>
        <v>0.51916695591808404</v>
      </c>
    </row>
    <row r="4077" spans="1:16" x14ac:dyDescent="0.35">
      <c r="A4077" s="1" t="s">
        <v>4141</v>
      </c>
      <c r="B4077" s="2">
        <v>46258</v>
      </c>
      <c r="C4077" s="1" t="s">
        <v>41</v>
      </c>
      <c r="D4077" s="1" t="s">
        <v>103</v>
      </c>
      <c r="E4077" s="1" t="s">
        <v>24</v>
      </c>
      <c r="F4077" s="1" t="s">
        <v>131</v>
      </c>
      <c r="G4077" s="1" t="s">
        <v>46</v>
      </c>
      <c r="H4077" s="1" t="s">
        <v>21</v>
      </c>
      <c r="I4077" s="1">
        <v>6</v>
      </c>
      <c r="J4077" s="3">
        <v>2756</v>
      </c>
      <c r="K4077" s="4">
        <v>1300.96</v>
      </c>
      <c r="L4077" s="5">
        <v>0.1</v>
      </c>
      <c r="M4077" s="3">
        <f t="shared" si="252"/>
        <v>14882.4</v>
      </c>
      <c r="N4077" s="3">
        <f t="shared" si="253"/>
        <v>7805.76</v>
      </c>
      <c r="O4077" s="3">
        <f t="shared" si="254"/>
        <v>7076.6399999999994</v>
      </c>
      <c r="P4077" s="6">
        <f t="shared" si="255"/>
        <v>0.47550395097564907</v>
      </c>
    </row>
    <row r="4078" spans="1:16" x14ac:dyDescent="0.35">
      <c r="A4078" s="1" t="s">
        <v>4142</v>
      </c>
      <c r="B4078" s="2">
        <v>46258</v>
      </c>
      <c r="C4078" s="1" t="s">
        <v>29</v>
      </c>
      <c r="D4078" s="1" t="s">
        <v>30</v>
      </c>
      <c r="E4078" s="1" t="s">
        <v>24</v>
      </c>
      <c r="F4078" s="1" t="s">
        <v>25</v>
      </c>
      <c r="G4078" s="1" t="s">
        <v>58</v>
      </c>
      <c r="H4078" s="1" t="s">
        <v>21</v>
      </c>
      <c r="I4078" s="1">
        <v>4</v>
      </c>
      <c r="J4078" s="3">
        <v>603</v>
      </c>
      <c r="K4078" s="4">
        <v>290.76</v>
      </c>
      <c r="L4078" s="5">
        <v>0</v>
      </c>
      <c r="M4078" s="3">
        <f t="shared" si="252"/>
        <v>2412</v>
      </c>
      <c r="N4078" s="3">
        <f t="shared" si="253"/>
        <v>1163.04</v>
      </c>
      <c r="O4078" s="3">
        <f t="shared" si="254"/>
        <v>1248.96</v>
      </c>
      <c r="P4078" s="6">
        <f t="shared" si="255"/>
        <v>0.51781094527363181</v>
      </c>
    </row>
    <row r="4079" spans="1:16" x14ac:dyDescent="0.35">
      <c r="A4079" s="1" t="s">
        <v>4143</v>
      </c>
      <c r="B4079" s="2">
        <v>46258</v>
      </c>
      <c r="C4079" s="1" t="s">
        <v>36</v>
      </c>
      <c r="D4079" s="1" t="s">
        <v>78</v>
      </c>
      <c r="E4079" s="1" t="s">
        <v>18</v>
      </c>
      <c r="F4079" s="1" t="s">
        <v>68</v>
      </c>
      <c r="G4079" s="1" t="s">
        <v>69</v>
      </c>
      <c r="H4079" s="1" t="s">
        <v>21</v>
      </c>
      <c r="I4079" s="1">
        <v>6</v>
      </c>
      <c r="J4079" s="3">
        <v>463</v>
      </c>
      <c r="K4079" s="4">
        <v>360.74</v>
      </c>
      <c r="L4079" s="5">
        <v>0.1</v>
      </c>
      <c r="M4079" s="3">
        <f t="shared" si="252"/>
        <v>2500.2000000000003</v>
      </c>
      <c r="N4079" s="3">
        <f t="shared" si="253"/>
        <v>2164.44</v>
      </c>
      <c r="O4079" s="3">
        <f t="shared" si="254"/>
        <v>335.76000000000022</v>
      </c>
      <c r="P4079" s="6">
        <f t="shared" si="255"/>
        <v>0.13429325653947691</v>
      </c>
    </row>
    <row r="4080" spans="1:16" x14ac:dyDescent="0.35">
      <c r="A4080" s="1" t="s">
        <v>4144</v>
      </c>
      <c r="B4080" s="2">
        <v>46258</v>
      </c>
      <c r="C4080" s="1" t="s">
        <v>16</v>
      </c>
      <c r="D4080" s="1" t="s">
        <v>17</v>
      </c>
      <c r="E4080" s="1" t="s">
        <v>24</v>
      </c>
      <c r="F4080" s="1" t="s">
        <v>64</v>
      </c>
      <c r="G4080" s="1" t="s">
        <v>20</v>
      </c>
      <c r="H4080" s="1" t="s">
        <v>27</v>
      </c>
      <c r="I4080" s="1">
        <v>8</v>
      </c>
      <c r="J4080" s="3">
        <v>1526</v>
      </c>
      <c r="K4080" s="4">
        <v>704.23</v>
      </c>
      <c r="L4080" s="5">
        <v>0.15</v>
      </c>
      <c r="M4080" s="3">
        <f t="shared" si="252"/>
        <v>10376.799999999999</v>
      </c>
      <c r="N4080" s="3">
        <f t="shared" si="253"/>
        <v>5633.84</v>
      </c>
      <c r="O4080" s="3">
        <f t="shared" si="254"/>
        <v>4742.9599999999991</v>
      </c>
      <c r="P4080" s="6">
        <f t="shared" si="255"/>
        <v>0.45707347159047101</v>
      </c>
    </row>
    <row r="4081" spans="1:16" x14ac:dyDescent="0.35">
      <c r="A4081" s="1" t="s">
        <v>4145</v>
      </c>
      <c r="B4081" s="2">
        <v>46259</v>
      </c>
      <c r="C4081" s="1" t="s">
        <v>36</v>
      </c>
      <c r="D4081" s="1" t="s">
        <v>78</v>
      </c>
      <c r="E4081" s="1" t="s">
        <v>18</v>
      </c>
      <c r="F4081" s="1" t="s">
        <v>68</v>
      </c>
      <c r="G4081" s="1" t="s">
        <v>69</v>
      </c>
      <c r="H4081" s="1" t="s">
        <v>27</v>
      </c>
      <c r="I4081" s="1">
        <v>7</v>
      </c>
      <c r="J4081" s="3">
        <v>444</v>
      </c>
      <c r="K4081" s="4">
        <v>341.22</v>
      </c>
      <c r="L4081" s="5">
        <v>0.1</v>
      </c>
      <c r="M4081" s="3">
        <f t="shared" si="252"/>
        <v>2797.2000000000003</v>
      </c>
      <c r="N4081" s="3">
        <f t="shared" si="253"/>
        <v>2388.54</v>
      </c>
      <c r="O4081" s="3">
        <f t="shared" si="254"/>
        <v>408.66000000000031</v>
      </c>
      <c r="P4081" s="6">
        <f t="shared" si="255"/>
        <v>0.1460960960960962</v>
      </c>
    </row>
    <row r="4082" spans="1:16" x14ac:dyDescent="0.35">
      <c r="A4082" s="1" t="s">
        <v>4146</v>
      </c>
      <c r="B4082" s="2">
        <v>46259</v>
      </c>
      <c r="C4082" s="1" t="s">
        <v>16</v>
      </c>
      <c r="D4082" s="1" t="s">
        <v>23</v>
      </c>
      <c r="E4082" s="1" t="s">
        <v>18</v>
      </c>
      <c r="F4082" s="1" t="s">
        <v>68</v>
      </c>
      <c r="G4082" s="1" t="s">
        <v>26</v>
      </c>
      <c r="H4082" s="1" t="s">
        <v>21</v>
      </c>
      <c r="I4082" s="1">
        <v>8</v>
      </c>
      <c r="J4082" s="3">
        <v>459</v>
      </c>
      <c r="K4082" s="4">
        <v>360.02</v>
      </c>
      <c r="L4082" s="5">
        <v>0.15</v>
      </c>
      <c r="M4082" s="3">
        <f t="shared" si="252"/>
        <v>3121.2</v>
      </c>
      <c r="N4082" s="3">
        <f t="shared" si="253"/>
        <v>2880.16</v>
      </c>
      <c r="O4082" s="3">
        <f t="shared" si="254"/>
        <v>241.03999999999996</v>
      </c>
      <c r="P4082" s="6">
        <f t="shared" si="255"/>
        <v>7.7226707676534653E-2</v>
      </c>
    </row>
    <row r="4083" spans="1:16" x14ac:dyDescent="0.35">
      <c r="A4083" s="1" t="s">
        <v>4147</v>
      </c>
      <c r="B4083" s="2">
        <v>46259</v>
      </c>
      <c r="C4083" s="1" t="s">
        <v>16</v>
      </c>
      <c r="D4083" s="1" t="s">
        <v>23</v>
      </c>
      <c r="E4083" s="1" t="s">
        <v>31</v>
      </c>
      <c r="F4083" s="1" t="s">
        <v>32</v>
      </c>
      <c r="G4083" s="1" t="s">
        <v>26</v>
      </c>
      <c r="H4083" s="1" t="s">
        <v>27</v>
      </c>
      <c r="I4083" s="1">
        <v>4</v>
      </c>
      <c r="J4083" s="3">
        <v>1162</v>
      </c>
      <c r="K4083" s="4">
        <v>862.8</v>
      </c>
      <c r="L4083" s="5">
        <v>0.05</v>
      </c>
      <c r="M4083" s="3">
        <f t="shared" si="252"/>
        <v>4415.5999999999995</v>
      </c>
      <c r="N4083" s="3">
        <f t="shared" si="253"/>
        <v>3451.2</v>
      </c>
      <c r="O4083" s="3">
        <f t="shared" si="254"/>
        <v>964.39999999999964</v>
      </c>
      <c r="P4083" s="6">
        <f t="shared" si="255"/>
        <v>0.21840746444424308</v>
      </c>
    </row>
    <row r="4084" spans="1:16" x14ac:dyDescent="0.35">
      <c r="A4084" s="1" t="s">
        <v>4148</v>
      </c>
      <c r="B4084" s="2">
        <v>46259</v>
      </c>
      <c r="C4084" s="1" t="s">
        <v>41</v>
      </c>
      <c r="D4084" s="1" t="s">
        <v>50</v>
      </c>
      <c r="E4084" s="1" t="s">
        <v>18</v>
      </c>
      <c r="F4084" s="1" t="s">
        <v>68</v>
      </c>
      <c r="G4084" s="1" t="s">
        <v>46</v>
      </c>
      <c r="H4084" s="1" t="s">
        <v>21</v>
      </c>
      <c r="I4084" s="1">
        <v>7</v>
      </c>
      <c r="J4084" s="3">
        <v>437</v>
      </c>
      <c r="K4084" s="4">
        <v>350.79</v>
      </c>
      <c r="L4084" s="5">
        <v>0</v>
      </c>
      <c r="M4084" s="3">
        <f t="shared" si="252"/>
        <v>3059</v>
      </c>
      <c r="N4084" s="3">
        <f t="shared" si="253"/>
        <v>2455.5300000000002</v>
      </c>
      <c r="O4084" s="3">
        <f t="shared" si="254"/>
        <v>603.4699999999998</v>
      </c>
      <c r="P4084" s="6">
        <f t="shared" si="255"/>
        <v>0.19727688787185349</v>
      </c>
    </row>
    <row r="4085" spans="1:16" x14ac:dyDescent="0.35">
      <c r="A4085" s="1" t="s">
        <v>4149</v>
      </c>
      <c r="B4085" s="2">
        <v>46259</v>
      </c>
      <c r="C4085" s="1" t="s">
        <v>41</v>
      </c>
      <c r="D4085" s="1" t="s">
        <v>103</v>
      </c>
      <c r="E4085" s="1" t="s">
        <v>79</v>
      </c>
      <c r="F4085" s="1" t="s">
        <v>91</v>
      </c>
      <c r="G4085" s="1" t="s">
        <v>43</v>
      </c>
      <c r="H4085" s="1" t="s">
        <v>27</v>
      </c>
      <c r="I4085" s="1">
        <v>8</v>
      </c>
      <c r="J4085" s="3">
        <v>11764</v>
      </c>
      <c r="K4085" s="4">
        <v>7397.24</v>
      </c>
      <c r="L4085" s="5">
        <v>0.05</v>
      </c>
      <c r="M4085" s="3">
        <f t="shared" si="252"/>
        <v>89406.399999999994</v>
      </c>
      <c r="N4085" s="3">
        <f t="shared" si="253"/>
        <v>59177.919999999998</v>
      </c>
      <c r="O4085" s="3">
        <f t="shared" si="254"/>
        <v>30228.479999999996</v>
      </c>
      <c r="P4085" s="6">
        <f t="shared" si="255"/>
        <v>0.338101970328746</v>
      </c>
    </row>
    <row r="4086" spans="1:16" x14ac:dyDescent="0.35">
      <c r="A4086" s="1" t="s">
        <v>4150</v>
      </c>
      <c r="B4086" s="2">
        <v>46259</v>
      </c>
      <c r="C4086" s="1" t="s">
        <v>16</v>
      </c>
      <c r="D4086" s="1" t="s">
        <v>17</v>
      </c>
      <c r="E4086" s="1" t="s">
        <v>31</v>
      </c>
      <c r="F4086" s="1" t="s">
        <v>45</v>
      </c>
      <c r="G4086" s="1" t="s">
        <v>20</v>
      </c>
      <c r="H4086" s="1" t="s">
        <v>27</v>
      </c>
      <c r="I4086" s="1">
        <v>2</v>
      </c>
      <c r="J4086" s="3">
        <v>3404</v>
      </c>
      <c r="K4086" s="4">
        <v>2497.6999999999998</v>
      </c>
      <c r="L4086" s="5">
        <v>0</v>
      </c>
      <c r="M4086" s="3">
        <f t="shared" si="252"/>
        <v>6808</v>
      </c>
      <c r="N4086" s="3">
        <f t="shared" si="253"/>
        <v>4995.3999999999996</v>
      </c>
      <c r="O4086" s="3">
        <f t="shared" si="254"/>
        <v>1812.6000000000004</v>
      </c>
      <c r="P4086" s="6">
        <f t="shared" si="255"/>
        <v>0.26624559341950654</v>
      </c>
    </row>
    <row r="4087" spans="1:16" x14ac:dyDescent="0.35">
      <c r="A4087" s="1" t="s">
        <v>4151</v>
      </c>
      <c r="B4087" s="2">
        <v>46259</v>
      </c>
      <c r="C4087" s="1" t="s">
        <v>41</v>
      </c>
      <c r="D4087" s="1" t="s">
        <v>50</v>
      </c>
      <c r="E4087" s="1" t="s">
        <v>31</v>
      </c>
      <c r="F4087" s="1" t="s">
        <v>32</v>
      </c>
      <c r="G4087" s="1" t="s">
        <v>46</v>
      </c>
      <c r="H4087" s="1" t="s">
        <v>34</v>
      </c>
      <c r="I4087" s="1">
        <v>3</v>
      </c>
      <c r="J4087" s="3">
        <v>1186</v>
      </c>
      <c r="K4087" s="4">
        <v>846.65</v>
      </c>
      <c r="L4087" s="5">
        <v>0.1</v>
      </c>
      <c r="M4087" s="3">
        <f t="shared" si="252"/>
        <v>3202.2000000000003</v>
      </c>
      <c r="N4087" s="3">
        <f t="shared" si="253"/>
        <v>2539.9499999999998</v>
      </c>
      <c r="O4087" s="3">
        <f t="shared" si="254"/>
        <v>662.25000000000045</v>
      </c>
      <c r="P4087" s="6">
        <f t="shared" si="255"/>
        <v>0.20681094247704715</v>
      </c>
    </row>
    <row r="4088" spans="1:16" x14ac:dyDescent="0.35">
      <c r="A4088" s="1" t="s">
        <v>4152</v>
      </c>
      <c r="B4088" s="2">
        <v>46259</v>
      </c>
      <c r="C4088" s="1" t="s">
        <v>41</v>
      </c>
      <c r="D4088" s="1" t="s">
        <v>55</v>
      </c>
      <c r="E4088" s="1" t="s">
        <v>18</v>
      </c>
      <c r="F4088" s="1" t="s">
        <v>19</v>
      </c>
      <c r="G4088" s="1" t="s">
        <v>46</v>
      </c>
      <c r="H4088" s="1" t="s">
        <v>27</v>
      </c>
      <c r="I4088" s="1">
        <v>4</v>
      </c>
      <c r="J4088" s="3">
        <v>903</v>
      </c>
      <c r="K4088" s="4">
        <v>752.53</v>
      </c>
      <c r="L4088" s="5">
        <v>0.15</v>
      </c>
      <c r="M4088" s="3">
        <f t="shared" si="252"/>
        <v>3070.2</v>
      </c>
      <c r="N4088" s="3">
        <f t="shared" si="253"/>
        <v>3010.12</v>
      </c>
      <c r="O4088" s="3">
        <f t="shared" si="254"/>
        <v>60.079999999999927</v>
      </c>
      <c r="P4088" s="6">
        <f t="shared" si="255"/>
        <v>1.9568757735652378E-2</v>
      </c>
    </row>
    <row r="4089" spans="1:16" x14ac:dyDescent="0.35">
      <c r="A4089" s="1" t="s">
        <v>4153</v>
      </c>
      <c r="B4089" s="2">
        <v>46259</v>
      </c>
      <c r="C4089" s="1" t="s">
        <v>16</v>
      </c>
      <c r="D4089" s="1" t="s">
        <v>23</v>
      </c>
      <c r="E4089" s="1" t="s">
        <v>79</v>
      </c>
      <c r="F4089" s="1" t="s">
        <v>109</v>
      </c>
      <c r="G4089" s="1" t="s">
        <v>26</v>
      </c>
      <c r="H4089" s="1" t="s">
        <v>21</v>
      </c>
      <c r="I4089" s="1">
        <v>2</v>
      </c>
      <c r="J4089" s="3">
        <v>4560</v>
      </c>
      <c r="K4089" s="4">
        <v>2790.5</v>
      </c>
      <c r="L4089" s="5">
        <v>0.05</v>
      </c>
      <c r="M4089" s="3">
        <f t="shared" si="252"/>
        <v>8664</v>
      </c>
      <c r="N4089" s="3">
        <f t="shared" si="253"/>
        <v>5581</v>
      </c>
      <c r="O4089" s="3">
        <f t="shared" si="254"/>
        <v>3083</v>
      </c>
      <c r="P4089" s="6">
        <f t="shared" si="255"/>
        <v>0.35584025854108958</v>
      </c>
    </row>
    <row r="4090" spans="1:16" x14ac:dyDescent="0.35">
      <c r="A4090" s="1" t="s">
        <v>4154</v>
      </c>
      <c r="B4090" s="2">
        <v>46259</v>
      </c>
      <c r="C4090" s="1" t="s">
        <v>41</v>
      </c>
      <c r="D4090" s="1" t="s">
        <v>42</v>
      </c>
      <c r="E4090" s="1" t="s">
        <v>18</v>
      </c>
      <c r="F4090" s="1" t="s">
        <v>19</v>
      </c>
      <c r="G4090" s="1" t="s">
        <v>46</v>
      </c>
      <c r="H4090" s="1" t="s">
        <v>27</v>
      </c>
      <c r="I4090" s="1">
        <v>2</v>
      </c>
      <c r="J4090" s="3">
        <v>863</v>
      </c>
      <c r="K4090" s="4">
        <v>718.44</v>
      </c>
      <c r="L4090" s="5">
        <v>0</v>
      </c>
      <c r="M4090" s="3">
        <f t="shared" si="252"/>
        <v>1726</v>
      </c>
      <c r="N4090" s="3">
        <f t="shared" si="253"/>
        <v>1436.88</v>
      </c>
      <c r="O4090" s="3">
        <f t="shared" si="254"/>
        <v>289.11999999999989</v>
      </c>
      <c r="P4090" s="6">
        <f t="shared" si="255"/>
        <v>0.16750869061413667</v>
      </c>
    </row>
    <row r="4091" spans="1:16" x14ac:dyDescent="0.35">
      <c r="A4091" s="1" t="s">
        <v>4155</v>
      </c>
      <c r="B4091" s="2">
        <v>46260</v>
      </c>
      <c r="C4091" s="1" t="s">
        <v>29</v>
      </c>
      <c r="D4091" s="1" t="s">
        <v>30</v>
      </c>
      <c r="E4091" s="1" t="s">
        <v>24</v>
      </c>
      <c r="F4091" s="1" t="s">
        <v>131</v>
      </c>
      <c r="G4091" s="1" t="s">
        <v>58</v>
      </c>
      <c r="H4091" s="1" t="s">
        <v>34</v>
      </c>
      <c r="I4091" s="1">
        <v>7</v>
      </c>
      <c r="J4091" s="3">
        <v>2804</v>
      </c>
      <c r="K4091" s="4">
        <v>1349.71</v>
      </c>
      <c r="L4091" s="5">
        <v>0</v>
      </c>
      <c r="M4091" s="3">
        <f t="shared" si="252"/>
        <v>19628</v>
      </c>
      <c r="N4091" s="3">
        <f t="shared" si="253"/>
        <v>9447.9700000000012</v>
      </c>
      <c r="O4091" s="3">
        <f t="shared" si="254"/>
        <v>10180.029999999999</v>
      </c>
      <c r="P4091" s="6">
        <f t="shared" si="255"/>
        <v>0.51864835948644783</v>
      </c>
    </row>
    <row r="4092" spans="1:16" x14ac:dyDescent="0.35">
      <c r="A4092" s="1" t="s">
        <v>4156</v>
      </c>
      <c r="B4092" s="2">
        <v>46260</v>
      </c>
      <c r="C4092" s="1" t="s">
        <v>36</v>
      </c>
      <c r="D4092" s="1" t="s">
        <v>78</v>
      </c>
      <c r="E4092" s="1" t="s">
        <v>18</v>
      </c>
      <c r="F4092" s="1" t="s">
        <v>19</v>
      </c>
      <c r="G4092" s="1" t="s">
        <v>69</v>
      </c>
      <c r="H4092" s="1" t="s">
        <v>21</v>
      </c>
      <c r="I4092" s="1">
        <v>4</v>
      </c>
      <c r="J4092" s="3">
        <v>898</v>
      </c>
      <c r="K4092" s="4">
        <v>740.97</v>
      </c>
      <c r="L4092" s="5">
        <v>0.15</v>
      </c>
      <c r="M4092" s="3">
        <f t="shared" si="252"/>
        <v>3053.2</v>
      </c>
      <c r="N4092" s="3">
        <f t="shared" si="253"/>
        <v>2963.88</v>
      </c>
      <c r="O4092" s="3">
        <f t="shared" si="254"/>
        <v>89.319999999999709</v>
      </c>
      <c r="P4092" s="6">
        <f t="shared" si="255"/>
        <v>2.9254552600550147E-2</v>
      </c>
    </row>
    <row r="4093" spans="1:16" x14ac:dyDescent="0.35">
      <c r="A4093" s="1" t="s">
        <v>4157</v>
      </c>
      <c r="B4093" s="2">
        <v>46260</v>
      </c>
      <c r="C4093" s="1" t="s">
        <v>29</v>
      </c>
      <c r="D4093" s="1" t="s">
        <v>57</v>
      </c>
      <c r="E4093" s="1" t="s">
        <v>24</v>
      </c>
      <c r="F4093" s="1" t="s">
        <v>131</v>
      </c>
      <c r="G4093" s="1" t="s">
        <v>58</v>
      </c>
      <c r="H4093" s="1" t="s">
        <v>27</v>
      </c>
      <c r="I4093" s="1">
        <v>8</v>
      </c>
      <c r="J4093" s="3">
        <v>2913</v>
      </c>
      <c r="K4093" s="4">
        <v>1344.62</v>
      </c>
      <c r="L4093" s="5">
        <v>0.1</v>
      </c>
      <c r="M4093" s="3">
        <f t="shared" si="252"/>
        <v>20973.600000000002</v>
      </c>
      <c r="N4093" s="3">
        <f t="shared" si="253"/>
        <v>10756.96</v>
      </c>
      <c r="O4093" s="3">
        <f t="shared" si="254"/>
        <v>10216.640000000003</v>
      </c>
      <c r="P4093" s="6">
        <f t="shared" si="255"/>
        <v>0.48711904489453417</v>
      </c>
    </row>
    <row r="4094" spans="1:16" x14ac:dyDescent="0.35">
      <c r="A4094" s="1" t="s">
        <v>4158</v>
      </c>
      <c r="B4094" s="2">
        <v>46260</v>
      </c>
      <c r="C4094" s="1" t="s">
        <v>16</v>
      </c>
      <c r="D4094" s="1" t="s">
        <v>84</v>
      </c>
      <c r="E4094" s="1" t="s">
        <v>18</v>
      </c>
      <c r="F4094" s="1" t="s">
        <v>51</v>
      </c>
      <c r="G4094" s="1" t="s">
        <v>20</v>
      </c>
      <c r="H4094" s="1" t="s">
        <v>21</v>
      </c>
      <c r="I4094" s="1">
        <v>7</v>
      </c>
      <c r="J4094" s="3">
        <v>744</v>
      </c>
      <c r="K4094" s="4">
        <v>614.62</v>
      </c>
      <c r="L4094" s="5">
        <v>0.15</v>
      </c>
      <c r="M4094" s="3">
        <f t="shared" si="252"/>
        <v>4426.8</v>
      </c>
      <c r="N4094" s="3">
        <f t="shared" si="253"/>
        <v>4302.34</v>
      </c>
      <c r="O4094" s="3">
        <f t="shared" si="254"/>
        <v>124.46000000000004</v>
      </c>
      <c r="P4094" s="6">
        <f t="shared" si="255"/>
        <v>2.8115117014547761E-2</v>
      </c>
    </row>
    <row r="4095" spans="1:16" x14ac:dyDescent="0.35">
      <c r="A4095" s="1" t="s">
        <v>4159</v>
      </c>
      <c r="B4095" s="2">
        <v>46260</v>
      </c>
      <c r="C4095" s="1" t="s">
        <v>29</v>
      </c>
      <c r="D4095" s="1" t="s">
        <v>30</v>
      </c>
      <c r="E4095" s="1" t="s">
        <v>31</v>
      </c>
      <c r="F4095" s="1" t="s">
        <v>85</v>
      </c>
      <c r="G4095" s="1" t="s">
        <v>33</v>
      </c>
      <c r="H4095" s="1" t="s">
        <v>34</v>
      </c>
      <c r="I4095" s="1">
        <v>3</v>
      </c>
      <c r="J4095" s="3">
        <v>1724</v>
      </c>
      <c r="K4095" s="4">
        <v>1266.3699999999999</v>
      </c>
      <c r="L4095" s="5">
        <v>0.15</v>
      </c>
      <c r="M4095" s="3">
        <f t="shared" si="252"/>
        <v>4396.2</v>
      </c>
      <c r="N4095" s="3">
        <f t="shared" si="253"/>
        <v>3799.1099999999997</v>
      </c>
      <c r="O4095" s="3">
        <f t="shared" si="254"/>
        <v>597.09000000000015</v>
      </c>
      <c r="P4095" s="6">
        <f t="shared" si="255"/>
        <v>0.13581957144806883</v>
      </c>
    </row>
    <row r="4096" spans="1:16" x14ac:dyDescent="0.35">
      <c r="A4096" s="1" t="s">
        <v>4160</v>
      </c>
      <c r="B4096" s="2">
        <v>46260</v>
      </c>
      <c r="C4096" s="1" t="s">
        <v>16</v>
      </c>
      <c r="D4096" s="1" t="s">
        <v>17</v>
      </c>
      <c r="E4096" s="1" t="s">
        <v>24</v>
      </c>
      <c r="F4096" s="1" t="s">
        <v>25</v>
      </c>
      <c r="G4096" s="1" t="s">
        <v>20</v>
      </c>
      <c r="H4096" s="1" t="s">
        <v>27</v>
      </c>
      <c r="I4096" s="1">
        <v>7</v>
      </c>
      <c r="J4096" s="3">
        <v>583</v>
      </c>
      <c r="K4096" s="4">
        <v>297.77</v>
      </c>
      <c r="L4096" s="5">
        <v>0.05</v>
      </c>
      <c r="M4096" s="3">
        <f t="shared" si="252"/>
        <v>3876.95</v>
      </c>
      <c r="N4096" s="3">
        <f t="shared" si="253"/>
        <v>2084.39</v>
      </c>
      <c r="O4096" s="3">
        <f t="shared" si="254"/>
        <v>1792.56</v>
      </c>
      <c r="P4096" s="6">
        <f t="shared" si="255"/>
        <v>0.46236345580933469</v>
      </c>
    </row>
    <row r="4097" spans="1:16" x14ac:dyDescent="0.35">
      <c r="A4097" s="1" t="s">
        <v>4161</v>
      </c>
      <c r="B4097" s="2">
        <v>46260</v>
      </c>
      <c r="C4097" s="1" t="s">
        <v>36</v>
      </c>
      <c r="D4097" s="1" t="s">
        <v>37</v>
      </c>
      <c r="E4097" s="1" t="s">
        <v>31</v>
      </c>
      <c r="F4097" s="1" t="s">
        <v>53</v>
      </c>
      <c r="G4097" s="1" t="s">
        <v>39</v>
      </c>
      <c r="H4097" s="1" t="s">
        <v>34</v>
      </c>
      <c r="I4097" s="1">
        <v>3</v>
      </c>
      <c r="J4097" s="3">
        <v>14581</v>
      </c>
      <c r="K4097" s="4">
        <v>11238.23</v>
      </c>
      <c r="L4097" s="5">
        <v>0</v>
      </c>
      <c r="M4097" s="3">
        <f t="shared" si="252"/>
        <v>43743</v>
      </c>
      <c r="N4097" s="3">
        <f t="shared" si="253"/>
        <v>33714.69</v>
      </c>
      <c r="O4097" s="3">
        <f t="shared" si="254"/>
        <v>10028.309999999998</v>
      </c>
      <c r="P4097" s="6">
        <f t="shared" si="255"/>
        <v>0.22925519511693293</v>
      </c>
    </row>
    <row r="4098" spans="1:16" x14ac:dyDescent="0.35">
      <c r="A4098" s="1" t="s">
        <v>4162</v>
      </c>
      <c r="B4098" s="2">
        <v>46260</v>
      </c>
      <c r="C4098" s="1" t="s">
        <v>16</v>
      </c>
      <c r="D4098" s="1" t="s">
        <v>84</v>
      </c>
      <c r="E4098" s="1" t="s">
        <v>79</v>
      </c>
      <c r="F4098" s="1" t="s">
        <v>96</v>
      </c>
      <c r="G4098" s="1" t="s">
        <v>26</v>
      </c>
      <c r="H4098" s="1" t="s">
        <v>27</v>
      </c>
      <c r="I4098" s="1">
        <v>4</v>
      </c>
      <c r="J4098" s="3">
        <v>6224</v>
      </c>
      <c r="K4098" s="4">
        <v>3909.66</v>
      </c>
      <c r="L4098" s="5">
        <v>0.1</v>
      </c>
      <c r="M4098" s="3">
        <f t="shared" ref="M4098:M4161" si="256">I4098*J4098*(1-L4098)</f>
        <v>22406.400000000001</v>
      </c>
      <c r="N4098" s="3">
        <f t="shared" ref="N4098:N4161" si="257">I4098*K4098</f>
        <v>15638.64</v>
      </c>
      <c r="O4098" s="3">
        <f t="shared" ref="O4098:O4161" si="258">M4098-N4098</f>
        <v>6767.760000000002</v>
      </c>
      <c r="P4098" s="6">
        <f t="shared" ref="P4098:P4161" si="259">O4098/M4098</f>
        <v>0.30204584404455875</v>
      </c>
    </row>
    <row r="4099" spans="1:16" x14ac:dyDescent="0.35">
      <c r="A4099" s="1" t="s">
        <v>4163</v>
      </c>
      <c r="B4099" s="2">
        <v>46261</v>
      </c>
      <c r="C4099" s="1" t="s">
        <v>29</v>
      </c>
      <c r="D4099" s="1" t="s">
        <v>57</v>
      </c>
      <c r="E4099" s="1" t="s">
        <v>18</v>
      </c>
      <c r="F4099" s="1" t="s">
        <v>38</v>
      </c>
      <c r="G4099" s="1" t="s">
        <v>58</v>
      </c>
      <c r="H4099" s="1" t="s">
        <v>21</v>
      </c>
      <c r="I4099" s="1">
        <v>7</v>
      </c>
      <c r="J4099" s="3">
        <v>363</v>
      </c>
      <c r="K4099" s="4">
        <v>294.48</v>
      </c>
      <c r="L4099" s="5">
        <v>0</v>
      </c>
      <c r="M4099" s="3">
        <f t="shared" si="256"/>
        <v>2541</v>
      </c>
      <c r="N4099" s="3">
        <f t="shared" si="257"/>
        <v>2061.36</v>
      </c>
      <c r="O4099" s="3">
        <f t="shared" si="258"/>
        <v>479.63999999999987</v>
      </c>
      <c r="P4099" s="6">
        <f t="shared" si="259"/>
        <v>0.18876033057851235</v>
      </c>
    </row>
    <row r="4100" spans="1:16" x14ac:dyDescent="0.35">
      <c r="A4100" s="1" t="s">
        <v>4164</v>
      </c>
      <c r="B4100" s="2">
        <v>46261</v>
      </c>
      <c r="C4100" s="1" t="s">
        <v>36</v>
      </c>
      <c r="D4100" s="1" t="s">
        <v>63</v>
      </c>
      <c r="E4100" s="1" t="s">
        <v>24</v>
      </c>
      <c r="F4100" s="1" t="s">
        <v>64</v>
      </c>
      <c r="G4100" s="1" t="s">
        <v>39</v>
      </c>
      <c r="H4100" s="1" t="s">
        <v>27</v>
      </c>
      <c r="I4100" s="1">
        <v>2</v>
      </c>
      <c r="J4100" s="3">
        <v>1550</v>
      </c>
      <c r="K4100" s="4">
        <v>743.76</v>
      </c>
      <c r="L4100" s="5">
        <v>0.1</v>
      </c>
      <c r="M4100" s="3">
        <f t="shared" si="256"/>
        <v>2790</v>
      </c>
      <c r="N4100" s="3">
        <f t="shared" si="257"/>
        <v>1487.52</v>
      </c>
      <c r="O4100" s="3">
        <f t="shared" si="258"/>
        <v>1302.48</v>
      </c>
      <c r="P4100" s="6">
        <f t="shared" si="259"/>
        <v>0.46683870967741936</v>
      </c>
    </row>
    <row r="4101" spans="1:16" x14ac:dyDescent="0.35">
      <c r="A4101" s="1" t="s">
        <v>4165</v>
      </c>
      <c r="B4101" s="2">
        <v>46261</v>
      </c>
      <c r="C4101" s="1" t="s">
        <v>41</v>
      </c>
      <c r="D4101" s="1" t="s">
        <v>50</v>
      </c>
      <c r="E4101" s="1" t="s">
        <v>18</v>
      </c>
      <c r="F4101" s="1" t="s">
        <v>38</v>
      </c>
      <c r="G4101" s="1" t="s">
        <v>43</v>
      </c>
      <c r="H4101" s="1" t="s">
        <v>21</v>
      </c>
      <c r="I4101" s="1">
        <v>6</v>
      </c>
      <c r="J4101" s="3">
        <v>360</v>
      </c>
      <c r="K4101" s="4">
        <v>286.94</v>
      </c>
      <c r="L4101" s="5">
        <v>0</v>
      </c>
      <c r="M4101" s="3">
        <f t="shared" si="256"/>
        <v>2160</v>
      </c>
      <c r="N4101" s="3">
        <f t="shared" si="257"/>
        <v>1721.6399999999999</v>
      </c>
      <c r="O4101" s="3">
        <f t="shared" si="258"/>
        <v>438.36000000000013</v>
      </c>
      <c r="P4101" s="6">
        <f t="shared" si="259"/>
        <v>0.20294444444444451</v>
      </c>
    </row>
    <row r="4102" spans="1:16" x14ac:dyDescent="0.35">
      <c r="A4102" s="1" t="s">
        <v>4166</v>
      </c>
      <c r="B4102" s="2">
        <v>46261</v>
      </c>
      <c r="C4102" s="1" t="s">
        <v>41</v>
      </c>
      <c r="D4102" s="1" t="s">
        <v>42</v>
      </c>
      <c r="E4102" s="1" t="s">
        <v>18</v>
      </c>
      <c r="F4102" s="1" t="s">
        <v>51</v>
      </c>
      <c r="G4102" s="1" t="s">
        <v>43</v>
      </c>
      <c r="H4102" s="1" t="s">
        <v>34</v>
      </c>
      <c r="I4102" s="1">
        <v>6</v>
      </c>
      <c r="J4102" s="3">
        <v>769</v>
      </c>
      <c r="K4102" s="4">
        <v>625.76</v>
      </c>
      <c r="L4102" s="5">
        <v>0</v>
      </c>
      <c r="M4102" s="3">
        <f t="shared" si="256"/>
        <v>4614</v>
      </c>
      <c r="N4102" s="3">
        <f t="shared" si="257"/>
        <v>3754.56</v>
      </c>
      <c r="O4102" s="3">
        <f t="shared" si="258"/>
        <v>859.44</v>
      </c>
      <c r="P4102" s="6">
        <f t="shared" si="259"/>
        <v>0.18626788036410924</v>
      </c>
    </row>
    <row r="4103" spans="1:16" x14ac:dyDescent="0.35">
      <c r="A4103" s="1" t="s">
        <v>4167</v>
      </c>
      <c r="B4103" s="2">
        <v>46261</v>
      </c>
      <c r="C4103" s="1" t="s">
        <v>36</v>
      </c>
      <c r="D4103" s="1" t="s">
        <v>37</v>
      </c>
      <c r="E4103" s="1" t="s">
        <v>31</v>
      </c>
      <c r="F4103" s="1" t="s">
        <v>32</v>
      </c>
      <c r="G4103" s="1" t="s">
        <v>69</v>
      </c>
      <c r="H4103" s="1" t="s">
        <v>21</v>
      </c>
      <c r="I4103" s="1">
        <v>6</v>
      </c>
      <c r="J4103" s="3">
        <v>1214</v>
      </c>
      <c r="K4103" s="4">
        <v>926.22</v>
      </c>
      <c r="L4103" s="5">
        <v>0.15</v>
      </c>
      <c r="M4103" s="3">
        <f t="shared" si="256"/>
        <v>6191.4</v>
      </c>
      <c r="N4103" s="3">
        <f t="shared" si="257"/>
        <v>5557.32</v>
      </c>
      <c r="O4103" s="3">
        <f t="shared" si="258"/>
        <v>634.07999999999993</v>
      </c>
      <c r="P4103" s="6">
        <f t="shared" si="259"/>
        <v>0.10241302451787963</v>
      </c>
    </row>
    <row r="4104" spans="1:16" x14ac:dyDescent="0.35">
      <c r="A4104" s="1" t="s">
        <v>4168</v>
      </c>
      <c r="B4104" s="2">
        <v>46261</v>
      </c>
      <c r="C4104" s="1" t="s">
        <v>16</v>
      </c>
      <c r="D4104" s="1" t="s">
        <v>84</v>
      </c>
      <c r="E4104" s="1" t="s">
        <v>79</v>
      </c>
      <c r="F4104" s="1" t="s">
        <v>91</v>
      </c>
      <c r="G4104" s="1" t="s">
        <v>26</v>
      </c>
      <c r="H4104" s="1" t="s">
        <v>27</v>
      </c>
      <c r="I4104" s="1">
        <v>5</v>
      </c>
      <c r="J4104" s="3">
        <v>11587</v>
      </c>
      <c r="K4104" s="4">
        <v>6941.45</v>
      </c>
      <c r="L4104" s="5">
        <v>0</v>
      </c>
      <c r="M4104" s="3">
        <f t="shared" si="256"/>
        <v>57935</v>
      </c>
      <c r="N4104" s="3">
        <f t="shared" si="257"/>
        <v>34707.25</v>
      </c>
      <c r="O4104" s="3">
        <f t="shared" si="258"/>
        <v>23227.75</v>
      </c>
      <c r="P4104" s="6">
        <f t="shared" si="259"/>
        <v>0.40092776387330631</v>
      </c>
    </row>
    <row r="4105" spans="1:16" x14ac:dyDescent="0.35">
      <c r="A4105" s="1" t="s">
        <v>4169</v>
      </c>
      <c r="B4105" s="2">
        <v>46261</v>
      </c>
      <c r="C4105" s="1" t="s">
        <v>16</v>
      </c>
      <c r="D4105" s="1" t="s">
        <v>48</v>
      </c>
      <c r="E4105" s="1" t="s">
        <v>79</v>
      </c>
      <c r="F4105" s="1" t="s">
        <v>109</v>
      </c>
      <c r="G4105" s="1" t="s">
        <v>20</v>
      </c>
      <c r="H4105" s="1" t="s">
        <v>27</v>
      </c>
      <c r="I4105" s="1">
        <v>1</v>
      </c>
      <c r="J4105" s="3">
        <v>4397</v>
      </c>
      <c r="K4105" s="4">
        <v>2843.6</v>
      </c>
      <c r="L4105" s="5">
        <v>0</v>
      </c>
      <c r="M4105" s="3">
        <f t="shared" si="256"/>
        <v>4397</v>
      </c>
      <c r="N4105" s="3">
        <f t="shared" si="257"/>
        <v>2843.6</v>
      </c>
      <c r="O4105" s="3">
        <f t="shared" si="258"/>
        <v>1553.4</v>
      </c>
      <c r="P4105" s="6">
        <f t="shared" si="259"/>
        <v>0.35328633158972028</v>
      </c>
    </row>
    <row r="4106" spans="1:16" x14ac:dyDescent="0.35">
      <c r="A4106" s="1" t="s">
        <v>4170</v>
      </c>
      <c r="B4106" s="2">
        <v>46261</v>
      </c>
      <c r="C4106" s="1" t="s">
        <v>36</v>
      </c>
      <c r="D4106" s="1" t="s">
        <v>76</v>
      </c>
      <c r="E4106" s="1" t="s">
        <v>24</v>
      </c>
      <c r="F4106" s="1" t="s">
        <v>25</v>
      </c>
      <c r="G4106" s="1" t="s">
        <v>39</v>
      </c>
      <c r="H4106" s="1" t="s">
        <v>21</v>
      </c>
      <c r="I4106" s="1">
        <v>8</v>
      </c>
      <c r="J4106" s="3">
        <v>617</v>
      </c>
      <c r="K4106" s="4">
        <v>319.92</v>
      </c>
      <c r="L4106" s="5">
        <v>0</v>
      </c>
      <c r="M4106" s="3">
        <f t="shared" si="256"/>
        <v>4936</v>
      </c>
      <c r="N4106" s="3">
        <f t="shared" si="257"/>
        <v>2559.36</v>
      </c>
      <c r="O4106" s="3">
        <f t="shared" si="258"/>
        <v>2376.64</v>
      </c>
      <c r="P4106" s="6">
        <f t="shared" si="259"/>
        <v>0.48149108589951373</v>
      </c>
    </row>
    <row r="4107" spans="1:16" x14ac:dyDescent="0.35">
      <c r="A4107" s="1" t="s">
        <v>4171</v>
      </c>
      <c r="B4107" s="2">
        <v>46262</v>
      </c>
      <c r="C4107" s="1" t="s">
        <v>16</v>
      </c>
      <c r="D4107" s="1" t="s">
        <v>84</v>
      </c>
      <c r="E4107" s="1" t="s">
        <v>79</v>
      </c>
      <c r="F4107" s="1" t="s">
        <v>109</v>
      </c>
      <c r="G4107" s="1" t="s">
        <v>20</v>
      </c>
      <c r="H4107" s="1" t="s">
        <v>34</v>
      </c>
      <c r="I4107" s="1">
        <v>4</v>
      </c>
      <c r="J4107" s="3">
        <v>4583</v>
      </c>
      <c r="K4107" s="4">
        <v>2871.46</v>
      </c>
      <c r="L4107" s="5">
        <v>0</v>
      </c>
      <c r="M4107" s="3">
        <f t="shared" si="256"/>
        <v>18332</v>
      </c>
      <c r="N4107" s="3">
        <f t="shared" si="257"/>
        <v>11485.84</v>
      </c>
      <c r="O4107" s="3">
        <f t="shared" si="258"/>
        <v>6846.16</v>
      </c>
      <c r="P4107" s="6">
        <f t="shared" si="259"/>
        <v>0.37345406938686448</v>
      </c>
    </row>
    <row r="4108" spans="1:16" x14ac:dyDescent="0.35">
      <c r="A4108" s="1" t="s">
        <v>4172</v>
      </c>
      <c r="B4108" s="2">
        <v>46262</v>
      </c>
      <c r="C4108" s="1" t="s">
        <v>41</v>
      </c>
      <c r="D4108" s="1" t="s">
        <v>42</v>
      </c>
      <c r="E4108" s="1" t="s">
        <v>18</v>
      </c>
      <c r="F4108" s="1" t="s">
        <v>19</v>
      </c>
      <c r="G4108" s="1" t="s">
        <v>43</v>
      </c>
      <c r="H4108" s="1" t="s">
        <v>34</v>
      </c>
      <c r="I4108" s="1">
        <v>6</v>
      </c>
      <c r="J4108" s="3">
        <v>934</v>
      </c>
      <c r="K4108" s="4">
        <v>720.46</v>
      </c>
      <c r="L4108" s="5">
        <v>0</v>
      </c>
      <c r="M4108" s="3">
        <f t="shared" si="256"/>
        <v>5604</v>
      </c>
      <c r="N4108" s="3">
        <f t="shared" si="257"/>
        <v>4322.76</v>
      </c>
      <c r="O4108" s="3">
        <f t="shared" si="258"/>
        <v>1281.2399999999998</v>
      </c>
      <c r="P4108" s="6">
        <f t="shared" si="259"/>
        <v>0.22862955032119911</v>
      </c>
    </row>
    <row r="4109" spans="1:16" x14ac:dyDescent="0.35">
      <c r="A4109" s="1" t="s">
        <v>4173</v>
      </c>
      <c r="B4109" s="2">
        <v>46262</v>
      </c>
      <c r="C4109" s="1" t="s">
        <v>16</v>
      </c>
      <c r="D4109" s="1" t="s">
        <v>23</v>
      </c>
      <c r="E4109" s="1" t="s">
        <v>18</v>
      </c>
      <c r="F4109" s="1" t="s">
        <v>38</v>
      </c>
      <c r="G4109" s="1" t="s">
        <v>26</v>
      </c>
      <c r="H4109" s="1" t="s">
        <v>21</v>
      </c>
      <c r="I4109" s="1">
        <v>4</v>
      </c>
      <c r="J4109" s="3">
        <v>354</v>
      </c>
      <c r="K4109" s="4">
        <v>279.56</v>
      </c>
      <c r="L4109" s="5">
        <v>0</v>
      </c>
      <c r="M4109" s="3">
        <f t="shared" si="256"/>
        <v>1416</v>
      </c>
      <c r="N4109" s="3">
        <f t="shared" si="257"/>
        <v>1118.24</v>
      </c>
      <c r="O4109" s="3">
        <f t="shared" si="258"/>
        <v>297.76</v>
      </c>
      <c r="P4109" s="6">
        <f t="shared" si="259"/>
        <v>0.21028248587570622</v>
      </c>
    </row>
    <row r="4110" spans="1:16" x14ac:dyDescent="0.35">
      <c r="A4110" s="1" t="s">
        <v>4174</v>
      </c>
      <c r="B4110" s="2">
        <v>46262</v>
      </c>
      <c r="C4110" s="1" t="s">
        <v>29</v>
      </c>
      <c r="D4110" s="1" t="s">
        <v>57</v>
      </c>
      <c r="E4110" s="1" t="s">
        <v>31</v>
      </c>
      <c r="F4110" s="1" t="s">
        <v>53</v>
      </c>
      <c r="G4110" s="1" t="s">
        <v>58</v>
      </c>
      <c r="H4110" s="1" t="s">
        <v>34</v>
      </c>
      <c r="I4110" s="1">
        <v>8</v>
      </c>
      <c r="J4110" s="3">
        <v>15118</v>
      </c>
      <c r="K4110" s="4">
        <v>11158.42</v>
      </c>
      <c r="L4110" s="5">
        <v>0.1</v>
      </c>
      <c r="M4110" s="3">
        <f t="shared" si="256"/>
        <v>108849.60000000001</v>
      </c>
      <c r="N4110" s="3">
        <f t="shared" si="257"/>
        <v>89267.36</v>
      </c>
      <c r="O4110" s="3">
        <f t="shared" si="258"/>
        <v>19582.240000000005</v>
      </c>
      <c r="P4110" s="6">
        <f t="shared" si="259"/>
        <v>0.17990180946921261</v>
      </c>
    </row>
    <row r="4111" spans="1:16" x14ac:dyDescent="0.35">
      <c r="A4111" s="1" t="s">
        <v>4175</v>
      </c>
      <c r="B4111" s="2">
        <v>46263</v>
      </c>
      <c r="C4111" s="1" t="s">
        <v>41</v>
      </c>
      <c r="D4111" s="1" t="s">
        <v>55</v>
      </c>
      <c r="E4111" s="1" t="s">
        <v>18</v>
      </c>
      <c r="F4111" s="1" t="s">
        <v>51</v>
      </c>
      <c r="G4111" s="1" t="s">
        <v>46</v>
      </c>
      <c r="H4111" s="1" t="s">
        <v>34</v>
      </c>
      <c r="I4111" s="1">
        <v>8</v>
      </c>
      <c r="J4111" s="3">
        <v>763</v>
      </c>
      <c r="K4111" s="4">
        <v>614.41999999999996</v>
      </c>
      <c r="L4111" s="5">
        <v>0.05</v>
      </c>
      <c r="M4111" s="3">
        <f t="shared" si="256"/>
        <v>5798.8</v>
      </c>
      <c r="N4111" s="3">
        <f t="shared" si="257"/>
        <v>4915.3599999999997</v>
      </c>
      <c r="O4111" s="3">
        <f t="shared" si="258"/>
        <v>883.44000000000051</v>
      </c>
      <c r="P4111" s="6">
        <f t="shared" si="259"/>
        <v>0.15234876181278895</v>
      </c>
    </row>
    <row r="4112" spans="1:16" x14ac:dyDescent="0.35">
      <c r="A4112" s="1" t="s">
        <v>4176</v>
      </c>
      <c r="B4112" s="2">
        <v>46263</v>
      </c>
      <c r="C4112" s="1" t="s">
        <v>41</v>
      </c>
      <c r="D4112" s="1" t="s">
        <v>42</v>
      </c>
      <c r="E4112" s="1" t="s">
        <v>31</v>
      </c>
      <c r="F4112" s="1" t="s">
        <v>53</v>
      </c>
      <c r="G4112" s="1" t="s">
        <v>43</v>
      </c>
      <c r="H4112" s="1" t="s">
        <v>34</v>
      </c>
      <c r="I4112" s="1">
        <v>1</v>
      </c>
      <c r="J4112" s="3">
        <v>15091</v>
      </c>
      <c r="K4112" s="4">
        <v>11393.65</v>
      </c>
      <c r="L4112" s="5">
        <v>0</v>
      </c>
      <c r="M4112" s="3">
        <f t="shared" si="256"/>
        <v>15091</v>
      </c>
      <c r="N4112" s="3">
        <f t="shared" si="257"/>
        <v>11393.65</v>
      </c>
      <c r="O4112" s="3">
        <f t="shared" si="258"/>
        <v>3697.3500000000004</v>
      </c>
      <c r="P4112" s="6">
        <f t="shared" si="259"/>
        <v>0.24500364455635812</v>
      </c>
    </row>
    <row r="4113" spans="1:16" x14ac:dyDescent="0.35">
      <c r="A4113" s="1" t="s">
        <v>4177</v>
      </c>
      <c r="B4113" s="2">
        <v>46263</v>
      </c>
      <c r="C4113" s="1" t="s">
        <v>16</v>
      </c>
      <c r="D4113" s="1" t="s">
        <v>23</v>
      </c>
      <c r="E4113" s="1" t="s">
        <v>18</v>
      </c>
      <c r="F4113" s="1" t="s">
        <v>38</v>
      </c>
      <c r="G4113" s="1" t="s">
        <v>20</v>
      </c>
      <c r="H4113" s="1" t="s">
        <v>21</v>
      </c>
      <c r="I4113" s="1">
        <v>4</v>
      </c>
      <c r="J4113" s="3">
        <v>363</v>
      </c>
      <c r="K4113" s="4">
        <v>280.45</v>
      </c>
      <c r="L4113" s="5">
        <v>0</v>
      </c>
      <c r="M4113" s="3">
        <f t="shared" si="256"/>
        <v>1452</v>
      </c>
      <c r="N4113" s="3">
        <f t="shared" si="257"/>
        <v>1121.8</v>
      </c>
      <c r="O4113" s="3">
        <f t="shared" si="258"/>
        <v>330.20000000000005</v>
      </c>
      <c r="P4113" s="6">
        <f t="shared" si="259"/>
        <v>0.22741046831955927</v>
      </c>
    </row>
    <row r="4114" spans="1:16" x14ac:dyDescent="0.35">
      <c r="A4114" s="1" t="s">
        <v>4178</v>
      </c>
      <c r="B4114" s="2">
        <v>46263</v>
      </c>
      <c r="C4114" s="1" t="s">
        <v>41</v>
      </c>
      <c r="D4114" s="1" t="s">
        <v>50</v>
      </c>
      <c r="E4114" s="1" t="s">
        <v>24</v>
      </c>
      <c r="F4114" s="1" t="s">
        <v>61</v>
      </c>
      <c r="G4114" s="1" t="s">
        <v>46</v>
      </c>
      <c r="H4114" s="1" t="s">
        <v>34</v>
      </c>
      <c r="I4114" s="1">
        <v>3</v>
      </c>
      <c r="J4114" s="3">
        <v>2168</v>
      </c>
      <c r="K4114" s="4">
        <v>1075.67</v>
      </c>
      <c r="L4114" s="5">
        <v>0</v>
      </c>
      <c r="M4114" s="3">
        <f t="shared" si="256"/>
        <v>6504</v>
      </c>
      <c r="N4114" s="3">
        <f t="shared" si="257"/>
        <v>3227.01</v>
      </c>
      <c r="O4114" s="3">
        <f t="shared" si="258"/>
        <v>3276.99</v>
      </c>
      <c r="P4114" s="6">
        <f t="shared" si="259"/>
        <v>0.50384225092250923</v>
      </c>
    </row>
    <row r="4115" spans="1:16" x14ac:dyDescent="0.35">
      <c r="A4115" s="1" t="s">
        <v>4179</v>
      </c>
      <c r="B4115" s="2">
        <v>46264</v>
      </c>
      <c r="C4115" s="1" t="s">
        <v>36</v>
      </c>
      <c r="D4115" s="1" t="s">
        <v>76</v>
      </c>
      <c r="E4115" s="1" t="s">
        <v>24</v>
      </c>
      <c r="F4115" s="1" t="s">
        <v>25</v>
      </c>
      <c r="G4115" s="1" t="s">
        <v>39</v>
      </c>
      <c r="H4115" s="1" t="s">
        <v>27</v>
      </c>
      <c r="I4115" s="1">
        <v>4</v>
      </c>
      <c r="J4115" s="3">
        <v>573</v>
      </c>
      <c r="K4115" s="4">
        <v>281.93</v>
      </c>
      <c r="L4115" s="5">
        <v>0.1</v>
      </c>
      <c r="M4115" s="3">
        <f t="shared" si="256"/>
        <v>2062.8000000000002</v>
      </c>
      <c r="N4115" s="3">
        <f t="shared" si="257"/>
        <v>1127.72</v>
      </c>
      <c r="O4115" s="3">
        <f t="shared" si="258"/>
        <v>935.08000000000015</v>
      </c>
      <c r="P4115" s="6">
        <f t="shared" si="259"/>
        <v>0.45330618576691878</v>
      </c>
    </row>
    <row r="4116" spans="1:16" x14ac:dyDescent="0.35">
      <c r="A4116" s="1" t="s">
        <v>4180</v>
      </c>
      <c r="B4116" s="2">
        <v>46264</v>
      </c>
      <c r="C4116" s="1" t="s">
        <v>36</v>
      </c>
      <c r="D4116" s="1" t="s">
        <v>78</v>
      </c>
      <c r="E4116" s="1" t="s">
        <v>24</v>
      </c>
      <c r="F4116" s="1" t="s">
        <v>131</v>
      </c>
      <c r="G4116" s="1" t="s">
        <v>69</v>
      </c>
      <c r="H4116" s="1" t="s">
        <v>21</v>
      </c>
      <c r="I4116" s="1">
        <v>3</v>
      </c>
      <c r="J4116" s="3">
        <v>2917</v>
      </c>
      <c r="K4116" s="4">
        <v>1400.49</v>
      </c>
      <c r="L4116" s="5">
        <v>0.05</v>
      </c>
      <c r="M4116" s="3">
        <f t="shared" si="256"/>
        <v>8313.4499999999989</v>
      </c>
      <c r="N4116" s="3">
        <f t="shared" si="257"/>
        <v>4201.47</v>
      </c>
      <c r="O4116" s="3">
        <f t="shared" si="258"/>
        <v>4111.9799999999987</v>
      </c>
      <c r="P4116" s="6">
        <f t="shared" si="259"/>
        <v>0.49461775797051755</v>
      </c>
    </row>
    <row r="4117" spans="1:16" x14ac:dyDescent="0.35">
      <c r="A4117" s="1" t="s">
        <v>4181</v>
      </c>
      <c r="B4117" s="2">
        <v>46264</v>
      </c>
      <c r="C4117" s="1" t="s">
        <v>29</v>
      </c>
      <c r="D4117" s="1" t="s">
        <v>30</v>
      </c>
      <c r="E4117" s="1" t="s">
        <v>24</v>
      </c>
      <c r="F4117" s="1" t="s">
        <v>131</v>
      </c>
      <c r="G4117" s="1" t="s">
        <v>33</v>
      </c>
      <c r="H4117" s="1" t="s">
        <v>34</v>
      </c>
      <c r="I4117" s="1">
        <v>2</v>
      </c>
      <c r="J4117" s="3">
        <v>2891</v>
      </c>
      <c r="K4117" s="4">
        <v>1510.04</v>
      </c>
      <c r="L4117" s="5">
        <v>0</v>
      </c>
      <c r="M4117" s="3">
        <f t="shared" si="256"/>
        <v>5782</v>
      </c>
      <c r="N4117" s="3">
        <f t="shared" si="257"/>
        <v>3020.08</v>
      </c>
      <c r="O4117" s="3">
        <f t="shared" si="258"/>
        <v>2761.92</v>
      </c>
      <c r="P4117" s="6">
        <f t="shared" si="259"/>
        <v>0.47767554479418889</v>
      </c>
    </row>
    <row r="4118" spans="1:16" x14ac:dyDescent="0.35">
      <c r="A4118" s="1" t="s">
        <v>4182</v>
      </c>
      <c r="B4118" s="2">
        <v>46264</v>
      </c>
      <c r="C4118" s="1" t="s">
        <v>16</v>
      </c>
      <c r="D4118" s="1" t="s">
        <v>23</v>
      </c>
      <c r="E4118" s="1" t="s">
        <v>31</v>
      </c>
      <c r="F4118" s="1" t="s">
        <v>53</v>
      </c>
      <c r="G4118" s="1" t="s">
        <v>20</v>
      </c>
      <c r="H4118" s="1" t="s">
        <v>21</v>
      </c>
      <c r="I4118" s="1">
        <v>2</v>
      </c>
      <c r="J4118" s="3">
        <v>14431</v>
      </c>
      <c r="K4118" s="4">
        <v>10454.83</v>
      </c>
      <c r="L4118" s="5">
        <v>0</v>
      </c>
      <c r="M4118" s="3">
        <f t="shared" si="256"/>
        <v>28862</v>
      </c>
      <c r="N4118" s="3">
        <f t="shared" si="257"/>
        <v>20909.66</v>
      </c>
      <c r="O4118" s="3">
        <f t="shared" si="258"/>
        <v>7952.34</v>
      </c>
      <c r="P4118" s="6">
        <f t="shared" si="259"/>
        <v>0.27552976231723375</v>
      </c>
    </row>
    <row r="4119" spans="1:16" x14ac:dyDescent="0.35">
      <c r="A4119" s="1" t="s">
        <v>4183</v>
      </c>
      <c r="B4119" s="2">
        <v>46264</v>
      </c>
      <c r="C4119" s="1" t="s">
        <v>16</v>
      </c>
      <c r="D4119" s="1" t="s">
        <v>23</v>
      </c>
      <c r="E4119" s="1" t="s">
        <v>24</v>
      </c>
      <c r="F4119" s="1" t="s">
        <v>131</v>
      </c>
      <c r="G4119" s="1" t="s">
        <v>20</v>
      </c>
      <c r="H4119" s="1" t="s">
        <v>34</v>
      </c>
      <c r="I4119" s="1">
        <v>7</v>
      </c>
      <c r="J4119" s="3">
        <v>2920</v>
      </c>
      <c r="K4119" s="4">
        <v>1551.85</v>
      </c>
      <c r="L4119" s="5">
        <v>0</v>
      </c>
      <c r="M4119" s="3">
        <f t="shared" si="256"/>
        <v>20440</v>
      </c>
      <c r="N4119" s="3">
        <f t="shared" si="257"/>
        <v>10862.949999999999</v>
      </c>
      <c r="O4119" s="3">
        <f t="shared" si="258"/>
        <v>9577.0500000000011</v>
      </c>
      <c r="P4119" s="6">
        <f t="shared" si="259"/>
        <v>0.46854452054794526</v>
      </c>
    </row>
    <row r="4120" spans="1:16" x14ac:dyDescent="0.35">
      <c r="A4120" s="1" t="s">
        <v>4184</v>
      </c>
      <c r="B4120" s="2">
        <v>46264</v>
      </c>
      <c r="C4120" s="1" t="s">
        <v>29</v>
      </c>
      <c r="D4120" s="1" t="s">
        <v>66</v>
      </c>
      <c r="E4120" s="1" t="s">
        <v>24</v>
      </c>
      <c r="F4120" s="1" t="s">
        <v>64</v>
      </c>
      <c r="G4120" s="1" t="s">
        <v>58</v>
      </c>
      <c r="H4120" s="1" t="s">
        <v>27</v>
      </c>
      <c r="I4120" s="1">
        <v>7</v>
      </c>
      <c r="J4120" s="3">
        <v>1498</v>
      </c>
      <c r="K4120" s="4">
        <v>757.77</v>
      </c>
      <c r="L4120" s="5">
        <v>0</v>
      </c>
      <c r="M4120" s="3">
        <f t="shared" si="256"/>
        <v>10486</v>
      </c>
      <c r="N4120" s="3">
        <f t="shared" si="257"/>
        <v>5304.3899999999994</v>
      </c>
      <c r="O4120" s="3">
        <f t="shared" si="258"/>
        <v>5181.6100000000006</v>
      </c>
      <c r="P4120" s="6">
        <f t="shared" si="259"/>
        <v>0.49414552736982648</v>
      </c>
    </row>
    <row r="4121" spans="1:16" x14ac:dyDescent="0.35">
      <c r="A4121" s="1" t="s">
        <v>4185</v>
      </c>
      <c r="B4121" s="2">
        <v>46264</v>
      </c>
      <c r="C4121" s="1" t="s">
        <v>29</v>
      </c>
      <c r="D4121" s="1" t="s">
        <v>66</v>
      </c>
      <c r="E4121" s="1" t="s">
        <v>31</v>
      </c>
      <c r="F4121" s="1" t="s">
        <v>53</v>
      </c>
      <c r="G4121" s="1" t="s">
        <v>33</v>
      </c>
      <c r="H4121" s="1" t="s">
        <v>34</v>
      </c>
      <c r="I4121" s="1">
        <v>1</v>
      </c>
      <c r="J4121" s="3">
        <v>15066</v>
      </c>
      <c r="K4121" s="4">
        <v>10825.1</v>
      </c>
      <c r="L4121" s="5">
        <v>0.15</v>
      </c>
      <c r="M4121" s="3">
        <f t="shared" si="256"/>
        <v>12806.1</v>
      </c>
      <c r="N4121" s="3">
        <f t="shared" si="257"/>
        <v>10825.1</v>
      </c>
      <c r="O4121" s="3">
        <f t="shared" si="258"/>
        <v>1981</v>
      </c>
      <c r="P4121" s="6">
        <f t="shared" si="259"/>
        <v>0.15469190463919538</v>
      </c>
    </row>
    <row r="4122" spans="1:16" x14ac:dyDescent="0.35">
      <c r="A4122" s="1" t="s">
        <v>4186</v>
      </c>
      <c r="B4122" s="2">
        <v>46264</v>
      </c>
      <c r="C4122" s="1" t="s">
        <v>36</v>
      </c>
      <c r="D4122" s="1" t="s">
        <v>76</v>
      </c>
      <c r="E4122" s="1" t="s">
        <v>18</v>
      </c>
      <c r="F4122" s="1" t="s">
        <v>51</v>
      </c>
      <c r="G4122" s="1" t="s">
        <v>39</v>
      </c>
      <c r="H4122" s="1" t="s">
        <v>21</v>
      </c>
      <c r="I4122" s="1">
        <v>1</v>
      </c>
      <c r="J4122" s="3">
        <v>760</v>
      </c>
      <c r="K4122" s="4">
        <v>609.51</v>
      </c>
      <c r="L4122" s="5">
        <v>0</v>
      </c>
      <c r="M4122" s="3">
        <f t="shared" si="256"/>
        <v>760</v>
      </c>
      <c r="N4122" s="3">
        <f t="shared" si="257"/>
        <v>609.51</v>
      </c>
      <c r="O4122" s="3">
        <f t="shared" si="258"/>
        <v>150.49</v>
      </c>
      <c r="P4122" s="6">
        <f t="shared" si="259"/>
        <v>0.19801315789473686</v>
      </c>
    </row>
    <row r="4123" spans="1:16" x14ac:dyDescent="0.35">
      <c r="A4123" s="1" t="s">
        <v>4187</v>
      </c>
      <c r="B4123" s="2">
        <v>46265</v>
      </c>
      <c r="C4123" s="1" t="s">
        <v>36</v>
      </c>
      <c r="D4123" s="1" t="s">
        <v>37</v>
      </c>
      <c r="E4123" s="1" t="s">
        <v>18</v>
      </c>
      <c r="F4123" s="1" t="s">
        <v>68</v>
      </c>
      <c r="G4123" s="1" t="s">
        <v>39</v>
      </c>
      <c r="H4123" s="1" t="s">
        <v>21</v>
      </c>
      <c r="I4123" s="1">
        <v>1</v>
      </c>
      <c r="J4123" s="3">
        <v>441</v>
      </c>
      <c r="K4123" s="4">
        <v>363.64</v>
      </c>
      <c r="L4123" s="5">
        <v>0.05</v>
      </c>
      <c r="M4123" s="3">
        <f t="shared" si="256"/>
        <v>418.95</v>
      </c>
      <c r="N4123" s="3">
        <f t="shared" si="257"/>
        <v>363.64</v>
      </c>
      <c r="O4123" s="3">
        <f t="shared" si="258"/>
        <v>55.31</v>
      </c>
      <c r="P4123" s="6">
        <f t="shared" si="259"/>
        <v>0.13202052750924934</v>
      </c>
    </row>
    <row r="4124" spans="1:16" x14ac:dyDescent="0.35">
      <c r="A4124" s="1" t="s">
        <v>4188</v>
      </c>
      <c r="B4124" s="2">
        <v>46265</v>
      </c>
      <c r="C4124" s="1" t="s">
        <v>16</v>
      </c>
      <c r="D4124" s="1" t="s">
        <v>48</v>
      </c>
      <c r="E4124" s="1" t="s">
        <v>31</v>
      </c>
      <c r="F4124" s="1" t="s">
        <v>45</v>
      </c>
      <c r="G4124" s="1" t="s">
        <v>20</v>
      </c>
      <c r="H4124" s="1" t="s">
        <v>27</v>
      </c>
      <c r="I4124" s="1">
        <v>3</v>
      </c>
      <c r="J4124" s="3">
        <v>3377</v>
      </c>
      <c r="K4124" s="4">
        <v>2629.29</v>
      </c>
      <c r="L4124" s="5">
        <v>0</v>
      </c>
      <c r="M4124" s="3">
        <f t="shared" si="256"/>
        <v>10131</v>
      </c>
      <c r="N4124" s="3">
        <f t="shared" si="257"/>
        <v>7887.87</v>
      </c>
      <c r="O4124" s="3">
        <f t="shared" si="258"/>
        <v>2243.13</v>
      </c>
      <c r="P4124" s="6">
        <f t="shared" si="259"/>
        <v>0.2214124962984898</v>
      </c>
    </row>
    <row r="4125" spans="1:16" x14ac:dyDescent="0.35">
      <c r="A4125" s="1" t="s">
        <v>4189</v>
      </c>
      <c r="B4125" s="2">
        <v>46265</v>
      </c>
      <c r="C4125" s="1" t="s">
        <v>41</v>
      </c>
      <c r="D4125" s="1" t="s">
        <v>103</v>
      </c>
      <c r="E4125" s="1" t="s">
        <v>31</v>
      </c>
      <c r="F4125" s="1" t="s">
        <v>45</v>
      </c>
      <c r="G4125" s="1" t="s">
        <v>46</v>
      </c>
      <c r="H4125" s="1" t="s">
        <v>21</v>
      </c>
      <c r="I4125" s="1">
        <v>7</v>
      </c>
      <c r="J4125" s="3">
        <v>3459</v>
      </c>
      <c r="K4125" s="4">
        <v>2660.52</v>
      </c>
      <c r="L4125" s="5">
        <v>0</v>
      </c>
      <c r="M4125" s="3">
        <f t="shared" si="256"/>
        <v>24213</v>
      </c>
      <c r="N4125" s="3">
        <f t="shared" si="257"/>
        <v>18623.64</v>
      </c>
      <c r="O4125" s="3">
        <f t="shared" si="258"/>
        <v>5589.3600000000006</v>
      </c>
      <c r="P4125" s="6">
        <f t="shared" si="259"/>
        <v>0.2308412836079792</v>
      </c>
    </row>
    <row r="4126" spans="1:16" x14ac:dyDescent="0.35">
      <c r="A4126" s="1" t="s">
        <v>4190</v>
      </c>
      <c r="B4126" s="2">
        <v>46265</v>
      </c>
      <c r="C4126" s="1" t="s">
        <v>36</v>
      </c>
      <c r="D4126" s="1" t="s">
        <v>37</v>
      </c>
      <c r="E4126" s="1" t="s">
        <v>18</v>
      </c>
      <c r="F4126" s="1" t="s">
        <v>51</v>
      </c>
      <c r="G4126" s="1" t="s">
        <v>39</v>
      </c>
      <c r="H4126" s="1" t="s">
        <v>34</v>
      </c>
      <c r="I4126" s="1">
        <v>3</v>
      </c>
      <c r="J4126" s="3">
        <v>745</v>
      </c>
      <c r="K4126" s="4">
        <v>623.38</v>
      </c>
      <c r="L4126" s="5">
        <v>0</v>
      </c>
      <c r="M4126" s="3">
        <f t="shared" si="256"/>
        <v>2235</v>
      </c>
      <c r="N4126" s="3">
        <f t="shared" si="257"/>
        <v>1870.1399999999999</v>
      </c>
      <c r="O4126" s="3">
        <f t="shared" si="258"/>
        <v>364.86000000000013</v>
      </c>
      <c r="P4126" s="6">
        <f t="shared" si="259"/>
        <v>0.16324832214765106</v>
      </c>
    </row>
    <row r="4127" spans="1:16" x14ac:dyDescent="0.35">
      <c r="A4127" s="1" t="s">
        <v>4191</v>
      </c>
      <c r="B4127" s="2">
        <v>46266</v>
      </c>
      <c r="C4127" s="1" t="s">
        <v>36</v>
      </c>
      <c r="D4127" s="1" t="s">
        <v>76</v>
      </c>
      <c r="E4127" s="1" t="s">
        <v>79</v>
      </c>
      <c r="F4127" s="1" t="s">
        <v>96</v>
      </c>
      <c r="G4127" s="1" t="s">
        <v>39</v>
      </c>
      <c r="H4127" s="1" t="s">
        <v>27</v>
      </c>
      <c r="I4127" s="1">
        <v>1</v>
      </c>
      <c r="J4127" s="3">
        <v>6201</v>
      </c>
      <c r="K4127" s="4">
        <v>3824.35</v>
      </c>
      <c r="L4127" s="5">
        <v>0.1</v>
      </c>
      <c r="M4127" s="3">
        <f t="shared" si="256"/>
        <v>5580.9000000000005</v>
      </c>
      <c r="N4127" s="3">
        <f t="shared" si="257"/>
        <v>3824.35</v>
      </c>
      <c r="O4127" s="3">
        <f t="shared" si="258"/>
        <v>1756.5500000000006</v>
      </c>
      <c r="P4127" s="6">
        <f t="shared" si="259"/>
        <v>0.314743141787167</v>
      </c>
    </row>
    <row r="4128" spans="1:16" x14ac:dyDescent="0.35">
      <c r="A4128" s="1" t="s">
        <v>4192</v>
      </c>
      <c r="B4128" s="2">
        <v>46266</v>
      </c>
      <c r="C4128" s="1" t="s">
        <v>36</v>
      </c>
      <c r="D4128" s="1" t="s">
        <v>63</v>
      </c>
      <c r="E4128" s="1" t="s">
        <v>18</v>
      </c>
      <c r="F4128" s="1" t="s">
        <v>68</v>
      </c>
      <c r="G4128" s="1" t="s">
        <v>39</v>
      </c>
      <c r="H4128" s="1" t="s">
        <v>34</v>
      </c>
      <c r="I4128" s="1">
        <v>7</v>
      </c>
      <c r="J4128" s="3">
        <v>430</v>
      </c>
      <c r="K4128" s="4">
        <v>338.66</v>
      </c>
      <c r="L4128" s="5">
        <v>0.05</v>
      </c>
      <c r="M4128" s="3">
        <f t="shared" si="256"/>
        <v>2859.5</v>
      </c>
      <c r="N4128" s="3">
        <f t="shared" si="257"/>
        <v>2370.6200000000003</v>
      </c>
      <c r="O4128" s="3">
        <f t="shared" si="258"/>
        <v>488.87999999999965</v>
      </c>
      <c r="P4128" s="6">
        <f t="shared" si="259"/>
        <v>0.17096695226438177</v>
      </c>
    </row>
    <row r="4129" spans="1:16" x14ac:dyDescent="0.35">
      <c r="A4129" s="1" t="s">
        <v>4193</v>
      </c>
      <c r="B4129" s="2">
        <v>46266</v>
      </c>
      <c r="C4129" s="1" t="s">
        <v>29</v>
      </c>
      <c r="D4129" s="1" t="s">
        <v>72</v>
      </c>
      <c r="E4129" s="1" t="s">
        <v>24</v>
      </c>
      <c r="F4129" s="1" t="s">
        <v>131</v>
      </c>
      <c r="G4129" s="1" t="s">
        <v>33</v>
      </c>
      <c r="H4129" s="1" t="s">
        <v>34</v>
      </c>
      <c r="I4129" s="1">
        <v>4</v>
      </c>
      <c r="J4129" s="3">
        <v>2787</v>
      </c>
      <c r="K4129" s="4">
        <v>1363.32</v>
      </c>
      <c r="L4129" s="5">
        <v>0.1</v>
      </c>
      <c r="M4129" s="3">
        <f t="shared" si="256"/>
        <v>10033.200000000001</v>
      </c>
      <c r="N4129" s="3">
        <f t="shared" si="257"/>
        <v>5453.28</v>
      </c>
      <c r="O4129" s="3">
        <f t="shared" si="258"/>
        <v>4579.920000000001</v>
      </c>
      <c r="P4129" s="6">
        <f t="shared" si="259"/>
        <v>0.45647649802655194</v>
      </c>
    </row>
    <row r="4130" spans="1:16" x14ac:dyDescent="0.35">
      <c r="A4130" s="1" t="s">
        <v>4194</v>
      </c>
      <c r="B4130" s="2">
        <v>46266</v>
      </c>
      <c r="C4130" s="1" t="s">
        <v>16</v>
      </c>
      <c r="D4130" s="1" t="s">
        <v>23</v>
      </c>
      <c r="E4130" s="1" t="s">
        <v>24</v>
      </c>
      <c r="F4130" s="1" t="s">
        <v>131</v>
      </c>
      <c r="G4130" s="1" t="s">
        <v>26</v>
      </c>
      <c r="H4130" s="1" t="s">
        <v>21</v>
      </c>
      <c r="I4130" s="1">
        <v>4</v>
      </c>
      <c r="J4130" s="3">
        <v>2837</v>
      </c>
      <c r="K4130" s="4">
        <v>1475.32</v>
      </c>
      <c r="L4130" s="5">
        <v>0</v>
      </c>
      <c r="M4130" s="3">
        <f t="shared" si="256"/>
        <v>11348</v>
      </c>
      <c r="N4130" s="3">
        <f t="shared" si="257"/>
        <v>5901.28</v>
      </c>
      <c r="O4130" s="3">
        <f t="shared" si="258"/>
        <v>5446.72</v>
      </c>
      <c r="P4130" s="6">
        <f t="shared" si="259"/>
        <v>0.47997180119844907</v>
      </c>
    </row>
    <row r="4131" spans="1:16" x14ac:dyDescent="0.35">
      <c r="A4131" s="1" t="s">
        <v>4195</v>
      </c>
      <c r="B4131" s="2">
        <v>46266</v>
      </c>
      <c r="C4131" s="1" t="s">
        <v>16</v>
      </c>
      <c r="D4131" s="1" t="s">
        <v>48</v>
      </c>
      <c r="E4131" s="1" t="s">
        <v>24</v>
      </c>
      <c r="F4131" s="1" t="s">
        <v>61</v>
      </c>
      <c r="G4131" s="1" t="s">
        <v>20</v>
      </c>
      <c r="H4131" s="1" t="s">
        <v>27</v>
      </c>
      <c r="I4131" s="1">
        <v>4</v>
      </c>
      <c r="J4131" s="3">
        <v>2159</v>
      </c>
      <c r="K4131" s="4">
        <v>1030.6600000000001</v>
      </c>
      <c r="L4131" s="5">
        <v>0</v>
      </c>
      <c r="M4131" s="3">
        <f t="shared" si="256"/>
        <v>8636</v>
      </c>
      <c r="N4131" s="3">
        <f t="shared" si="257"/>
        <v>4122.6400000000003</v>
      </c>
      <c r="O4131" s="3">
        <f t="shared" si="258"/>
        <v>4513.3599999999997</v>
      </c>
      <c r="P4131" s="6">
        <f t="shared" si="259"/>
        <v>0.52262158406669745</v>
      </c>
    </row>
    <row r="4132" spans="1:16" x14ac:dyDescent="0.35">
      <c r="A4132" s="1" t="s">
        <v>4196</v>
      </c>
      <c r="B4132" s="2">
        <v>46266</v>
      </c>
      <c r="C4132" s="1" t="s">
        <v>41</v>
      </c>
      <c r="D4132" s="1" t="s">
        <v>55</v>
      </c>
      <c r="E4132" s="1" t="s">
        <v>79</v>
      </c>
      <c r="F4132" s="1" t="s">
        <v>80</v>
      </c>
      <c r="G4132" s="1" t="s">
        <v>46</v>
      </c>
      <c r="H4132" s="1" t="s">
        <v>27</v>
      </c>
      <c r="I4132" s="1">
        <v>1</v>
      </c>
      <c r="J4132" s="3">
        <v>7620</v>
      </c>
      <c r="K4132" s="4">
        <v>4792.6000000000004</v>
      </c>
      <c r="L4132" s="5">
        <v>0.1</v>
      </c>
      <c r="M4132" s="3">
        <f t="shared" si="256"/>
        <v>6858</v>
      </c>
      <c r="N4132" s="3">
        <f t="shared" si="257"/>
        <v>4792.6000000000004</v>
      </c>
      <c r="O4132" s="3">
        <f t="shared" si="258"/>
        <v>2065.3999999999996</v>
      </c>
      <c r="P4132" s="6">
        <f t="shared" si="259"/>
        <v>0.30116652085156015</v>
      </c>
    </row>
    <row r="4133" spans="1:16" x14ac:dyDescent="0.35">
      <c r="A4133" s="1" t="s">
        <v>4197</v>
      </c>
      <c r="B4133" s="2">
        <v>46266</v>
      </c>
      <c r="C4133" s="1" t="s">
        <v>36</v>
      </c>
      <c r="D4133" s="1" t="s">
        <v>63</v>
      </c>
      <c r="E4133" s="1" t="s">
        <v>31</v>
      </c>
      <c r="F4133" s="1" t="s">
        <v>32</v>
      </c>
      <c r="G4133" s="1" t="s">
        <v>39</v>
      </c>
      <c r="H4133" s="1" t="s">
        <v>27</v>
      </c>
      <c r="I4133" s="1">
        <v>4</v>
      </c>
      <c r="J4133" s="3">
        <v>1254</v>
      </c>
      <c r="K4133" s="4">
        <v>937.35</v>
      </c>
      <c r="L4133" s="5">
        <v>0</v>
      </c>
      <c r="M4133" s="3">
        <f t="shared" si="256"/>
        <v>5016</v>
      </c>
      <c r="N4133" s="3">
        <f t="shared" si="257"/>
        <v>3749.4</v>
      </c>
      <c r="O4133" s="3">
        <f t="shared" si="258"/>
        <v>1266.5999999999999</v>
      </c>
      <c r="P4133" s="6">
        <f t="shared" si="259"/>
        <v>0.25251196172248802</v>
      </c>
    </row>
    <row r="4134" spans="1:16" x14ac:dyDescent="0.35">
      <c r="A4134" s="1" t="s">
        <v>4198</v>
      </c>
      <c r="B4134" s="2">
        <v>46266</v>
      </c>
      <c r="C4134" s="1" t="s">
        <v>16</v>
      </c>
      <c r="D4134" s="1" t="s">
        <v>17</v>
      </c>
      <c r="E4134" s="1" t="s">
        <v>18</v>
      </c>
      <c r="F4134" s="1" t="s">
        <v>51</v>
      </c>
      <c r="G4134" s="1" t="s">
        <v>26</v>
      </c>
      <c r="H4134" s="1" t="s">
        <v>21</v>
      </c>
      <c r="I4134" s="1">
        <v>8</v>
      </c>
      <c r="J4134" s="3">
        <v>784</v>
      </c>
      <c r="K4134" s="4">
        <v>609.05999999999995</v>
      </c>
      <c r="L4134" s="5">
        <v>0</v>
      </c>
      <c r="M4134" s="3">
        <f t="shared" si="256"/>
        <v>6272</v>
      </c>
      <c r="N4134" s="3">
        <f t="shared" si="257"/>
        <v>4872.4799999999996</v>
      </c>
      <c r="O4134" s="3">
        <f t="shared" si="258"/>
        <v>1399.5200000000004</v>
      </c>
      <c r="P4134" s="6">
        <f t="shared" si="259"/>
        <v>0.2231377551020409</v>
      </c>
    </row>
    <row r="4135" spans="1:16" x14ac:dyDescent="0.35">
      <c r="A4135" s="1" t="s">
        <v>4199</v>
      </c>
      <c r="B4135" s="2">
        <v>46266</v>
      </c>
      <c r="C4135" s="1" t="s">
        <v>41</v>
      </c>
      <c r="D4135" s="1" t="s">
        <v>55</v>
      </c>
      <c r="E4135" s="1" t="s">
        <v>18</v>
      </c>
      <c r="F4135" s="1" t="s">
        <v>19</v>
      </c>
      <c r="G4135" s="1" t="s">
        <v>46</v>
      </c>
      <c r="H4135" s="1" t="s">
        <v>27</v>
      </c>
      <c r="I4135" s="1">
        <v>3</v>
      </c>
      <c r="J4135" s="3">
        <v>860</v>
      </c>
      <c r="K4135" s="4">
        <v>711.58</v>
      </c>
      <c r="L4135" s="5">
        <v>0</v>
      </c>
      <c r="M4135" s="3">
        <f t="shared" si="256"/>
        <v>2580</v>
      </c>
      <c r="N4135" s="3">
        <f t="shared" si="257"/>
        <v>2134.7400000000002</v>
      </c>
      <c r="O4135" s="3">
        <f t="shared" si="258"/>
        <v>445.25999999999976</v>
      </c>
      <c r="P4135" s="6">
        <f t="shared" si="259"/>
        <v>0.17258139534883712</v>
      </c>
    </row>
    <row r="4136" spans="1:16" x14ac:dyDescent="0.35">
      <c r="A4136" s="1" t="s">
        <v>4200</v>
      </c>
      <c r="B4136" s="2">
        <v>46266</v>
      </c>
      <c r="C4136" s="1" t="s">
        <v>16</v>
      </c>
      <c r="D4136" s="1" t="s">
        <v>17</v>
      </c>
      <c r="E4136" s="1" t="s">
        <v>18</v>
      </c>
      <c r="F4136" s="1" t="s">
        <v>19</v>
      </c>
      <c r="G4136" s="1" t="s">
        <v>26</v>
      </c>
      <c r="H4136" s="1" t="s">
        <v>34</v>
      </c>
      <c r="I4136" s="1">
        <v>7</v>
      </c>
      <c r="J4136" s="3">
        <v>933</v>
      </c>
      <c r="K4136" s="4">
        <v>749.69</v>
      </c>
      <c r="L4136" s="5">
        <v>0</v>
      </c>
      <c r="M4136" s="3">
        <f t="shared" si="256"/>
        <v>6531</v>
      </c>
      <c r="N4136" s="3">
        <f t="shared" si="257"/>
        <v>5247.83</v>
      </c>
      <c r="O4136" s="3">
        <f t="shared" si="258"/>
        <v>1283.17</v>
      </c>
      <c r="P4136" s="6">
        <f t="shared" si="259"/>
        <v>0.1964737406216506</v>
      </c>
    </row>
    <row r="4137" spans="1:16" x14ac:dyDescent="0.35">
      <c r="A4137" s="1" t="s">
        <v>4201</v>
      </c>
      <c r="B4137" s="2">
        <v>46266</v>
      </c>
      <c r="C4137" s="1" t="s">
        <v>36</v>
      </c>
      <c r="D4137" s="1" t="s">
        <v>78</v>
      </c>
      <c r="E4137" s="1" t="s">
        <v>31</v>
      </c>
      <c r="F4137" s="1" t="s">
        <v>45</v>
      </c>
      <c r="G4137" s="1" t="s">
        <v>69</v>
      </c>
      <c r="H4137" s="1" t="s">
        <v>27</v>
      </c>
      <c r="I4137" s="1">
        <v>6</v>
      </c>
      <c r="J4137" s="3">
        <v>3501</v>
      </c>
      <c r="K4137" s="4">
        <v>2570.46</v>
      </c>
      <c r="L4137" s="5">
        <v>0.15</v>
      </c>
      <c r="M4137" s="3">
        <f t="shared" si="256"/>
        <v>17855.099999999999</v>
      </c>
      <c r="N4137" s="3">
        <f t="shared" si="257"/>
        <v>15422.76</v>
      </c>
      <c r="O4137" s="3">
        <f t="shared" si="258"/>
        <v>2432.3399999999983</v>
      </c>
      <c r="P4137" s="6">
        <f t="shared" si="259"/>
        <v>0.1362266243258228</v>
      </c>
    </row>
    <row r="4138" spans="1:16" x14ac:dyDescent="0.35">
      <c r="A4138" s="1" t="s">
        <v>4202</v>
      </c>
      <c r="B4138" s="2">
        <v>46266</v>
      </c>
      <c r="C4138" s="1" t="s">
        <v>16</v>
      </c>
      <c r="D4138" s="1" t="s">
        <v>23</v>
      </c>
      <c r="E4138" s="1" t="s">
        <v>18</v>
      </c>
      <c r="F4138" s="1" t="s">
        <v>19</v>
      </c>
      <c r="G4138" s="1" t="s">
        <v>26</v>
      </c>
      <c r="H4138" s="1" t="s">
        <v>21</v>
      </c>
      <c r="I4138" s="1">
        <v>2</v>
      </c>
      <c r="J4138" s="3">
        <v>863</v>
      </c>
      <c r="K4138" s="4">
        <v>665.1</v>
      </c>
      <c r="L4138" s="5">
        <v>0</v>
      </c>
      <c r="M4138" s="3">
        <f t="shared" si="256"/>
        <v>1726</v>
      </c>
      <c r="N4138" s="3">
        <f t="shared" si="257"/>
        <v>1330.2</v>
      </c>
      <c r="O4138" s="3">
        <f t="shared" si="258"/>
        <v>395.79999999999995</v>
      </c>
      <c r="P4138" s="6">
        <f t="shared" si="259"/>
        <v>0.22931633835457704</v>
      </c>
    </row>
    <row r="4139" spans="1:16" x14ac:dyDescent="0.35">
      <c r="A4139" s="1" t="s">
        <v>4203</v>
      </c>
      <c r="B4139" s="2">
        <v>46267</v>
      </c>
      <c r="C4139" s="1" t="s">
        <v>16</v>
      </c>
      <c r="D4139" s="1" t="s">
        <v>48</v>
      </c>
      <c r="E4139" s="1" t="s">
        <v>18</v>
      </c>
      <c r="F4139" s="1" t="s">
        <v>68</v>
      </c>
      <c r="G4139" s="1" t="s">
        <v>20</v>
      </c>
      <c r="H4139" s="1" t="s">
        <v>21</v>
      </c>
      <c r="I4139" s="1">
        <v>7</v>
      </c>
      <c r="J4139" s="3">
        <v>471</v>
      </c>
      <c r="K4139" s="4">
        <v>392.36</v>
      </c>
      <c r="L4139" s="5">
        <v>0</v>
      </c>
      <c r="M4139" s="3">
        <f t="shared" si="256"/>
        <v>3297</v>
      </c>
      <c r="N4139" s="3">
        <f t="shared" si="257"/>
        <v>2746.52</v>
      </c>
      <c r="O4139" s="3">
        <f t="shared" si="258"/>
        <v>550.48</v>
      </c>
      <c r="P4139" s="6">
        <f t="shared" si="259"/>
        <v>0.16696390658174098</v>
      </c>
    </row>
    <row r="4140" spans="1:16" x14ac:dyDescent="0.35">
      <c r="A4140" s="1" t="s">
        <v>4204</v>
      </c>
      <c r="B4140" s="2">
        <v>46267</v>
      </c>
      <c r="C4140" s="1" t="s">
        <v>16</v>
      </c>
      <c r="D4140" s="1" t="s">
        <v>23</v>
      </c>
      <c r="E4140" s="1" t="s">
        <v>31</v>
      </c>
      <c r="F4140" s="1" t="s">
        <v>32</v>
      </c>
      <c r="G4140" s="1" t="s">
        <v>20</v>
      </c>
      <c r="H4140" s="1" t="s">
        <v>34</v>
      </c>
      <c r="I4140" s="1">
        <v>7</v>
      </c>
      <c r="J4140" s="3">
        <v>1154</v>
      </c>
      <c r="K4140" s="4">
        <v>820.49</v>
      </c>
      <c r="L4140" s="5">
        <v>0</v>
      </c>
      <c r="M4140" s="3">
        <f t="shared" si="256"/>
        <v>8078</v>
      </c>
      <c r="N4140" s="3">
        <f t="shared" si="257"/>
        <v>5743.43</v>
      </c>
      <c r="O4140" s="3">
        <f t="shared" si="258"/>
        <v>2334.5699999999997</v>
      </c>
      <c r="P4140" s="6">
        <f t="shared" si="259"/>
        <v>0.28900346620450601</v>
      </c>
    </row>
    <row r="4141" spans="1:16" x14ac:dyDescent="0.35">
      <c r="A4141" s="1" t="s">
        <v>4205</v>
      </c>
      <c r="B4141" s="2">
        <v>46267</v>
      </c>
      <c r="C4141" s="1" t="s">
        <v>29</v>
      </c>
      <c r="D4141" s="1" t="s">
        <v>57</v>
      </c>
      <c r="E4141" s="1" t="s">
        <v>24</v>
      </c>
      <c r="F4141" s="1" t="s">
        <v>131</v>
      </c>
      <c r="G4141" s="1" t="s">
        <v>58</v>
      </c>
      <c r="H4141" s="1" t="s">
        <v>27</v>
      </c>
      <c r="I4141" s="1">
        <v>6</v>
      </c>
      <c r="J4141" s="3">
        <v>2688</v>
      </c>
      <c r="K4141" s="4">
        <v>1338.12</v>
      </c>
      <c r="L4141" s="5">
        <v>0</v>
      </c>
      <c r="M4141" s="3">
        <f t="shared" si="256"/>
        <v>16128</v>
      </c>
      <c r="N4141" s="3">
        <f t="shared" si="257"/>
        <v>8028.7199999999993</v>
      </c>
      <c r="O4141" s="3">
        <f t="shared" si="258"/>
        <v>8099.2800000000007</v>
      </c>
      <c r="P4141" s="6">
        <f t="shared" si="259"/>
        <v>0.50218750000000001</v>
      </c>
    </row>
    <row r="4142" spans="1:16" x14ac:dyDescent="0.35">
      <c r="A4142" s="1" t="s">
        <v>4206</v>
      </c>
      <c r="B4142" s="2">
        <v>46267</v>
      </c>
      <c r="C4142" s="1" t="s">
        <v>41</v>
      </c>
      <c r="D4142" s="1" t="s">
        <v>103</v>
      </c>
      <c r="E4142" s="1" t="s">
        <v>24</v>
      </c>
      <c r="F4142" s="1" t="s">
        <v>131</v>
      </c>
      <c r="G4142" s="1" t="s">
        <v>43</v>
      </c>
      <c r="H4142" s="1" t="s">
        <v>27</v>
      </c>
      <c r="I4142" s="1">
        <v>8</v>
      </c>
      <c r="J4142" s="3">
        <v>2934</v>
      </c>
      <c r="K4142" s="4">
        <v>1430.1</v>
      </c>
      <c r="L4142" s="5">
        <v>0</v>
      </c>
      <c r="M4142" s="3">
        <f t="shared" si="256"/>
        <v>23472</v>
      </c>
      <c r="N4142" s="3">
        <f t="shared" si="257"/>
        <v>11440.8</v>
      </c>
      <c r="O4142" s="3">
        <f t="shared" si="258"/>
        <v>12031.2</v>
      </c>
      <c r="P4142" s="6">
        <f t="shared" si="259"/>
        <v>0.51257668711656446</v>
      </c>
    </row>
    <row r="4143" spans="1:16" x14ac:dyDescent="0.35">
      <c r="A4143" s="1" t="s">
        <v>4207</v>
      </c>
      <c r="B4143" s="2">
        <v>46267</v>
      </c>
      <c r="C4143" s="1" t="s">
        <v>16</v>
      </c>
      <c r="D4143" s="1" t="s">
        <v>23</v>
      </c>
      <c r="E4143" s="1" t="s">
        <v>18</v>
      </c>
      <c r="F4143" s="1" t="s">
        <v>19</v>
      </c>
      <c r="G4143" s="1" t="s">
        <v>20</v>
      </c>
      <c r="H4143" s="1" t="s">
        <v>21</v>
      </c>
      <c r="I4143" s="1">
        <v>4</v>
      </c>
      <c r="J4143" s="3">
        <v>916</v>
      </c>
      <c r="K4143" s="4">
        <v>738.12</v>
      </c>
      <c r="L4143" s="5">
        <v>0</v>
      </c>
      <c r="M4143" s="3">
        <f t="shared" si="256"/>
        <v>3664</v>
      </c>
      <c r="N4143" s="3">
        <f t="shared" si="257"/>
        <v>2952.48</v>
      </c>
      <c r="O4143" s="3">
        <f t="shared" si="258"/>
        <v>711.52</v>
      </c>
      <c r="P4143" s="6">
        <f t="shared" si="259"/>
        <v>0.19419213973799127</v>
      </c>
    </row>
    <row r="4144" spans="1:16" x14ac:dyDescent="0.35">
      <c r="A4144" s="1" t="s">
        <v>4208</v>
      </c>
      <c r="B4144" s="2">
        <v>46267</v>
      </c>
      <c r="C4144" s="1" t="s">
        <v>41</v>
      </c>
      <c r="D4144" s="1" t="s">
        <v>50</v>
      </c>
      <c r="E4144" s="1" t="s">
        <v>18</v>
      </c>
      <c r="F4144" s="1" t="s">
        <v>19</v>
      </c>
      <c r="G4144" s="1" t="s">
        <v>43</v>
      </c>
      <c r="H4144" s="1" t="s">
        <v>34</v>
      </c>
      <c r="I4144" s="1">
        <v>1</v>
      </c>
      <c r="J4144" s="3">
        <v>914</v>
      </c>
      <c r="K4144" s="4">
        <v>748.72</v>
      </c>
      <c r="L4144" s="5">
        <v>0</v>
      </c>
      <c r="M4144" s="3">
        <f t="shared" si="256"/>
        <v>914</v>
      </c>
      <c r="N4144" s="3">
        <f t="shared" si="257"/>
        <v>748.72</v>
      </c>
      <c r="O4144" s="3">
        <f t="shared" si="258"/>
        <v>165.27999999999997</v>
      </c>
      <c r="P4144" s="6">
        <f t="shared" si="259"/>
        <v>0.18083150984682711</v>
      </c>
    </row>
    <row r="4145" spans="1:16" x14ac:dyDescent="0.35">
      <c r="A4145" s="1" t="s">
        <v>4209</v>
      </c>
      <c r="B4145" s="2">
        <v>46268</v>
      </c>
      <c r="C4145" s="1" t="s">
        <v>29</v>
      </c>
      <c r="D4145" s="1" t="s">
        <v>57</v>
      </c>
      <c r="E4145" s="1" t="s">
        <v>18</v>
      </c>
      <c r="F4145" s="1" t="s">
        <v>51</v>
      </c>
      <c r="G4145" s="1" t="s">
        <v>33</v>
      </c>
      <c r="H4145" s="1" t="s">
        <v>34</v>
      </c>
      <c r="I4145" s="1">
        <v>7</v>
      </c>
      <c r="J4145" s="3">
        <v>763</v>
      </c>
      <c r="K4145" s="4">
        <v>628.47</v>
      </c>
      <c r="L4145" s="5">
        <v>0</v>
      </c>
      <c r="M4145" s="3">
        <f t="shared" si="256"/>
        <v>5341</v>
      </c>
      <c r="N4145" s="3">
        <f t="shared" si="257"/>
        <v>4399.29</v>
      </c>
      <c r="O4145" s="3">
        <f t="shared" si="258"/>
        <v>941.71</v>
      </c>
      <c r="P4145" s="6">
        <f t="shared" si="259"/>
        <v>0.17631716906946265</v>
      </c>
    </row>
    <row r="4146" spans="1:16" x14ac:dyDescent="0.35">
      <c r="A4146" s="1" t="s">
        <v>4210</v>
      </c>
      <c r="B4146" s="2">
        <v>46268</v>
      </c>
      <c r="C4146" s="1" t="s">
        <v>41</v>
      </c>
      <c r="D4146" s="1" t="s">
        <v>55</v>
      </c>
      <c r="E4146" s="1" t="s">
        <v>31</v>
      </c>
      <c r="F4146" s="1" t="s">
        <v>53</v>
      </c>
      <c r="G4146" s="1" t="s">
        <v>43</v>
      </c>
      <c r="H4146" s="1" t="s">
        <v>34</v>
      </c>
      <c r="I4146" s="1">
        <v>7</v>
      </c>
      <c r="J4146" s="3">
        <v>15226</v>
      </c>
      <c r="K4146" s="4">
        <v>11404.47</v>
      </c>
      <c r="L4146" s="5">
        <v>0.05</v>
      </c>
      <c r="M4146" s="3">
        <f t="shared" si="256"/>
        <v>101252.9</v>
      </c>
      <c r="N4146" s="3">
        <f t="shared" si="257"/>
        <v>79831.289999999994</v>
      </c>
      <c r="O4146" s="3">
        <f t="shared" si="258"/>
        <v>21421.61</v>
      </c>
      <c r="P4146" s="6">
        <f t="shared" si="259"/>
        <v>0.21156539713924244</v>
      </c>
    </row>
    <row r="4147" spans="1:16" x14ac:dyDescent="0.35">
      <c r="A4147" s="1" t="s">
        <v>4211</v>
      </c>
      <c r="B4147" s="2">
        <v>46268</v>
      </c>
      <c r="C4147" s="1" t="s">
        <v>36</v>
      </c>
      <c r="D4147" s="1" t="s">
        <v>63</v>
      </c>
      <c r="E4147" s="1" t="s">
        <v>18</v>
      </c>
      <c r="F4147" s="1" t="s">
        <v>38</v>
      </c>
      <c r="G4147" s="1" t="s">
        <v>69</v>
      </c>
      <c r="H4147" s="1" t="s">
        <v>21</v>
      </c>
      <c r="I4147" s="1">
        <v>5</v>
      </c>
      <c r="J4147" s="3">
        <v>355</v>
      </c>
      <c r="K4147" s="4">
        <v>288.05</v>
      </c>
      <c r="L4147" s="5">
        <v>0.15</v>
      </c>
      <c r="M4147" s="3">
        <f t="shared" si="256"/>
        <v>1508.75</v>
      </c>
      <c r="N4147" s="3">
        <f t="shared" si="257"/>
        <v>1440.25</v>
      </c>
      <c r="O4147" s="3">
        <f t="shared" si="258"/>
        <v>68.5</v>
      </c>
      <c r="P4147" s="6">
        <f t="shared" si="259"/>
        <v>4.5401822700911351E-2</v>
      </c>
    </row>
    <row r="4148" spans="1:16" x14ac:dyDescent="0.35">
      <c r="A4148" s="1" t="s">
        <v>4212</v>
      </c>
      <c r="B4148" s="2">
        <v>46268</v>
      </c>
      <c r="C4148" s="1" t="s">
        <v>36</v>
      </c>
      <c r="D4148" s="1" t="s">
        <v>76</v>
      </c>
      <c r="E4148" s="1" t="s">
        <v>24</v>
      </c>
      <c r="F4148" s="1" t="s">
        <v>64</v>
      </c>
      <c r="G4148" s="1" t="s">
        <v>39</v>
      </c>
      <c r="H4148" s="1" t="s">
        <v>34</v>
      </c>
      <c r="I4148" s="1">
        <v>7</v>
      </c>
      <c r="J4148" s="3">
        <v>1490</v>
      </c>
      <c r="K4148" s="4">
        <v>750.67</v>
      </c>
      <c r="L4148" s="5">
        <v>0.1</v>
      </c>
      <c r="M4148" s="3">
        <f t="shared" si="256"/>
        <v>9387</v>
      </c>
      <c r="N4148" s="3">
        <f t="shared" si="257"/>
        <v>5254.69</v>
      </c>
      <c r="O4148" s="3">
        <f t="shared" si="258"/>
        <v>4132.3100000000004</v>
      </c>
      <c r="P4148" s="6">
        <f t="shared" si="259"/>
        <v>0.44021625652498142</v>
      </c>
    </row>
    <row r="4149" spans="1:16" x14ac:dyDescent="0.35">
      <c r="A4149" s="1" t="s">
        <v>4213</v>
      </c>
      <c r="B4149" s="2">
        <v>46268</v>
      </c>
      <c r="C4149" s="1" t="s">
        <v>16</v>
      </c>
      <c r="D4149" s="1" t="s">
        <v>48</v>
      </c>
      <c r="E4149" s="1" t="s">
        <v>31</v>
      </c>
      <c r="F4149" s="1" t="s">
        <v>85</v>
      </c>
      <c r="G4149" s="1" t="s">
        <v>20</v>
      </c>
      <c r="H4149" s="1" t="s">
        <v>21</v>
      </c>
      <c r="I4149" s="1">
        <v>4</v>
      </c>
      <c r="J4149" s="3">
        <v>1715</v>
      </c>
      <c r="K4149" s="4">
        <v>1345.26</v>
      </c>
      <c r="L4149" s="5">
        <v>0.1</v>
      </c>
      <c r="M4149" s="3">
        <f t="shared" si="256"/>
        <v>6174</v>
      </c>
      <c r="N4149" s="3">
        <f t="shared" si="257"/>
        <v>5381.04</v>
      </c>
      <c r="O4149" s="3">
        <f t="shared" si="258"/>
        <v>792.96</v>
      </c>
      <c r="P4149" s="6">
        <f t="shared" si="259"/>
        <v>0.12843537414965986</v>
      </c>
    </row>
    <row r="4150" spans="1:16" x14ac:dyDescent="0.35">
      <c r="A4150" s="1" t="s">
        <v>4214</v>
      </c>
      <c r="B4150" s="2">
        <v>46268</v>
      </c>
      <c r="C4150" s="1" t="s">
        <v>29</v>
      </c>
      <c r="D4150" s="1" t="s">
        <v>57</v>
      </c>
      <c r="E4150" s="1" t="s">
        <v>18</v>
      </c>
      <c r="F4150" s="1" t="s">
        <v>38</v>
      </c>
      <c r="G4150" s="1" t="s">
        <v>58</v>
      </c>
      <c r="H4150" s="1" t="s">
        <v>34</v>
      </c>
      <c r="I4150" s="1">
        <v>1</v>
      </c>
      <c r="J4150" s="3">
        <v>361</v>
      </c>
      <c r="K4150" s="4">
        <v>280.27999999999997</v>
      </c>
      <c r="L4150" s="5">
        <v>0</v>
      </c>
      <c r="M4150" s="3">
        <f t="shared" si="256"/>
        <v>361</v>
      </c>
      <c r="N4150" s="3">
        <f t="shared" si="257"/>
        <v>280.27999999999997</v>
      </c>
      <c r="O4150" s="3">
        <f t="shared" si="258"/>
        <v>80.720000000000027</v>
      </c>
      <c r="P4150" s="6">
        <f t="shared" si="259"/>
        <v>0.22360110803324107</v>
      </c>
    </row>
    <row r="4151" spans="1:16" x14ac:dyDescent="0.35">
      <c r="A4151" s="1" t="s">
        <v>4215</v>
      </c>
      <c r="B4151" s="2">
        <v>46268</v>
      </c>
      <c r="C4151" s="1" t="s">
        <v>16</v>
      </c>
      <c r="D4151" s="1" t="s">
        <v>17</v>
      </c>
      <c r="E4151" s="1" t="s">
        <v>24</v>
      </c>
      <c r="F4151" s="1" t="s">
        <v>25</v>
      </c>
      <c r="G4151" s="1" t="s">
        <v>26</v>
      </c>
      <c r="H4151" s="1" t="s">
        <v>34</v>
      </c>
      <c r="I4151" s="1">
        <v>7</v>
      </c>
      <c r="J4151" s="3">
        <v>587</v>
      </c>
      <c r="K4151" s="4">
        <v>276.83</v>
      </c>
      <c r="L4151" s="5">
        <v>0.15</v>
      </c>
      <c r="M4151" s="3">
        <f t="shared" si="256"/>
        <v>3492.65</v>
      </c>
      <c r="N4151" s="3">
        <f t="shared" si="257"/>
        <v>1937.81</v>
      </c>
      <c r="O4151" s="3">
        <f t="shared" si="258"/>
        <v>1554.8400000000001</v>
      </c>
      <c r="P4151" s="6">
        <f t="shared" si="259"/>
        <v>0.44517486722116445</v>
      </c>
    </row>
    <row r="4152" spans="1:16" x14ac:dyDescent="0.35">
      <c r="A4152" s="1" t="s">
        <v>4216</v>
      </c>
      <c r="B4152" s="2">
        <v>46268</v>
      </c>
      <c r="C4152" s="1" t="s">
        <v>16</v>
      </c>
      <c r="D4152" s="1" t="s">
        <v>84</v>
      </c>
      <c r="E4152" s="1" t="s">
        <v>24</v>
      </c>
      <c r="F4152" s="1" t="s">
        <v>64</v>
      </c>
      <c r="G4152" s="1" t="s">
        <v>26</v>
      </c>
      <c r="H4152" s="1" t="s">
        <v>34</v>
      </c>
      <c r="I4152" s="1">
        <v>7</v>
      </c>
      <c r="J4152" s="3">
        <v>1545</v>
      </c>
      <c r="K4152" s="4">
        <v>771.36</v>
      </c>
      <c r="L4152" s="5">
        <v>0</v>
      </c>
      <c r="M4152" s="3">
        <f t="shared" si="256"/>
        <v>10815</v>
      </c>
      <c r="N4152" s="3">
        <f t="shared" si="257"/>
        <v>5399.52</v>
      </c>
      <c r="O4152" s="3">
        <f t="shared" si="258"/>
        <v>5415.48</v>
      </c>
      <c r="P4152" s="6">
        <f t="shared" si="259"/>
        <v>0.50073786407766985</v>
      </c>
    </row>
    <row r="4153" spans="1:16" x14ac:dyDescent="0.35">
      <c r="A4153" s="1" t="s">
        <v>4217</v>
      </c>
      <c r="B4153" s="2">
        <v>46268</v>
      </c>
      <c r="C4153" s="1" t="s">
        <v>29</v>
      </c>
      <c r="D4153" s="1" t="s">
        <v>66</v>
      </c>
      <c r="E4153" s="1" t="s">
        <v>24</v>
      </c>
      <c r="F4153" s="1" t="s">
        <v>25</v>
      </c>
      <c r="G4153" s="1" t="s">
        <v>58</v>
      </c>
      <c r="H4153" s="1" t="s">
        <v>34</v>
      </c>
      <c r="I4153" s="1">
        <v>8</v>
      </c>
      <c r="J4153" s="3">
        <v>606</v>
      </c>
      <c r="K4153" s="4">
        <v>288.51</v>
      </c>
      <c r="L4153" s="5">
        <v>0.05</v>
      </c>
      <c r="M4153" s="3">
        <f t="shared" si="256"/>
        <v>4605.5999999999995</v>
      </c>
      <c r="N4153" s="3">
        <f t="shared" si="257"/>
        <v>2308.08</v>
      </c>
      <c r="O4153" s="3">
        <f t="shared" si="258"/>
        <v>2297.5199999999995</v>
      </c>
      <c r="P4153" s="6">
        <f t="shared" si="259"/>
        <v>0.498853569567483</v>
      </c>
    </row>
    <row r="4154" spans="1:16" x14ac:dyDescent="0.35">
      <c r="A4154" s="1" t="s">
        <v>4218</v>
      </c>
      <c r="B4154" s="2">
        <v>46268</v>
      </c>
      <c r="C4154" s="1" t="s">
        <v>36</v>
      </c>
      <c r="D4154" s="1" t="s">
        <v>78</v>
      </c>
      <c r="E4154" s="1" t="s">
        <v>24</v>
      </c>
      <c r="F4154" s="1" t="s">
        <v>25</v>
      </c>
      <c r="G4154" s="1" t="s">
        <v>69</v>
      </c>
      <c r="H4154" s="1" t="s">
        <v>34</v>
      </c>
      <c r="I4154" s="1">
        <v>5</v>
      </c>
      <c r="J4154" s="3">
        <v>605</v>
      </c>
      <c r="K4154" s="4">
        <v>294.54000000000002</v>
      </c>
      <c r="L4154" s="5">
        <v>0.05</v>
      </c>
      <c r="M4154" s="3">
        <f t="shared" si="256"/>
        <v>2873.75</v>
      </c>
      <c r="N4154" s="3">
        <f t="shared" si="257"/>
        <v>1472.7</v>
      </c>
      <c r="O4154" s="3">
        <f t="shared" si="258"/>
        <v>1401.05</v>
      </c>
      <c r="P4154" s="6">
        <f t="shared" si="259"/>
        <v>0.48753371030882992</v>
      </c>
    </row>
    <row r="4155" spans="1:16" x14ac:dyDescent="0.35">
      <c r="A4155" s="1" t="s">
        <v>4219</v>
      </c>
      <c r="B4155" s="2">
        <v>46269</v>
      </c>
      <c r="C4155" s="1" t="s">
        <v>29</v>
      </c>
      <c r="D4155" s="1" t="s">
        <v>66</v>
      </c>
      <c r="E4155" s="1" t="s">
        <v>79</v>
      </c>
      <c r="F4155" s="1" t="s">
        <v>80</v>
      </c>
      <c r="G4155" s="1" t="s">
        <v>33</v>
      </c>
      <c r="H4155" s="1" t="s">
        <v>21</v>
      </c>
      <c r="I4155" s="1">
        <v>6</v>
      </c>
      <c r="J4155" s="3">
        <v>7902</v>
      </c>
      <c r="K4155" s="4">
        <v>4860.1000000000004</v>
      </c>
      <c r="L4155" s="5">
        <v>0</v>
      </c>
      <c r="M4155" s="3">
        <f t="shared" si="256"/>
        <v>47412</v>
      </c>
      <c r="N4155" s="3">
        <f t="shared" si="257"/>
        <v>29160.600000000002</v>
      </c>
      <c r="O4155" s="3">
        <f t="shared" si="258"/>
        <v>18251.399999999998</v>
      </c>
      <c r="P4155" s="6">
        <f t="shared" si="259"/>
        <v>0.38495317641103516</v>
      </c>
    </row>
    <row r="4156" spans="1:16" x14ac:dyDescent="0.35">
      <c r="A4156" s="1" t="s">
        <v>4220</v>
      </c>
      <c r="B4156" s="2">
        <v>46269</v>
      </c>
      <c r="C4156" s="1" t="s">
        <v>36</v>
      </c>
      <c r="D4156" s="1" t="s">
        <v>76</v>
      </c>
      <c r="E4156" s="1" t="s">
        <v>31</v>
      </c>
      <c r="F4156" s="1" t="s">
        <v>32</v>
      </c>
      <c r="G4156" s="1" t="s">
        <v>39</v>
      </c>
      <c r="H4156" s="1" t="s">
        <v>21</v>
      </c>
      <c r="I4156" s="1">
        <v>8</v>
      </c>
      <c r="J4156" s="3">
        <v>1187</v>
      </c>
      <c r="K4156" s="4">
        <v>880.98</v>
      </c>
      <c r="L4156" s="5">
        <v>0</v>
      </c>
      <c r="M4156" s="3">
        <f t="shared" si="256"/>
        <v>9496</v>
      </c>
      <c r="N4156" s="3">
        <f t="shared" si="257"/>
        <v>7047.84</v>
      </c>
      <c r="O4156" s="3">
        <f t="shared" si="258"/>
        <v>2448.16</v>
      </c>
      <c r="P4156" s="6">
        <f t="shared" si="259"/>
        <v>0.25780960404380793</v>
      </c>
    </row>
    <row r="4157" spans="1:16" x14ac:dyDescent="0.35">
      <c r="A4157" s="1" t="s">
        <v>4221</v>
      </c>
      <c r="B4157" s="2">
        <v>46269</v>
      </c>
      <c r="C4157" s="1" t="s">
        <v>29</v>
      </c>
      <c r="D4157" s="1" t="s">
        <v>57</v>
      </c>
      <c r="E4157" s="1" t="s">
        <v>79</v>
      </c>
      <c r="F4157" s="1" t="s">
        <v>91</v>
      </c>
      <c r="G4157" s="1" t="s">
        <v>58</v>
      </c>
      <c r="H4157" s="1" t="s">
        <v>34</v>
      </c>
      <c r="I4157" s="1">
        <v>7</v>
      </c>
      <c r="J4157" s="3">
        <v>11910</v>
      </c>
      <c r="K4157" s="4">
        <v>7589.08</v>
      </c>
      <c r="L4157" s="5">
        <v>0</v>
      </c>
      <c r="M4157" s="3">
        <f t="shared" si="256"/>
        <v>83370</v>
      </c>
      <c r="N4157" s="3">
        <f t="shared" si="257"/>
        <v>53123.56</v>
      </c>
      <c r="O4157" s="3">
        <f t="shared" si="258"/>
        <v>30246.440000000002</v>
      </c>
      <c r="P4157" s="6">
        <f t="shared" si="259"/>
        <v>0.36279764903442491</v>
      </c>
    </row>
    <row r="4158" spans="1:16" x14ac:dyDescent="0.35">
      <c r="A4158" s="1" t="s">
        <v>4222</v>
      </c>
      <c r="B4158" s="2">
        <v>46269</v>
      </c>
      <c r="C4158" s="1" t="s">
        <v>29</v>
      </c>
      <c r="D4158" s="1" t="s">
        <v>57</v>
      </c>
      <c r="E4158" s="1" t="s">
        <v>18</v>
      </c>
      <c r="F4158" s="1" t="s">
        <v>51</v>
      </c>
      <c r="G4158" s="1" t="s">
        <v>33</v>
      </c>
      <c r="H4158" s="1" t="s">
        <v>27</v>
      </c>
      <c r="I4158" s="1">
        <v>2</v>
      </c>
      <c r="J4158" s="3">
        <v>743</v>
      </c>
      <c r="K4158" s="4">
        <v>575.26</v>
      </c>
      <c r="L4158" s="5">
        <v>0.05</v>
      </c>
      <c r="M4158" s="3">
        <f t="shared" si="256"/>
        <v>1411.7</v>
      </c>
      <c r="N4158" s="3">
        <f t="shared" si="257"/>
        <v>1150.52</v>
      </c>
      <c r="O4158" s="3">
        <f t="shared" si="258"/>
        <v>261.18000000000006</v>
      </c>
      <c r="P4158" s="6">
        <f t="shared" si="259"/>
        <v>0.18501097966990157</v>
      </c>
    </row>
    <row r="4159" spans="1:16" x14ac:dyDescent="0.35">
      <c r="A4159" s="1" t="s">
        <v>4223</v>
      </c>
      <c r="B4159" s="2">
        <v>46269</v>
      </c>
      <c r="C4159" s="1" t="s">
        <v>41</v>
      </c>
      <c r="D4159" s="1" t="s">
        <v>103</v>
      </c>
      <c r="E4159" s="1" t="s">
        <v>24</v>
      </c>
      <c r="F4159" s="1" t="s">
        <v>25</v>
      </c>
      <c r="G4159" s="1" t="s">
        <v>46</v>
      </c>
      <c r="H4159" s="1" t="s">
        <v>34</v>
      </c>
      <c r="I4159" s="1">
        <v>6</v>
      </c>
      <c r="J4159" s="3">
        <v>608</v>
      </c>
      <c r="K4159" s="4">
        <v>294.13</v>
      </c>
      <c r="L4159" s="5">
        <v>0</v>
      </c>
      <c r="M4159" s="3">
        <f t="shared" si="256"/>
        <v>3648</v>
      </c>
      <c r="N4159" s="3">
        <f t="shared" si="257"/>
        <v>1764.78</v>
      </c>
      <c r="O4159" s="3">
        <f t="shared" si="258"/>
        <v>1883.22</v>
      </c>
      <c r="P4159" s="6">
        <f t="shared" si="259"/>
        <v>0.516233552631579</v>
      </c>
    </row>
    <row r="4160" spans="1:16" x14ac:dyDescent="0.35">
      <c r="A4160" s="1" t="s">
        <v>4224</v>
      </c>
      <c r="B4160" s="2">
        <v>46269</v>
      </c>
      <c r="C4160" s="1" t="s">
        <v>36</v>
      </c>
      <c r="D4160" s="1" t="s">
        <v>63</v>
      </c>
      <c r="E4160" s="1" t="s">
        <v>24</v>
      </c>
      <c r="F4160" s="1" t="s">
        <v>131</v>
      </c>
      <c r="G4160" s="1" t="s">
        <v>69</v>
      </c>
      <c r="H4160" s="1" t="s">
        <v>27</v>
      </c>
      <c r="I4160" s="1">
        <v>7</v>
      </c>
      <c r="J4160" s="3">
        <v>2886</v>
      </c>
      <c r="K4160" s="4">
        <v>1429.06</v>
      </c>
      <c r="L4160" s="5">
        <v>0.15</v>
      </c>
      <c r="M4160" s="3">
        <f t="shared" si="256"/>
        <v>17171.7</v>
      </c>
      <c r="N4160" s="3">
        <f t="shared" si="257"/>
        <v>10003.42</v>
      </c>
      <c r="O4160" s="3">
        <f t="shared" si="258"/>
        <v>7168.2800000000007</v>
      </c>
      <c r="P4160" s="6">
        <f t="shared" si="259"/>
        <v>0.41744731156495862</v>
      </c>
    </row>
    <row r="4161" spans="1:16" x14ac:dyDescent="0.35">
      <c r="A4161" s="1" t="s">
        <v>4225</v>
      </c>
      <c r="B4161" s="2">
        <v>46269</v>
      </c>
      <c r="C4161" s="1" t="s">
        <v>16</v>
      </c>
      <c r="D4161" s="1" t="s">
        <v>84</v>
      </c>
      <c r="E4161" s="1" t="s">
        <v>79</v>
      </c>
      <c r="F4161" s="1" t="s">
        <v>91</v>
      </c>
      <c r="G4161" s="1" t="s">
        <v>26</v>
      </c>
      <c r="H4161" s="1" t="s">
        <v>21</v>
      </c>
      <c r="I4161" s="1">
        <v>8</v>
      </c>
      <c r="J4161" s="3">
        <v>12021</v>
      </c>
      <c r="K4161" s="4">
        <v>7082.8</v>
      </c>
      <c r="L4161" s="5">
        <v>0.1</v>
      </c>
      <c r="M4161" s="3">
        <f t="shared" si="256"/>
        <v>86551.2</v>
      </c>
      <c r="N4161" s="3">
        <f t="shared" si="257"/>
        <v>56662.400000000001</v>
      </c>
      <c r="O4161" s="3">
        <f t="shared" si="258"/>
        <v>29888.799999999996</v>
      </c>
      <c r="P4161" s="6">
        <f t="shared" si="259"/>
        <v>0.34533085618685816</v>
      </c>
    </row>
    <row r="4162" spans="1:16" x14ac:dyDescent="0.35">
      <c r="A4162" s="1" t="s">
        <v>4226</v>
      </c>
      <c r="B4162" s="2">
        <v>46269</v>
      </c>
      <c r="C4162" s="1" t="s">
        <v>16</v>
      </c>
      <c r="D4162" s="1" t="s">
        <v>84</v>
      </c>
      <c r="E4162" s="1" t="s">
        <v>31</v>
      </c>
      <c r="F4162" s="1" t="s">
        <v>85</v>
      </c>
      <c r="G4162" s="1" t="s">
        <v>26</v>
      </c>
      <c r="H4162" s="1" t="s">
        <v>27</v>
      </c>
      <c r="I4162" s="1">
        <v>6</v>
      </c>
      <c r="J4162" s="3">
        <v>1745</v>
      </c>
      <c r="K4162" s="4">
        <v>1323.64</v>
      </c>
      <c r="L4162" s="5">
        <v>0.1</v>
      </c>
      <c r="M4162" s="3">
        <f t="shared" ref="M4162:M4225" si="260">I4162*J4162*(1-L4162)</f>
        <v>9423</v>
      </c>
      <c r="N4162" s="3">
        <f t="shared" ref="N4162:N4225" si="261">I4162*K4162</f>
        <v>7941.84</v>
      </c>
      <c r="O4162" s="3">
        <f t="shared" ref="O4162:O4225" si="262">M4162-N4162</f>
        <v>1481.1599999999999</v>
      </c>
      <c r="P4162" s="6">
        <f t="shared" ref="P4162:P4225" si="263">O4162/M4162</f>
        <v>0.15718560967844633</v>
      </c>
    </row>
    <row r="4163" spans="1:16" x14ac:dyDescent="0.35">
      <c r="A4163" s="1" t="s">
        <v>4227</v>
      </c>
      <c r="B4163" s="2">
        <v>46269</v>
      </c>
      <c r="C4163" s="1" t="s">
        <v>41</v>
      </c>
      <c r="D4163" s="1" t="s">
        <v>42</v>
      </c>
      <c r="E4163" s="1" t="s">
        <v>79</v>
      </c>
      <c r="F4163" s="1" t="s">
        <v>96</v>
      </c>
      <c r="G4163" s="1" t="s">
        <v>46</v>
      </c>
      <c r="H4163" s="1" t="s">
        <v>27</v>
      </c>
      <c r="I4163" s="1">
        <v>2</v>
      </c>
      <c r="J4163" s="3">
        <v>6426</v>
      </c>
      <c r="K4163" s="4">
        <v>3735.03</v>
      </c>
      <c r="L4163" s="5">
        <v>0</v>
      </c>
      <c r="M4163" s="3">
        <f t="shared" si="260"/>
        <v>12852</v>
      </c>
      <c r="N4163" s="3">
        <f t="shared" si="261"/>
        <v>7470.06</v>
      </c>
      <c r="O4163" s="3">
        <f t="shared" si="262"/>
        <v>5381.94</v>
      </c>
      <c r="P4163" s="6">
        <f t="shared" si="263"/>
        <v>0.41876283846872081</v>
      </c>
    </row>
    <row r="4164" spans="1:16" x14ac:dyDescent="0.35">
      <c r="A4164" s="1" t="s">
        <v>4228</v>
      </c>
      <c r="B4164" s="2">
        <v>46269</v>
      </c>
      <c r="C4164" s="1" t="s">
        <v>16</v>
      </c>
      <c r="D4164" s="1" t="s">
        <v>48</v>
      </c>
      <c r="E4164" s="1" t="s">
        <v>24</v>
      </c>
      <c r="F4164" s="1" t="s">
        <v>131</v>
      </c>
      <c r="G4164" s="1" t="s">
        <v>26</v>
      </c>
      <c r="H4164" s="1" t="s">
        <v>34</v>
      </c>
      <c r="I4164" s="1">
        <v>2</v>
      </c>
      <c r="J4164" s="3">
        <v>2747</v>
      </c>
      <c r="K4164" s="4">
        <v>1287.05</v>
      </c>
      <c r="L4164" s="5">
        <v>0</v>
      </c>
      <c r="M4164" s="3">
        <f t="shared" si="260"/>
        <v>5494</v>
      </c>
      <c r="N4164" s="3">
        <f t="shared" si="261"/>
        <v>2574.1</v>
      </c>
      <c r="O4164" s="3">
        <f t="shared" si="262"/>
        <v>2919.9</v>
      </c>
      <c r="P4164" s="6">
        <f t="shared" si="263"/>
        <v>0.53147069530396795</v>
      </c>
    </row>
    <row r="4165" spans="1:16" x14ac:dyDescent="0.35">
      <c r="A4165" s="1" t="s">
        <v>4229</v>
      </c>
      <c r="B4165" s="2">
        <v>46269</v>
      </c>
      <c r="C4165" s="1" t="s">
        <v>36</v>
      </c>
      <c r="D4165" s="1" t="s">
        <v>76</v>
      </c>
      <c r="E4165" s="1" t="s">
        <v>18</v>
      </c>
      <c r="F4165" s="1" t="s">
        <v>38</v>
      </c>
      <c r="G4165" s="1" t="s">
        <v>69</v>
      </c>
      <c r="H4165" s="1" t="s">
        <v>34</v>
      </c>
      <c r="I4165" s="1">
        <v>4</v>
      </c>
      <c r="J4165" s="3">
        <v>356</v>
      </c>
      <c r="K4165" s="4">
        <v>283.73</v>
      </c>
      <c r="L4165" s="5">
        <v>0</v>
      </c>
      <c r="M4165" s="3">
        <f t="shared" si="260"/>
        <v>1424</v>
      </c>
      <c r="N4165" s="3">
        <f t="shared" si="261"/>
        <v>1134.92</v>
      </c>
      <c r="O4165" s="3">
        <f t="shared" si="262"/>
        <v>289.07999999999993</v>
      </c>
      <c r="P4165" s="6">
        <f t="shared" si="263"/>
        <v>0.20300561797752803</v>
      </c>
    </row>
    <row r="4166" spans="1:16" x14ac:dyDescent="0.35">
      <c r="A4166" s="1" t="s">
        <v>4230</v>
      </c>
      <c r="B4166" s="2">
        <v>46270</v>
      </c>
      <c r="C4166" s="1" t="s">
        <v>29</v>
      </c>
      <c r="D4166" s="1" t="s">
        <v>72</v>
      </c>
      <c r="E4166" s="1" t="s">
        <v>24</v>
      </c>
      <c r="F4166" s="1" t="s">
        <v>131</v>
      </c>
      <c r="G4166" s="1" t="s">
        <v>33</v>
      </c>
      <c r="H4166" s="1" t="s">
        <v>27</v>
      </c>
      <c r="I4166" s="1">
        <v>8</v>
      </c>
      <c r="J4166" s="3">
        <v>2817</v>
      </c>
      <c r="K4166" s="4">
        <v>1497.55</v>
      </c>
      <c r="L4166" s="5">
        <v>0</v>
      </c>
      <c r="M4166" s="3">
        <f t="shared" si="260"/>
        <v>22536</v>
      </c>
      <c r="N4166" s="3">
        <f t="shared" si="261"/>
        <v>11980.4</v>
      </c>
      <c r="O4166" s="3">
        <f t="shared" si="262"/>
        <v>10555.6</v>
      </c>
      <c r="P4166" s="6">
        <f t="shared" si="263"/>
        <v>0.46838835640752574</v>
      </c>
    </row>
    <row r="4167" spans="1:16" x14ac:dyDescent="0.35">
      <c r="A4167" s="1" t="s">
        <v>4231</v>
      </c>
      <c r="B4167" s="2">
        <v>46270</v>
      </c>
      <c r="C4167" s="1" t="s">
        <v>36</v>
      </c>
      <c r="D4167" s="1" t="s">
        <v>37</v>
      </c>
      <c r="E4167" s="1" t="s">
        <v>31</v>
      </c>
      <c r="F4167" s="1" t="s">
        <v>32</v>
      </c>
      <c r="G4167" s="1" t="s">
        <v>39</v>
      </c>
      <c r="H4167" s="1" t="s">
        <v>21</v>
      </c>
      <c r="I4167" s="1">
        <v>1</v>
      </c>
      <c r="J4167" s="3">
        <v>1258</v>
      </c>
      <c r="K4167" s="4">
        <v>963.36</v>
      </c>
      <c r="L4167" s="5">
        <v>0</v>
      </c>
      <c r="M4167" s="3">
        <f t="shared" si="260"/>
        <v>1258</v>
      </c>
      <c r="N4167" s="3">
        <f t="shared" si="261"/>
        <v>963.36</v>
      </c>
      <c r="O4167" s="3">
        <f t="shared" si="262"/>
        <v>294.64</v>
      </c>
      <c r="P4167" s="6">
        <f t="shared" si="263"/>
        <v>0.23421303656597772</v>
      </c>
    </row>
    <row r="4168" spans="1:16" x14ac:dyDescent="0.35">
      <c r="A4168" s="1" t="s">
        <v>4232</v>
      </c>
      <c r="B4168" s="2">
        <v>46270</v>
      </c>
      <c r="C4168" s="1" t="s">
        <v>36</v>
      </c>
      <c r="D4168" s="1" t="s">
        <v>76</v>
      </c>
      <c r="E4168" s="1" t="s">
        <v>18</v>
      </c>
      <c r="F4168" s="1" t="s">
        <v>38</v>
      </c>
      <c r="G4168" s="1" t="s">
        <v>69</v>
      </c>
      <c r="H4168" s="1" t="s">
        <v>34</v>
      </c>
      <c r="I4168" s="1">
        <v>4</v>
      </c>
      <c r="J4168" s="3">
        <v>342</v>
      </c>
      <c r="K4168" s="4">
        <v>275.51</v>
      </c>
      <c r="L4168" s="5">
        <v>0</v>
      </c>
      <c r="M4168" s="3">
        <f t="shared" si="260"/>
        <v>1368</v>
      </c>
      <c r="N4168" s="3">
        <f t="shared" si="261"/>
        <v>1102.04</v>
      </c>
      <c r="O4168" s="3">
        <f t="shared" si="262"/>
        <v>265.96000000000004</v>
      </c>
      <c r="P4168" s="6">
        <f t="shared" si="263"/>
        <v>0.1944152046783626</v>
      </c>
    </row>
    <row r="4169" spans="1:16" x14ac:dyDescent="0.35">
      <c r="A4169" s="1" t="s">
        <v>4233</v>
      </c>
      <c r="B4169" s="2">
        <v>46270</v>
      </c>
      <c r="C4169" s="1" t="s">
        <v>36</v>
      </c>
      <c r="D4169" s="1" t="s">
        <v>63</v>
      </c>
      <c r="E4169" s="1" t="s">
        <v>18</v>
      </c>
      <c r="F4169" s="1" t="s">
        <v>19</v>
      </c>
      <c r="G4169" s="1" t="s">
        <v>69</v>
      </c>
      <c r="H4169" s="1" t="s">
        <v>34</v>
      </c>
      <c r="I4169" s="1">
        <v>7</v>
      </c>
      <c r="J4169" s="3">
        <v>870</v>
      </c>
      <c r="K4169" s="4">
        <v>705.41</v>
      </c>
      <c r="L4169" s="5">
        <v>0.05</v>
      </c>
      <c r="M4169" s="3">
        <f t="shared" si="260"/>
        <v>5785.5</v>
      </c>
      <c r="N4169" s="3">
        <f t="shared" si="261"/>
        <v>4937.87</v>
      </c>
      <c r="O4169" s="3">
        <f t="shared" si="262"/>
        <v>847.63000000000011</v>
      </c>
      <c r="P4169" s="6">
        <f t="shared" si="263"/>
        <v>0.14650937689050214</v>
      </c>
    </row>
    <row r="4170" spans="1:16" x14ac:dyDescent="0.35">
      <c r="A4170" s="1" t="s">
        <v>4234</v>
      </c>
      <c r="B4170" s="2">
        <v>46270</v>
      </c>
      <c r="C4170" s="1" t="s">
        <v>29</v>
      </c>
      <c r="D4170" s="1" t="s">
        <v>30</v>
      </c>
      <c r="E4170" s="1" t="s">
        <v>24</v>
      </c>
      <c r="F4170" s="1" t="s">
        <v>131</v>
      </c>
      <c r="G4170" s="1" t="s">
        <v>58</v>
      </c>
      <c r="H4170" s="1" t="s">
        <v>27</v>
      </c>
      <c r="I4170" s="1">
        <v>6</v>
      </c>
      <c r="J4170" s="3">
        <v>2669</v>
      </c>
      <c r="K4170" s="4">
        <v>1376.04</v>
      </c>
      <c r="L4170" s="5">
        <v>0</v>
      </c>
      <c r="M4170" s="3">
        <f t="shared" si="260"/>
        <v>16014</v>
      </c>
      <c r="N4170" s="3">
        <f t="shared" si="261"/>
        <v>8256.24</v>
      </c>
      <c r="O4170" s="3">
        <f t="shared" si="262"/>
        <v>7757.76</v>
      </c>
      <c r="P4170" s="6">
        <f t="shared" si="263"/>
        <v>0.48443611839640316</v>
      </c>
    </row>
    <row r="4171" spans="1:16" x14ac:dyDescent="0.35">
      <c r="A4171" s="1" t="s">
        <v>4235</v>
      </c>
      <c r="B4171" s="2">
        <v>46270</v>
      </c>
      <c r="C4171" s="1" t="s">
        <v>41</v>
      </c>
      <c r="D4171" s="1" t="s">
        <v>50</v>
      </c>
      <c r="E4171" s="1" t="s">
        <v>18</v>
      </c>
      <c r="F4171" s="1" t="s">
        <v>38</v>
      </c>
      <c r="G4171" s="1" t="s">
        <v>46</v>
      </c>
      <c r="H4171" s="1" t="s">
        <v>21</v>
      </c>
      <c r="I4171" s="1">
        <v>7</v>
      </c>
      <c r="J4171" s="3">
        <v>352</v>
      </c>
      <c r="K4171" s="4">
        <v>294.73</v>
      </c>
      <c r="L4171" s="5">
        <v>0.1</v>
      </c>
      <c r="M4171" s="3">
        <f t="shared" si="260"/>
        <v>2217.6</v>
      </c>
      <c r="N4171" s="3">
        <f t="shared" si="261"/>
        <v>2063.11</v>
      </c>
      <c r="O4171" s="3">
        <f t="shared" si="262"/>
        <v>154.48999999999978</v>
      </c>
      <c r="P4171" s="6">
        <f t="shared" si="263"/>
        <v>6.9665404040403944E-2</v>
      </c>
    </row>
    <row r="4172" spans="1:16" x14ac:dyDescent="0.35">
      <c r="A4172" s="1" t="s">
        <v>4236</v>
      </c>
      <c r="B4172" s="2">
        <v>46271</v>
      </c>
      <c r="C4172" s="1" t="s">
        <v>29</v>
      </c>
      <c r="D4172" s="1" t="s">
        <v>57</v>
      </c>
      <c r="E4172" s="1" t="s">
        <v>24</v>
      </c>
      <c r="F4172" s="1" t="s">
        <v>61</v>
      </c>
      <c r="G4172" s="1" t="s">
        <v>33</v>
      </c>
      <c r="H4172" s="1" t="s">
        <v>34</v>
      </c>
      <c r="I4172" s="1">
        <v>2</v>
      </c>
      <c r="J4172" s="3">
        <v>2100</v>
      </c>
      <c r="K4172" s="4">
        <v>968.25</v>
      </c>
      <c r="L4172" s="5">
        <v>0</v>
      </c>
      <c r="M4172" s="3">
        <f t="shared" si="260"/>
        <v>4200</v>
      </c>
      <c r="N4172" s="3">
        <f t="shared" si="261"/>
        <v>1936.5</v>
      </c>
      <c r="O4172" s="3">
        <f t="shared" si="262"/>
        <v>2263.5</v>
      </c>
      <c r="P4172" s="6">
        <f t="shared" si="263"/>
        <v>0.53892857142857142</v>
      </c>
    </row>
    <row r="4173" spans="1:16" x14ac:dyDescent="0.35">
      <c r="A4173" s="1" t="s">
        <v>4237</v>
      </c>
      <c r="B4173" s="2">
        <v>46271</v>
      </c>
      <c r="C4173" s="1" t="s">
        <v>36</v>
      </c>
      <c r="D4173" s="1" t="s">
        <v>37</v>
      </c>
      <c r="E4173" s="1" t="s">
        <v>31</v>
      </c>
      <c r="F4173" s="1" t="s">
        <v>85</v>
      </c>
      <c r="G4173" s="1" t="s">
        <v>69</v>
      </c>
      <c r="H4173" s="1" t="s">
        <v>34</v>
      </c>
      <c r="I4173" s="1">
        <v>7</v>
      </c>
      <c r="J4173" s="3">
        <v>1710</v>
      </c>
      <c r="K4173" s="4">
        <v>1259.54</v>
      </c>
      <c r="L4173" s="5">
        <v>0</v>
      </c>
      <c r="M4173" s="3">
        <f t="shared" si="260"/>
        <v>11970</v>
      </c>
      <c r="N4173" s="3">
        <f t="shared" si="261"/>
        <v>8816.7799999999988</v>
      </c>
      <c r="O4173" s="3">
        <f t="shared" si="262"/>
        <v>3153.2200000000012</v>
      </c>
      <c r="P4173" s="6">
        <f t="shared" si="263"/>
        <v>0.2634269005847954</v>
      </c>
    </row>
    <row r="4174" spans="1:16" x14ac:dyDescent="0.35">
      <c r="A4174" s="1" t="s">
        <v>4238</v>
      </c>
      <c r="B4174" s="2">
        <v>46271</v>
      </c>
      <c r="C4174" s="1" t="s">
        <v>16</v>
      </c>
      <c r="D4174" s="1" t="s">
        <v>48</v>
      </c>
      <c r="E4174" s="1" t="s">
        <v>24</v>
      </c>
      <c r="F4174" s="1" t="s">
        <v>25</v>
      </c>
      <c r="G4174" s="1" t="s">
        <v>20</v>
      </c>
      <c r="H4174" s="1" t="s">
        <v>21</v>
      </c>
      <c r="I4174" s="1">
        <v>1</v>
      </c>
      <c r="J4174" s="3">
        <v>573</v>
      </c>
      <c r="K4174" s="4">
        <v>298.22000000000003</v>
      </c>
      <c r="L4174" s="5">
        <v>0</v>
      </c>
      <c r="M4174" s="3">
        <f t="shared" si="260"/>
        <v>573</v>
      </c>
      <c r="N4174" s="3">
        <f t="shared" si="261"/>
        <v>298.22000000000003</v>
      </c>
      <c r="O4174" s="3">
        <f t="shared" si="262"/>
        <v>274.77999999999997</v>
      </c>
      <c r="P4174" s="6">
        <f t="shared" si="263"/>
        <v>0.47954624781849908</v>
      </c>
    </row>
    <row r="4175" spans="1:16" x14ac:dyDescent="0.35">
      <c r="A4175" s="1" t="s">
        <v>4239</v>
      </c>
      <c r="B4175" s="2">
        <v>46272</v>
      </c>
      <c r="C4175" s="1" t="s">
        <v>36</v>
      </c>
      <c r="D4175" s="1" t="s">
        <v>78</v>
      </c>
      <c r="E4175" s="1" t="s">
        <v>18</v>
      </c>
      <c r="F4175" s="1" t="s">
        <v>68</v>
      </c>
      <c r="G4175" s="1" t="s">
        <v>39</v>
      </c>
      <c r="H4175" s="1" t="s">
        <v>27</v>
      </c>
      <c r="I4175" s="1">
        <v>7</v>
      </c>
      <c r="J4175" s="3">
        <v>453</v>
      </c>
      <c r="K4175" s="4">
        <v>350.44</v>
      </c>
      <c r="L4175" s="5">
        <v>0</v>
      </c>
      <c r="M4175" s="3">
        <f t="shared" si="260"/>
        <v>3171</v>
      </c>
      <c r="N4175" s="3">
        <f t="shared" si="261"/>
        <v>2453.08</v>
      </c>
      <c r="O4175" s="3">
        <f t="shared" si="262"/>
        <v>717.92000000000007</v>
      </c>
      <c r="P4175" s="6">
        <f t="shared" si="263"/>
        <v>0.22640176600441503</v>
      </c>
    </row>
    <row r="4176" spans="1:16" x14ac:dyDescent="0.35">
      <c r="A4176" s="1" t="s">
        <v>4240</v>
      </c>
      <c r="B4176" s="2">
        <v>46272</v>
      </c>
      <c r="C4176" s="1" t="s">
        <v>41</v>
      </c>
      <c r="D4176" s="1" t="s">
        <v>50</v>
      </c>
      <c r="E4176" s="1" t="s">
        <v>31</v>
      </c>
      <c r="F4176" s="1" t="s">
        <v>45</v>
      </c>
      <c r="G4176" s="1" t="s">
        <v>46</v>
      </c>
      <c r="H4176" s="1" t="s">
        <v>27</v>
      </c>
      <c r="I4176" s="1">
        <v>1</v>
      </c>
      <c r="J4176" s="3">
        <v>3349</v>
      </c>
      <c r="K4176" s="4">
        <v>2605.85</v>
      </c>
      <c r="L4176" s="5">
        <v>0.15</v>
      </c>
      <c r="M4176" s="3">
        <f t="shared" si="260"/>
        <v>2846.65</v>
      </c>
      <c r="N4176" s="3">
        <f t="shared" si="261"/>
        <v>2605.85</v>
      </c>
      <c r="O4176" s="3">
        <f t="shared" si="262"/>
        <v>240.80000000000018</v>
      </c>
      <c r="P4176" s="6">
        <f t="shared" si="263"/>
        <v>8.4590659195896992E-2</v>
      </c>
    </row>
    <row r="4177" spans="1:16" x14ac:dyDescent="0.35">
      <c r="A4177" s="1" t="s">
        <v>4241</v>
      </c>
      <c r="B4177" s="2">
        <v>46272</v>
      </c>
      <c r="C4177" s="1" t="s">
        <v>41</v>
      </c>
      <c r="D4177" s="1" t="s">
        <v>42</v>
      </c>
      <c r="E4177" s="1" t="s">
        <v>24</v>
      </c>
      <c r="F4177" s="1" t="s">
        <v>25</v>
      </c>
      <c r="G4177" s="1" t="s">
        <v>46</v>
      </c>
      <c r="H4177" s="1" t="s">
        <v>34</v>
      </c>
      <c r="I4177" s="1">
        <v>7</v>
      </c>
      <c r="J4177" s="3">
        <v>607</v>
      </c>
      <c r="K4177" s="4">
        <v>287.31</v>
      </c>
      <c r="L4177" s="5">
        <v>0.15</v>
      </c>
      <c r="M4177" s="3">
        <f t="shared" si="260"/>
        <v>3611.65</v>
      </c>
      <c r="N4177" s="3">
        <f t="shared" si="261"/>
        <v>2011.17</v>
      </c>
      <c r="O4177" s="3">
        <f t="shared" si="262"/>
        <v>1600.48</v>
      </c>
      <c r="P4177" s="6">
        <f t="shared" si="263"/>
        <v>0.44314371547630582</v>
      </c>
    </row>
    <row r="4178" spans="1:16" x14ac:dyDescent="0.35">
      <c r="A4178" s="1" t="s">
        <v>4242</v>
      </c>
      <c r="B4178" s="2">
        <v>46272</v>
      </c>
      <c r="C4178" s="1" t="s">
        <v>41</v>
      </c>
      <c r="D4178" s="1" t="s">
        <v>55</v>
      </c>
      <c r="E4178" s="1" t="s">
        <v>79</v>
      </c>
      <c r="F4178" s="1" t="s">
        <v>80</v>
      </c>
      <c r="G4178" s="1" t="s">
        <v>43</v>
      </c>
      <c r="H4178" s="1" t="s">
        <v>34</v>
      </c>
      <c r="I4178" s="1">
        <v>5</v>
      </c>
      <c r="J4178" s="3">
        <v>7845</v>
      </c>
      <c r="K4178" s="4">
        <v>4655.22</v>
      </c>
      <c r="L4178" s="5">
        <v>0.05</v>
      </c>
      <c r="M4178" s="3">
        <f t="shared" si="260"/>
        <v>37263.75</v>
      </c>
      <c r="N4178" s="3">
        <f t="shared" si="261"/>
        <v>23276.100000000002</v>
      </c>
      <c r="O4178" s="3">
        <f t="shared" si="262"/>
        <v>13987.649999999998</v>
      </c>
      <c r="P4178" s="6">
        <f t="shared" si="263"/>
        <v>0.37536882358860818</v>
      </c>
    </row>
    <row r="4179" spans="1:16" x14ac:dyDescent="0.35">
      <c r="A4179" s="1" t="s">
        <v>4243</v>
      </c>
      <c r="B4179" s="2">
        <v>46272</v>
      </c>
      <c r="C4179" s="1" t="s">
        <v>29</v>
      </c>
      <c r="D4179" s="1" t="s">
        <v>66</v>
      </c>
      <c r="E4179" s="1" t="s">
        <v>79</v>
      </c>
      <c r="F4179" s="1" t="s">
        <v>96</v>
      </c>
      <c r="G4179" s="1" t="s">
        <v>33</v>
      </c>
      <c r="H4179" s="1" t="s">
        <v>27</v>
      </c>
      <c r="I4179" s="1">
        <v>6</v>
      </c>
      <c r="J4179" s="3">
        <v>6209</v>
      </c>
      <c r="K4179" s="4">
        <v>3671.16</v>
      </c>
      <c r="L4179" s="5">
        <v>0.15</v>
      </c>
      <c r="M4179" s="3">
        <f t="shared" si="260"/>
        <v>31665.899999999998</v>
      </c>
      <c r="N4179" s="3">
        <f t="shared" si="261"/>
        <v>22026.959999999999</v>
      </c>
      <c r="O4179" s="3">
        <f t="shared" si="262"/>
        <v>9638.9399999999987</v>
      </c>
      <c r="P4179" s="6">
        <f t="shared" si="263"/>
        <v>0.30439494850927967</v>
      </c>
    </row>
    <row r="4180" spans="1:16" x14ac:dyDescent="0.35">
      <c r="A4180" s="1" t="s">
        <v>4244</v>
      </c>
      <c r="B4180" s="2">
        <v>46273</v>
      </c>
      <c r="C4180" s="1" t="s">
        <v>29</v>
      </c>
      <c r="D4180" s="1" t="s">
        <v>30</v>
      </c>
      <c r="E4180" s="1" t="s">
        <v>24</v>
      </c>
      <c r="F4180" s="1" t="s">
        <v>25</v>
      </c>
      <c r="G4180" s="1" t="s">
        <v>33</v>
      </c>
      <c r="H4180" s="1" t="s">
        <v>34</v>
      </c>
      <c r="I4180" s="1">
        <v>2</v>
      </c>
      <c r="J4180" s="3">
        <v>624</v>
      </c>
      <c r="K4180" s="4">
        <v>319.45999999999998</v>
      </c>
      <c r="L4180" s="5">
        <v>0</v>
      </c>
      <c r="M4180" s="3">
        <f t="shared" si="260"/>
        <v>1248</v>
      </c>
      <c r="N4180" s="3">
        <f t="shared" si="261"/>
        <v>638.91999999999996</v>
      </c>
      <c r="O4180" s="3">
        <f t="shared" si="262"/>
        <v>609.08000000000004</v>
      </c>
      <c r="P4180" s="6">
        <f t="shared" si="263"/>
        <v>0.48804487179487183</v>
      </c>
    </row>
    <row r="4181" spans="1:16" x14ac:dyDescent="0.35">
      <c r="A4181" s="1" t="s">
        <v>4245</v>
      </c>
      <c r="B4181" s="2">
        <v>46273</v>
      </c>
      <c r="C4181" s="1" t="s">
        <v>16</v>
      </c>
      <c r="D4181" s="1" t="s">
        <v>23</v>
      </c>
      <c r="E4181" s="1" t="s">
        <v>31</v>
      </c>
      <c r="F4181" s="1" t="s">
        <v>53</v>
      </c>
      <c r="G4181" s="1" t="s">
        <v>20</v>
      </c>
      <c r="H4181" s="1" t="s">
        <v>21</v>
      </c>
      <c r="I4181" s="1">
        <v>1</v>
      </c>
      <c r="J4181" s="3">
        <v>14775</v>
      </c>
      <c r="K4181" s="4">
        <v>11625</v>
      </c>
      <c r="L4181" s="5">
        <v>0.1</v>
      </c>
      <c r="M4181" s="3">
        <f t="shared" si="260"/>
        <v>13297.5</v>
      </c>
      <c r="N4181" s="3">
        <f t="shared" si="261"/>
        <v>11625</v>
      </c>
      <c r="O4181" s="3">
        <f t="shared" si="262"/>
        <v>1672.5</v>
      </c>
      <c r="P4181" s="6">
        <f t="shared" si="263"/>
        <v>0.12577552171460801</v>
      </c>
    </row>
    <row r="4182" spans="1:16" x14ac:dyDescent="0.35">
      <c r="A4182" s="1" t="s">
        <v>4246</v>
      </c>
      <c r="B4182" s="2">
        <v>46274</v>
      </c>
      <c r="C4182" s="1" t="s">
        <v>41</v>
      </c>
      <c r="D4182" s="1" t="s">
        <v>50</v>
      </c>
      <c r="E4182" s="1" t="s">
        <v>24</v>
      </c>
      <c r="F4182" s="1" t="s">
        <v>64</v>
      </c>
      <c r="G4182" s="1" t="s">
        <v>43</v>
      </c>
      <c r="H4182" s="1" t="s">
        <v>21</v>
      </c>
      <c r="I4182" s="1">
        <v>7</v>
      </c>
      <c r="J4182" s="3">
        <v>1466</v>
      </c>
      <c r="K4182" s="4">
        <v>742.99</v>
      </c>
      <c r="L4182" s="5">
        <v>0.15</v>
      </c>
      <c r="M4182" s="3">
        <f t="shared" si="260"/>
        <v>8722.6999999999989</v>
      </c>
      <c r="N4182" s="3">
        <f t="shared" si="261"/>
        <v>5200.93</v>
      </c>
      <c r="O4182" s="3">
        <f t="shared" si="262"/>
        <v>3521.7699999999986</v>
      </c>
      <c r="P4182" s="6">
        <f t="shared" si="263"/>
        <v>0.40374769280154071</v>
      </c>
    </row>
    <row r="4183" spans="1:16" x14ac:dyDescent="0.35">
      <c r="A4183" s="1" t="s">
        <v>4247</v>
      </c>
      <c r="B4183" s="2">
        <v>46274</v>
      </c>
      <c r="C4183" s="1" t="s">
        <v>16</v>
      </c>
      <c r="D4183" s="1" t="s">
        <v>48</v>
      </c>
      <c r="E4183" s="1" t="s">
        <v>24</v>
      </c>
      <c r="F4183" s="1" t="s">
        <v>25</v>
      </c>
      <c r="G4183" s="1" t="s">
        <v>20</v>
      </c>
      <c r="H4183" s="1" t="s">
        <v>27</v>
      </c>
      <c r="I4183" s="1">
        <v>5</v>
      </c>
      <c r="J4183" s="3">
        <v>609</v>
      </c>
      <c r="K4183" s="4">
        <v>289.26</v>
      </c>
      <c r="L4183" s="5">
        <v>0.1</v>
      </c>
      <c r="M4183" s="3">
        <f t="shared" si="260"/>
        <v>2740.5</v>
      </c>
      <c r="N4183" s="3">
        <f t="shared" si="261"/>
        <v>1446.3</v>
      </c>
      <c r="O4183" s="3">
        <f t="shared" si="262"/>
        <v>1294.2</v>
      </c>
      <c r="P4183" s="6">
        <f t="shared" si="263"/>
        <v>0.47224958949096879</v>
      </c>
    </row>
    <row r="4184" spans="1:16" x14ac:dyDescent="0.35">
      <c r="A4184" s="1" t="s">
        <v>4248</v>
      </c>
      <c r="B4184" s="2">
        <v>46274</v>
      </c>
      <c r="C4184" s="1" t="s">
        <v>36</v>
      </c>
      <c r="D4184" s="1" t="s">
        <v>63</v>
      </c>
      <c r="E4184" s="1" t="s">
        <v>18</v>
      </c>
      <c r="F4184" s="1" t="s">
        <v>51</v>
      </c>
      <c r="G4184" s="1" t="s">
        <v>39</v>
      </c>
      <c r="H4184" s="1" t="s">
        <v>34</v>
      </c>
      <c r="I4184" s="1">
        <v>8</v>
      </c>
      <c r="J4184" s="3">
        <v>748</v>
      </c>
      <c r="K4184" s="4">
        <v>578.16</v>
      </c>
      <c r="L4184" s="5">
        <v>0</v>
      </c>
      <c r="M4184" s="3">
        <f t="shared" si="260"/>
        <v>5984</v>
      </c>
      <c r="N4184" s="3">
        <f t="shared" si="261"/>
        <v>4625.28</v>
      </c>
      <c r="O4184" s="3">
        <f t="shared" si="262"/>
        <v>1358.7200000000003</v>
      </c>
      <c r="P4184" s="6">
        <f t="shared" si="263"/>
        <v>0.22705882352941181</v>
      </c>
    </row>
    <row r="4185" spans="1:16" x14ac:dyDescent="0.35">
      <c r="A4185" s="1" t="s">
        <v>4249</v>
      </c>
      <c r="B4185" s="2">
        <v>46274</v>
      </c>
      <c r="C4185" s="1" t="s">
        <v>29</v>
      </c>
      <c r="D4185" s="1" t="s">
        <v>30</v>
      </c>
      <c r="E4185" s="1" t="s">
        <v>24</v>
      </c>
      <c r="F4185" s="1" t="s">
        <v>64</v>
      </c>
      <c r="G4185" s="1" t="s">
        <v>33</v>
      </c>
      <c r="H4185" s="1" t="s">
        <v>34</v>
      </c>
      <c r="I4185" s="1">
        <v>7</v>
      </c>
      <c r="J4185" s="3">
        <v>1551</v>
      </c>
      <c r="K4185" s="4">
        <v>784.97</v>
      </c>
      <c r="L4185" s="5">
        <v>0</v>
      </c>
      <c r="M4185" s="3">
        <f t="shared" si="260"/>
        <v>10857</v>
      </c>
      <c r="N4185" s="3">
        <f t="shared" si="261"/>
        <v>5494.79</v>
      </c>
      <c r="O4185" s="3">
        <f t="shared" si="262"/>
        <v>5362.21</v>
      </c>
      <c r="P4185" s="6">
        <f t="shared" si="263"/>
        <v>0.49389426176660217</v>
      </c>
    </row>
    <row r="4186" spans="1:16" x14ac:dyDescent="0.35">
      <c r="A4186" s="1" t="s">
        <v>4250</v>
      </c>
      <c r="B4186" s="2">
        <v>46274</v>
      </c>
      <c r="C4186" s="1" t="s">
        <v>29</v>
      </c>
      <c r="D4186" s="1" t="s">
        <v>72</v>
      </c>
      <c r="E4186" s="1" t="s">
        <v>18</v>
      </c>
      <c r="F4186" s="1" t="s">
        <v>51</v>
      </c>
      <c r="G4186" s="1" t="s">
        <v>33</v>
      </c>
      <c r="H4186" s="1" t="s">
        <v>34</v>
      </c>
      <c r="I4186" s="1">
        <v>1</v>
      </c>
      <c r="J4186" s="3">
        <v>786</v>
      </c>
      <c r="K4186" s="4">
        <v>628.38</v>
      </c>
      <c r="L4186" s="5">
        <v>0</v>
      </c>
      <c r="M4186" s="3">
        <f t="shared" si="260"/>
        <v>786</v>
      </c>
      <c r="N4186" s="3">
        <f t="shared" si="261"/>
        <v>628.38</v>
      </c>
      <c r="O4186" s="3">
        <f t="shared" si="262"/>
        <v>157.62</v>
      </c>
      <c r="P4186" s="6">
        <f t="shared" si="263"/>
        <v>0.20053435114503818</v>
      </c>
    </row>
    <row r="4187" spans="1:16" x14ac:dyDescent="0.35">
      <c r="A4187" s="1" t="s">
        <v>4251</v>
      </c>
      <c r="B4187" s="2">
        <v>46274</v>
      </c>
      <c r="C4187" s="1" t="s">
        <v>29</v>
      </c>
      <c r="D4187" s="1" t="s">
        <v>66</v>
      </c>
      <c r="E4187" s="1" t="s">
        <v>24</v>
      </c>
      <c r="F4187" s="1" t="s">
        <v>64</v>
      </c>
      <c r="G4187" s="1" t="s">
        <v>58</v>
      </c>
      <c r="H4187" s="1" t="s">
        <v>27</v>
      </c>
      <c r="I4187" s="1">
        <v>6</v>
      </c>
      <c r="J4187" s="3">
        <v>1437</v>
      </c>
      <c r="K4187" s="4">
        <v>764.88</v>
      </c>
      <c r="L4187" s="5">
        <v>0</v>
      </c>
      <c r="M4187" s="3">
        <f t="shared" si="260"/>
        <v>8622</v>
      </c>
      <c r="N4187" s="3">
        <f t="shared" si="261"/>
        <v>4589.28</v>
      </c>
      <c r="O4187" s="3">
        <f t="shared" si="262"/>
        <v>4032.7200000000003</v>
      </c>
      <c r="P4187" s="6">
        <f t="shared" si="263"/>
        <v>0.46772442588726515</v>
      </c>
    </row>
    <row r="4188" spans="1:16" x14ac:dyDescent="0.35">
      <c r="A4188" s="1" t="s">
        <v>4252</v>
      </c>
      <c r="B4188" s="2">
        <v>46275</v>
      </c>
      <c r="C4188" s="1" t="s">
        <v>41</v>
      </c>
      <c r="D4188" s="1" t="s">
        <v>42</v>
      </c>
      <c r="E4188" s="1" t="s">
        <v>18</v>
      </c>
      <c r="F4188" s="1" t="s">
        <v>19</v>
      </c>
      <c r="G4188" s="1" t="s">
        <v>43</v>
      </c>
      <c r="H4188" s="1" t="s">
        <v>34</v>
      </c>
      <c r="I4188" s="1">
        <v>1</v>
      </c>
      <c r="J4188" s="3">
        <v>885</v>
      </c>
      <c r="K4188" s="4">
        <v>743.01</v>
      </c>
      <c r="L4188" s="5">
        <v>0.15</v>
      </c>
      <c r="M4188" s="3">
        <f t="shared" si="260"/>
        <v>752.25</v>
      </c>
      <c r="N4188" s="3">
        <f t="shared" si="261"/>
        <v>743.01</v>
      </c>
      <c r="O4188" s="3">
        <f t="shared" si="262"/>
        <v>9.2400000000000091</v>
      </c>
      <c r="P4188" s="6">
        <f t="shared" si="263"/>
        <v>1.2283150548354948E-2</v>
      </c>
    </row>
    <row r="4189" spans="1:16" x14ac:dyDescent="0.35">
      <c r="A4189" s="1" t="s">
        <v>4253</v>
      </c>
      <c r="B4189" s="2">
        <v>46275</v>
      </c>
      <c r="C4189" s="1" t="s">
        <v>29</v>
      </c>
      <c r="D4189" s="1" t="s">
        <v>72</v>
      </c>
      <c r="E4189" s="1" t="s">
        <v>24</v>
      </c>
      <c r="F4189" s="1" t="s">
        <v>64</v>
      </c>
      <c r="G4189" s="1" t="s">
        <v>33</v>
      </c>
      <c r="H4189" s="1" t="s">
        <v>21</v>
      </c>
      <c r="I4189" s="1">
        <v>7</v>
      </c>
      <c r="J4189" s="3">
        <v>1425</v>
      </c>
      <c r="K4189" s="4">
        <v>694.2</v>
      </c>
      <c r="L4189" s="5">
        <v>0.15</v>
      </c>
      <c r="M4189" s="3">
        <f t="shared" si="260"/>
        <v>8478.75</v>
      </c>
      <c r="N4189" s="3">
        <f t="shared" si="261"/>
        <v>4859.4000000000005</v>
      </c>
      <c r="O4189" s="3">
        <f t="shared" si="262"/>
        <v>3619.3499999999995</v>
      </c>
      <c r="P4189" s="6">
        <f t="shared" si="263"/>
        <v>0.42687306501547984</v>
      </c>
    </row>
    <row r="4190" spans="1:16" x14ac:dyDescent="0.35">
      <c r="A4190" s="1" t="s">
        <v>4254</v>
      </c>
      <c r="B4190" s="2">
        <v>46275</v>
      </c>
      <c r="C4190" s="1" t="s">
        <v>41</v>
      </c>
      <c r="D4190" s="1" t="s">
        <v>42</v>
      </c>
      <c r="E4190" s="1" t="s">
        <v>79</v>
      </c>
      <c r="F4190" s="1" t="s">
        <v>80</v>
      </c>
      <c r="G4190" s="1" t="s">
        <v>43</v>
      </c>
      <c r="H4190" s="1" t="s">
        <v>34</v>
      </c>
      <c r="I4190" s="1">
        <v>1</v>
      </c>
      <c r="J4190" s="3">
        <v>7835</v>
      </c>
      <c r="K4190" s="4">
        <v>4948.91</v>
      </c>
      <c r="L4190" s="5">
        <v>0.15</v>
      </c>
      <c r="M4190" s="3">
        <f t="shared" si="260"/>
        <v>6659.75</v>
      </c>
      <c r="N4190" s="3">
        <f t="shared" si="261"/>
        <v>4948.91</v>
      </c>
      <c r="O4190" s="3">
        <f t="shared" si="262"/>
        <v>1710.8400000000001</v>
      </c>
      <c r="P4190" s="6">
        <f t="shared" si="263"/>
        <v>0.2568925259957206</v>
      </c>
    </row>
    <row r="4191" spans="1:16" x14ac:dyDescent="0.35">
      <c r="A4191" s="1" t="s">
        <v>4255</v>
      </c>
      <c r="B4191" s="2">
        <v>46275</v>
      </c>
      <c r="C4191" s="1" t="s">
        <v>36</v>
      </c>
      <c r="D4191" s="1" t="s">
        <v>37</v>
      </c>
      <c r="E4191" s="1" t="s">
        <v>31</v>
      </c>
      <c r="F4191" s="1" t="s">
        <v>45</v>
      </c>
      <c r="G4191" s="1" t="s">
        <v>69</v>
      </c>
      <c r="H4191" s="1" t="s">
        <v>27</v>
      </c>
      <c r="I4191" s="1">
        <v>5</v>
      </c>
      <c r="J4191" s="3">
        <v>3366</v>
      </c>
      <c r="K4191" s="4">
        <v>2576.37</v>
      </c>
      <c r="L4191" s="5">
        <v>0.05</v>
      </c>
      <c r="M4191" s="3">
        <f t="shared" si="260"/>
        <v>15988.5</v>
      </c>
      <c r="N4191" s="3">
        <f t="shared" si="261"/>
        <v>12881.849999999999</v>
      </c>
      <c r="O4191" s="3">
        <f t="shared" si="262"/>
        <v>3106.6500000000015</v>
      </c>
      <c r="P4191" s="6">
        <f t="shared" si="263"/>
        <v>0.19430528192138108</v>
      </c>
    </row>
    <row r="4192" spans="1:16" x14ac:dyDescent="0.35">
      <c r="A4192" s="1" t="s">
        <v>4256</v>
      </c>
      <c r="B4192" s="2">
        <v>46275</v>
      </c>
      <c r="C4192" s="1" t="s">
        <v>16</v>
      </c>
      <c r="D4192" s="1" t="s">
        <v>84</v>
      </c>
      <c r="E4192" s="1" t="s">
        <v>31</v>
      </c>
      <c r="F4192" s="1" t="s">
        <v>45</v>
      </c>
      <c r="G4192" s="1" t="s">
        <v>20</v>
      </c>
      <c r="H4192" s="1" t="s">
        <v>34</v>
      </c>
      <c r="I4192" s="1">
        <v>8</v>
      </c>
      <c r="J4192" s="3">
        <v>3608</v>
      </c>
      <c r="K4192" s="4">
        <v>2698.22</v>
      </c>
      <c r="L4192" s="5">
        <v>0.05</v>
      </c>
      <c r="M4192" s="3">
        <f t="shared" si="260"/>
        <v>27420.799999999999</v>
      </c>
      <c r="N4192" s="3">
        <f t="shared" si="261"/>
        <v>21585.759999999998</v>
      </c>
      <c r="O4192" s="3">
        <f t="shared" si="262"/>
        <v>5835.0400000000009</v>
      </c>
      <c r="P4192" s="6">
        <f t="shared" si="263"/>
        <v>0.21279612556891123</v>
      </c>
    </row>
    <row r="4193" spans="1:16" x14ac:dyDescent="0.35">
      <c r="A4193" s="1" t="s">
        <v>4257</v>
      </c>
      <c r="B4193" s="2">
        <v>46275</v>
      </c>
      <c r="C4193" s="1" t="s">
        <v>16</v>
      </c>
      <c r="D4193" s="1" t="s">
        <v>84</v>
      </c>
      <c r="E4193" s="1" t="s">
        <v>79</v>
      </c>
      <c r="F4193" s="1" t="s">
        <v>91</v>
      </c>
      <c r="G4193" s="1" t="s">
        <v>20</v>
      </c>
      <c r="H4193" s="1" t="s">
        <v>27</v>
      </c>
      <c r="I4193" s="1">
        <v>3</v>
      </c>
      <c r="J4193" s="3">
        <v>11691</v>
      </c>
      <c r="K4193" s="4">
        <v>7620.57</v>
      </c>
      <c r="L4193" s="5">
        <v>0</v>
      </c>
      <c r="M4193" s="3">
        <f t="shared" si="260"/>
        <v>35073</v>
      </c>
      <c r="N4193" s="3">
        <f t="shared" si="261"/>
        <v>22861.71</v>
      </c>
      <c r="O4193" s="3">
        <f t="shared" si="262"/>
        <v>12211.29</v>
      </c>
      <c r="P4193" s="6">
        <f t="shared" si="263"/>
        <v>0.34816782140107777</v>
      </c>
    </row>
    <row r="4194" spans="1:16" x14ac:dyDescent="0.35">
      <c r="A4194" s="1" t="s">
        <v>4258</v>
      </c>
      <c r="B4194" s="2">
        <v>46275</v>
      </c>
      <c r="C4194" s="1" t="s">
        <v>36</v>
      </c>
      <c r="D4194" s="1" t="s">
        <v>37</v>
      </c>
      <c r="E4194" s="1" t="s">
        <v>18</v>
      </c>
      <c r="F4194" s="1" t="s">
        <v>51</v>
      </c>
      <c r="G4194" s="1" t="s">
        <v>69</v>
      </c>
      <c r="H4194" s="1" t="s">
        <v>27</v>
      </c>
      <c r="I4194" s="1">
        <v>8</v>
      </c>
      <c r="J4194" s="3">
        <v>777</v>
      </c>
      <c r="K4194" s="4">
        <v>632.44000000000005</v>
      </c>
      <c r="L4194" s="5">
        <v>0</v>
      </c>
      <c r="M4194" s="3">
        <f t="shared" si="260"/>
        <v>6216</v>
      </c>
      <c r="N4194" s="3">
        <f t="shared" si="261"/>
        <v>5059.5200000000004</v>
      </c>
      <c r="O4194" s="3">
        <f t="shared" si="262"/>
        <v>1156.4799999999996</v>
      </c>
      <c r="P4194" s="6">
        <f t="shared" si="263"/>
        <v>0.18604890604890598</v>
      </c>
    </row>
    <row r="4195" spans="1:16" x14ac:dyDescent="0.35">
      <c r="A4195" s="1" t="s">
        <v>4259</v>
      </c>
      <c r="B4195" s="2">
        <v>46276</v>
      </c>
      <c r="C4195" s="1" t="s">
        <v>29</v>
      </c>
      <c r="D4195" s="1" t="s">
        <v>72</v>
      </c>
      <c r="E4195" s="1" t="s">
        <v>24</v>
      </c>
      <c r="F4195" s="1" t="s">
        <v>64</v>
      </c>
      <c r="G4195" s="1" t="s">
        <v>33</v>
      </c>
      <c r="H4195" s="1" t="s">
        <v>21</v>
      </c>
      <c r="I4195" s="1">
        <v>4</v>
      </c>
      <c r="J4195" s="3">
        <v>1501</v>
      </c>
      <c r="K4195" s="4">
        <v>788.92</v>
      </c>
      <c r="L4195" s="5">
        <v>0</v>
      </c>
      <c r="M4195" s="3">
        <f t="shared" si="260"/>
        <v>6004</v>
      </c>
      <c r="N4195" s="3">
        <f t="shared" si="261"/>
        <v>3155.68</v>
      </c>
      <c r="O4195" s="3">
        <f t="shared" si="262"/>
        <v>2848.32</v>
      </c>
      <c r="P4195" s="6">
        <f t="shared" si="263"/>
        <v>0.4744037308461026</v>
      </c>
    </row>
    <row r="4196" spans="1:16" x14ac:dyDescent="0.35">
      <c r="A4196" s="1" t="s">
        <v>4260</v>
      </c>
      <c r="B4196" s="2">
        <v>46276</v>
      </c>
      <c r="C4196" s="1" t="s">
        <v>36</v>
      </c>
      <c r="D4196" s="1" t="s">
        <v>37</v>
      </c>
      <c r="E4196" s="1" t="s">
        <v>79</v>
      </c>
      <c r="F4196" s="1" t="s">
        <v>91</v>
      </c>
      <c r="G4196" s="1" t="s">
        <v>69</v>
      </c>
      <c r="H4196" s="1" t="s">
        <v>34</v>
      </c>
      <c r="I4196" s="1">
        <v>8</v>
      </c>
      <c r="J4196" s="3">
        <v>12451</v>
      </c>
      <c r="K4196" s="4">
        <v>7676.48</v>
      </c>
      <c r="L4196" s="5">
        <v>0</v>
      </c>
      <c r="M4196" s="3">
        <f t="shared" si="260"/>
        <v>99608</v>
      </c>
      <c r="N4196" s="3">
        <f t="shared" si="261"/>
        <v>61411.839999999997</v>
      </c>
      <c r="O4196" s="3">
        <f t="shared" si="262"/>
        <v>38196.160000000003</v>
      </c>
      <c r="P4196" s="6">
        <f t="shared" si="263"/>
        <v>0.38346478194522532</v>
      </c>
    </row>
    <row r="4197" spans="1:16" x14ac:dyDescent="0.35">
      <c r="A4197" s="1" t="s">
        <v>4261</v>
      </c>
      <c r="B4197" s="2">
        <v>46276</v>
      </c>
      <c r="C4197" s="1" t="s">
        <v>16</v>
      </c>
      <c r="D4197" s="1" t="s">
        <v>17</v>
      </c>
      <c r="E4197" s="1" t="s">
        <v>79</v>
      </c>
      <c r="F4197" s="1" t="s">
        <v>91</v>
      </c>
      <c r="G4197" s="1" t="s">
        <v>20</v>
      </c>
      <c r="H4197" s="1" t="s">
        <v>34</v>
      </c>
      <c r="I4197" s="1">
        <v>6</v>
      </c>
      <c r="J4197" s="3">
        <v>11832</v>
      </c>
      <c r="K4197" s="4">
        <v>7200.7</v>
      </c>
      <c r="L4197" s="5">
        <v>0</v>
      </c>
      <c r="M4197" s="3">
        <f t="shared" si="260"/>
        <v>70992</v>
      </c>
      <c r="N4197" s="3">
        <f t="shared" si="261"/>
        <v>43204.2</v>
      </c>
      <c r="O4197" s="3">
        <f t="shared" si="262"/>
        <v>27787.800000000003</v>
      </c>
      <c r="P4197" s="6">
        <f t="shared" si="263"/>
        <v>0.39142156862745103</v>
      </c>
    </row>
    <row r="4198" spans="1:16" x14ac:dyDescent="0.35">
      <c r="A4198" s="1" t="s">
        <v>4262</v>
      </c>
      <c r="B4198" s="2">
        <v>46277</v>
      </c>
      <c r="C4198" s="1" t="s">
        <v>16</v>
      </c>
      <c r="D4198" s="1" t="s">
        <v>17</v>
      </c>
      <c r="E4198" s="1" t="s">
        <v>18</v>
      </c>
      <c r="F4198" s="1" t="s">
        <v>38</v>
      </c>
      <c r="G4198" s="1" t="s">
        <v>20</v>
      </c>
      <c r="H4198" s="1" t="s">
        <v>34</v>
      </c>
      <c r="I4198" s="1">
        <v>3</v>
      </c>
      <c r="J4198" s="3">
        <v>333</v>
      </c>
      <c r="K4198" s="4">
        <v>278.56</v>
      </c>
      <c r="L4198" s="5">
        <v>0.05</v>
      </c>
      <c r="M4198" s="3">
        <f t="shared" si="260"/>
        <v>949.05</v>
      </c>
      <c r="N4198" s="3">
        <f t="shared" si="261"/>
        <v>835.68000000000006</v>
      </c>
      <c r="O4198" s="3">
        <f t="shared" si="262"/>
        <v>113.36999999999989</v>
      </c>
      <c r="P4198" s="6">
        <f t="shared" si="263"/>
        <v>0.11945629840366671</v>
      </c>
    </row>
    <row r="4199" spans="1:16" x14ac:dyDescent="0.35">
      <c r="A4199" s="1" t="s">
        <v>4263</v>
      </c>
      <c r="B4199" s="2">
        <v>46277</v>
      </c>
      <c r="C4199" s="1" t="s">
        <v>16</v>
      </c>
      <c r="D4199" s="1" t="s">
        <v>84</v>
      </c>
      <c r="E4199" s="1" t="s">
        <v>79</v>
      </c>
      <c r="F4199" s="1" t="s">
        <v>91</v>
      </c>
      <c r="G4199" s="1" t="s">
        <v>20</v>
      </c>
      <c r="H4199" s="1" t="s">
        <v>27</v>
      </c>
      <c r="I4199" s="1">
        <v>5</v>
      </c>
      <c r="J4199" s="3">
        <v>11534</v>
      </c>
      <c r="K4199" s="4">
        <v>6731.21</v>
      </c>
      <c r="L4199" s="5">
        <v>0</v>
      </c>
      <c r="M4199" s="3">
        <f t="shared" si="260"/>
        <v>57670</v>
      </c>
      <c r="N4199" s="3">
        <f t="shared" si="261"/>
        <v>33656.050000000003</v>
      </c>
      <c r="O4199" s="3">
        <f t="shared" si="262"/>
        <v>24013.949999999997</v>
      </c>
      <c r="P4199" s="6">
        <f t="shared" si="263"/>
        <v>0.41640280908617994</v>
      </c>
    </row>
    <row r="4200" spans="1:16" x14ac:dyDescent="0.35">
      <c r="A4200" s="1" t="s">
        <v>4264</v>
      </c>
      <c r="B4200" s="2">
        <v>46277</v>
      </c>
      <c r="C4200" s="1" t="s">
        <v>16</v>
      </c>
      <c r="D4200" s="1" t="s">
        <v>17</v>
      </c>
      <c r="E4200" s="1" t="s">
        <v>24</v>
      </c>
      <c r="F4200" s="1" t="s">
        <v>131</v>
      </c>
      <c r="G4200" s="1" t="s">
        <v>26</v>
      </c>
      <c r="H4200" s="1" t="s">
        <v>34</v>
      </c>
      <c r="I4200" s="1">
        <v>5</v>
      </c>
      <c r="J4200" s="3">
        <v>2898</v>
      </c>
      <c r="K4200" s="4">
        <v>1388.41</v>
      </c>
      <c r="L4200" s="5">
        <v>0.05</v>
      </c>
      <c r="M4200" s="3">
        <f t="shared" si="260"/>
        <v>13765.5</v>
      </c>
      <c r="N4200" s="3">
        <f t="shared" si="261"/>
        <v>6942.05</v>
      </c>
      <c r="O4200" s="3">
        <f t="shared" si="262"/>
        <v>6823.45</v>
      </c>
      <c r="P4200" s="6">
        <f t="shared" si="263"/>
        <v>0.49569212887290687</v>
      </c>
    </row>
    <row r="4201" spans="1:16" x14ac:dyDescent="0.35">
      <c r="A4201" s="1" t="s">
        <v>4265</v>
      </c>
      <c r="B4201" s="2">
        <v>46277</v>
      </c>
      <c r="C4201" s="1" t="s">
        <v>29</v>
      </c>
      <c r="D4201" s="1" t="s">
        <v>57</v>
      </c>
      <c r="E4201" s="1" t="s">
        <v>79</v>
      </c>
      <c r="F4201" s="1" t="s">
        <v>96</v>
      </c>
      <c r="G4201" s="1" t="s">
        <v>58</v>
      </c>
      <c r="H4201" s="1" t="s">
        <v>21</v>
      </c>
      <c r="I4201" s="1">
        <v>6</v>
      </c>
      <c r="J4201" s="3">
        <v>6361</v>
      </c>
      <c r="K4201" s="4">
        <v>3749.56</v>
      </c>
      <c r="L4201" s="5">
        <v>0.15</v>
      </c>
      <c r="M4201" s="3">
        <f t="shared" si="260"/>
        <v>32441.1</v>
      </c>
      <c r="N4201" s="3">
        <f t="shared" si="261"/>
        <v>22497.360000000001</v>
      </c>
      <c r="O4201" s="3">
        <f t="shared" si="262"/>
        <v>9943.739999999998</v>
      </c>
      <c r="P4201" s="6">
        <f t="shared" si="263"/>
        <v>0.30651673340299801</v>
      </c>
    </row>
    <row r="4202" spans="1:16" x14ac:dyDescent="0.35">
      <c r="A4202" s="1" t="s">
        <v>4266</v>
      </c>
      <c r="B4202" s="2">
        <v>46277</v>
      </c>
      <c r="C4202" s="1" t="s">
        <v>16</v>
      </c>
      <c r="D4202" s="1" t="s">
        <v>48</v>
      </c>
      <c r="E4202" s="1" t="s">
        <v>31</v>
      </c>
      <c r="F4202" s="1" t="s">
        <v>85</v>
      </c>
      <c r="G4202" s="1" t="s">
        <v>26</v>
      </c>
      <c r="H4202" s="1" t="s">
        <v>34</v>
      </c>
      <c r="I4202" s="1">
        <v>2</v>
      </c>
      <c r="J4202" s="3">
        <v>1797</v>
      </c>
      <c r="K4202" s="4">
        <v>1337.31</v>
      </c>
      <c r="L4202" s="5">
        <v>0</v>
      </c>
      <c r="M4202" s="3">
        <f t="shared" si="260"/>
        <v>3594</v>
      </c>
      <c r="N4202" s="3">
        <f t="shared" si="261"/>
        <v>2674.62</v>
      </c>
      <c r="O4202" s="3">
        <f t="shared" si="262"/>
        <v>919.38000000000011</v>
      </c>
      <c r="P4202" s="6">
        <f t="shared" si="263"/>
        <v>0.25580968280467448</v>
      </c>
    </row>
    <row r="4203" spans="1:16" x14ac:dyDescent="0.35">
      <c r="A4203" s="1" t="s">
        <v>4267</v>
      </c>
      <c r="B4203" s="2">
        <v>46277</v>
      </c>
      <c r="C4203" s="1" t="s">
        <v>16</v>
      </c>
      <c r="D4203" s="1" t="s">
        <v>17</v>
      </c>
      <c r="E4203" s="1" t="s">
        <v>18</v>
      </c>
      <c r="F4203" s="1" t="s">
        <v>19</v>
      </c>
      <c r="G4203" s="1" t="s">
        <v>20</v>
      </c>
      <c r="H4203" s="1" t="s">
        <v>34</v>
      </c>
      <c r="I4203" s="1">
        <v>5</v>
      </c>
      <c r="J4203" s="3">
        <v>903</v>
      </c>
      <c r="K4203" s="4">
        <v>718.13</v>
      </c>
      <c r="L4203" s="5">
        <v>0</v>
      </c>
      <c r="M4203" s="3">
        <f t="shared" si="260"/>
        <v>4515</v>
      </c>
      <c r="N4203" s="3">
        <f t="shared" si="261"/>
        <v>3590.65</v>
      </c>
      <c r="O4203" s="3">
        <f t="shared" si="262"/>
        <v>924.34999999999991</v>
      </c>
      <c r="P4203" s="6">
        <f t="shared" si="263"/>
        <v>0.2047286821705426</v>
      </c>
    </row>
    <row r="4204" spans="1:16" x14ac:dyDescent="0.35">
      <c r="A4204" s="1" t="s">
        <v>4268</v>
      </c>
      <c r="B4204" s="2">
        <v>46277</v>
      </c>
      <c r="C4204" s="1" t="s">
        <v>41</v>
      </c>
      <c r="D4204" s="1" t="s">
        <v>55</v>
      </c>
      <c r="E4204" s="1" t="s">
        <v>31</v>
      </c>
      <c r="F4204" s="1" t="s">
        <v>53</v>
      </c>
      <c r="G4204" s="1" t="s">
        <v>43</v>
      </c>
      <c r="H4204" s="1" t="s">
        <v>21</v>
      </c>
      <c r="I4204" s="1">
        <v>8</v>
      </c>
      <c r="J4204" s="3">
        <v>15248</v>
      </c>
      <c r="K4204" s="4">
        <v>11126.34</v>
      </c>
      <c r="L4204" s="5">
        <v>0.15</v>
      </c>
      <c r="M4204" s="3">
        <f t="shared" si="260"/>
        <v>103686.39999999999</v>
      </c>
      <c r="N4204" s="3">
        <f t="shared" si="261"/>
        <v>89010.72</v>
      </c>
      <c r="O4204" s="3">
        <f t="shared" si="262"/>
        <v>14675.679999999993</v>
      </c>
      <c r="P4204" s="6">
        <f t="shared" si="263"/>
        <v>0.14153910252453547</v>
      </c>
    </row>
    <row r="4205" spans="1:16" x14ac:dyDescent="0.35">
      <c r="A4205" s="1" t="s">
        <v>4269</v>
      </c>
      <c r="B4205" s="2">
        <v>46277</v>
      </c>
      <c r="C4205" s="1" t="s">
        <v>16</v>
      </c>
      <c r="D4205" s="1" t="s">
        <v>23</v>
      </c>
      <c r="E4205" s="1" t="s">
        <v>18</v>
      </c>
      <c r="F4205" s="1" t="s">
        <v>51</v>
      </c>
      <c r="G4205" s="1" t="s">
        <v>20</v>
      </c>
      <c r="H4205" s="1" t="s">
        <v>34</v>
      </c>
      <c r="I4205" s="1">
        <v>8</v>
      </c>
      <c r="J4205" s="3">
        <v>751</v>
      </c>
      <c r="K4205" s="4">
        <v>622.47</v>
      </c>
      <c r="L4205" s="5">
        <v>0.15</v>
      </c>
      <c r="M4205" s="3">
        <f t="shared" si="260"/>
        <v>5106.8</v>
      </c>
      <c r="N4205" s="3">
        <f t="shared" si="261"/>
        <v>4979.76</v>
      </c>
      <c r="O4205" s="3">
        <f t="shared" si="262"/>
        <v>127.03999999999996</v>
      </c>
      <c r="P4205" s="6">
        <f t="shared" si="263"/>
        <v>2.4876635074802218E-2</v>
      </c>
    </row>
    <row r="4206" spans="1:16" x14ac:dyDescent="0.35">
      <c r="A4206" s="1" t="s">
        <v>4270</v>
      </c>
      <c r="B4206" s="2">
        <v>46277</v>
      </c>
      <c r="C4206" s="1" t="s">
        <v>29</v>
      </c>
      <c r="D4206" s="1" t="s">
        <v>72</v>
      </c>
      <c r="E4206" s="1" t="s">
        <v>18</v>
      </c>
      <c r="F4206" s="1" t="s">
        <v>19</v>
      </c>
      <c r="G4206" s="1" t="s">
        <v>58</v>
      </c>
      <c r="H4206" s="1" t="s">
        <v>34</v>
      </c>
      <c r="I4206" s="1">
        <v>3</v>
      </c>
      <c r="J4206" s="3">
        <v>889</v>
      </c>
      <c r="K4206" s="4">
        <v>734.66</v>
      </c>
      <c r="L4206" s="5">
        <v>0.1</v>
      </c>
      <c r="M4206" s="3">
        <f t="shared" si="260"/>
        <v>2400.3000000000002</v>
      </c>
      <c r="N4206" s="3">
        <f t="shared" si="261"/>
        <v>2203.98</v>
      </c>
      <c r="O4206" s="3">
        <f t="shared" si="262"/>
        <v>196.32000000000016</v>
      </c>
      <c r="P4206" s="6">
        <f t="shared" si="263"/>
        <v>8.1789776277965312E-2</v>
      </c>
    </row>
    <row r="4207" spans="1:16" x14ac:dyDescent="0.35">
      <c r="A4207" s="1" t="s">
        <v>4271</v>
      </c>
      <c r="B4207" s="2">
        <v>46278</v>
      </c>
      <c r="C4207" s="1" t="s">
        <v>16</v>
      </c>
      <c r="D4207" s="1" t="s">
        <v>23</v>
      </c>
      <c r="E4207" s="1" t="s">
        <v>31</v>
      </c>
      <c r="F4207" s="1" t="s">
        <v>45</v>
      </c>
      <c r="G4207" s="1" t="s">
        <v>20</v>
      </c>
      <c r="H4207" s="1" t="s">
        <v>34</v>
      </c>
      <c r="I4207" s="1">
        <v>4</v>
      </c>
      <c r="J4207" s="3">
        <v>3403</v>
      </c>
      <c r="K4207" s="4">
        <v>2529.2800000000002</v>
      </c>
      <c r="L4207" s="5">
        <v>0</v>
      </c>
      <c r="M4207" s="3">
        <f t="shared" si="260"/>
        <v>13612</v>
      </c>
      <c r="N4207" s="3">
        <f t="shared" si="261"/>
        <v>10117.120000000001</v>
      </c>
      <c r="O4207" s="3">
        <f t="shared" si="262"/>
        <v>3494.8799999999992</v>
      </c>
      <c r="P4207" s="6">
        <f t="shared" si="263"/>
        <v>0.2567499265354099</v>
      </c>
    </row>
    <row r="4208" spans="1:16" x14ac:dyDescent="0.35">
      <c r="A4208" s="1" t="s">
        <v>4272</v>
      </c>
      <c r="B4208" s="2">
        <v>46278</v>
      </c>
      <c r="C4208" s="1" t="s">
        <v>29</v>
      </c>
      <c r="D4208" s="1" t="s">
        <v>66</v>
      </c>
      <c r="E4208" s="1" t="s">
        <v>18</v>
      </c>
      <c r="F4208" s="1" t="s">
        <v>68</v>
      </c>
      <c r="G4208" s="1" t="s">
        <v>58</v>
      </c>
      <c r="H4208" s="1" t="s">
        <v>21</v>
      </c>
      <c r="I4208" s="1">
        <v>7</v>
      </c>
      <c r="J4208" s="3">
        <v>459</v>
      </c>
      <c r="K4208" s="4">
        <v>367.82</v>
      </c>
      <c r="L4208" s="5">
        <v>0.1</v>
      </c>
      <c r="M4208" s="3">
        <f t="shared" si="260"/>
        <v>2891.7000000000003</v>
      </c>
      <c r="N4208" s="3">
        <f t="shared" si="261"/>
        <v>2574.7399999999998</v>
      </c>
      <c r="O4208" s="3">
        <f t="shared" si="262"/>
        <v>316.96000000000049</v>
      </c>
      <c r="P4208" s="6">
        <f t="shared" si="263"/>
        <v>0.10961026385863003</v>
      </c>
    </row>
    <row r="4209" spans="1:16" x14ac:dyDescent="0.35">
      <c r="A4209" s="1" t="s">
        <v>4273</v>
      </c>
      <c r="B4209" s="2">
        <v>46278</v>
      </c>
      <c r="C4209" s="1" t="s">
        <v>36</v>
      </c>
      <c r="D4209" s="1" t="s">
        <v>63</v>
      </c>
      <c r="E4209" s="1" t="s">
        <v>18</v>
      </c>
      <c r="F4209" s="1" t="s">
        <v>68</v>
      </c>
      <c r="G4209" s="1" t="s">
        <v>69</v>
      </c>
      <c r="H4209" s="1" t="s">
        <v>34</v>
      </c>
      <c r="I4209" s="1">
        <v>5</v>
      </c>
      <c r="J4209" s="3">
        <v>464</v>
      </c>
      <c r="K4209" s="4">
        <v>366.86</v>
      </c>
      <c r="L4209" s="5">
        <v>0.15</v>
      </c>
      <c r="M4209" s="3">
        <f t="shared" si="260"/>
        <v>1972</v>
      </c>
      <c r="N4209" s="3">
        <f t="shared" si="261"/>
        <v>1834.3000000000002</v>
      </c>
      <c r="O4209" s="3">
        <f t="shared" si="262"/>
        <v>137.69999999999982</v>
      </c>
      <c r="P4209" s="6">
        <f t="shared" si="263"/>
        <v>6.9827586206896455E-2</v>
      </c>
    </row>
    <row r="4210" spans="1:16" x14ac:dyDescent="0.35">
      <c r="A4210" s="1" t="s">
        <v>4274</v>
      </c>
      <c r="B4210" s="2">
        <v>46278</v>
      </c>
      <c r="C4210" s="1" t="s">
        <v>41</v>
      </c>
      <c r="D4210" s="1" t="s">
        <v>103</v>
      </c>
      <c r="E4210" s="1" t="s">
        <v>31</v>
      </c>
      <c r="F4210" s="1" t="s">
        <v>32</v>
      </c>
      <c r="G4210" s="1" t="s">
        <v>46</v>
      </c>
      <c r="H4210" s="1" t="s">
        <v>34</v>
      </c>
      <c r="I4210" s="1">
        <v>1</v>
      </c>
      <c r="J4210" s="3">
        <v>1216</v>
      </c>
      <c r="K4210" s="4">
        <v>879.17</v>
      </c>
      <c r="L4210" s="5">
        <v>0</v>
      </c>
      <c r="M4210" s="3">
        <f t="shared" si="260"/>
        <v>1216</v>
      </c>
      <c r="N4210" s="3">
        <f t="shared" si="261"/>
        <v>879.17</v>
      </c>
      <c r="O4210" s="3">
        <f t="shared" si="262"/>
        <v>336.83000000000004</v>
      </c>
      <c r="P4210" s="6">
        <f t="shared" si="263"/>
        <v>0.27699835526315791</v>
      </c>
    </row>
    <row r="4211" spans="1:16" x14ac:dyDescent="0.35">
      <c r="A4211" s="1" t="s">
        <v>4275</v>
      </c>
      <c r="B4211" s="2">
        <v>46278</v>
      </c>
      <c r="C4211" s="1" t="s">
        <v>29</v>
      </c>
      <c r="D4211" s="1" t="s">
        <v>57</v>
      </c>
      <c r="E4211" s="1" t="s">
        <v>31</v>
      </c>
      <c r="F4211" s="1" t="s">
        <v>53</v>
      </c>
      <c r="G4211" s="1" t="s">
        <v>58</v>
      </c>
      <c r="H4211" s="1" t="s">
        <v>27</v>
      </c>
      <c r="I4211" s="1">
        <v>1</v>
      </c>
      <c r="J4211" s="3">
        <v>14451</v>
      </c>
      <c r="K4211" s="4">
        <v>10745.67</v>
      </c>
      <c r="L4211" s="5">
        <v>0</v>
      </c>
      <c r="M4211" s="3">
        <f t="shared" si="260"/>
        <v>14451</v>
      </c>
      <c r="N4211" s="3">
        <f t="shared" si="261"/>
        <v>10745.67</v>
      </c>
      <c r="O4211" s="3">
        <f t="shared" si="262"/>
        <v>3705.33</v>
      </c>
      <c r="P4211" s="6">
        <f t="shared" si="263"/>
        <v>0.25640647706041103</v>
      </c>
    </row>
    <row r="4212" spans="1:16" x14ac:dyDescent="0.35">
      <c r="A4212" s="1" t="s">
        <v>4276</v>
      </c>
      <c r="B4212" s="2">
        <v>46278</v>
      </c>
      <c r="C4212" s="1" t="s">
        <v>41</v>
      </c>
      <c r="D4212" s="1" t="s">
        <v>103</v>
      </c>
      <c r="E4212" s="1" t="s">
        <v>18</v>
      </c>
      <c r="F4212" s="1" t="s">
        <v>38</v>
      </c>
      <c r="G4212" s="1" t="s">
        <v>43</v>
      </c>
      <c r="H4212" s="1" t="s">
        <v>34</v>
      </c>
      <c r="I4212" s="1">
        <v>6</v>
      </c>
      <c r="J4212" s="3">
        <v>365</v>
      </c>
      <c r="K4212" s="4">
        <v>295.54000000000002</v>
      </c>
      <c r="L4212" s="5">
        <v>0.1</v>
      </c>
      <c r="M4212" s="3">
        <f t="shared" si="260"/>
        <v>1971</v>
      </c>
      <c r="N4212" s="3">
        <f t="shared" si="261"/>
        <v>1773.2400000000002</v>
      </c>
      <c r="O4212" s="3">
        <f t="shared" si="262"/>
        <v>197.75999999999976</v>
      </c>
      <c r="P4212" s="6">
        <f t="shared" si="263"/>
        <v>0.10033485540334844</v>
      </c>
    </row>
    <row r="4213" spans="1:16" x14ac:dyDescent="0.35">
      <c r="A4213" s="1" t="s">
        <v>4277</v>
      </c>
      <c r="B4213" s="2">
        <v>46278</v>
      </c>
      <c r="C4213" s="1" t="s">
        <v>29</v>
      </c>
      <c r="D4213" s="1" t="s">
        <v>66</v>
      </c>
      <c r="E4213" s="1" t="s">
        <v>24</v>
      </c>
      <c r="F4213" s="1" t="s">
        <v>64</v>
      </c>
      <c r="G4213" s="1" t="s">
        <v>33</v>
      </c>
      <c r="H4213" s="1" t="s">
        <v>27</v>
      </c>
      <c r="I4213" s="1">
        <v>4</v>
      </c>
      <c r="J4213" s="3">
        <v>1521</v>
      </c>
      <c r="K4213" s="4">
        <v>750.25</v>
      </c>
      <c r="L4213" s="5">
        <v>0</v>
      </c>
      <c r="M4213" s="3">
        <f t="shared" si="260"/>
        <v>6084</v>
      </c>
      <c r="N4213" s="3">
        <f t="shared" si="261"/>
        <v>3001</v>
      </c>
      <c r="O4213" s="3">
        <f t="shared" si="262"/>
        <v>3083</v>
      </c>
      <c r="P4213" s="6">
        <f t="shared" si="263"/>
        <v>0.50673898750821833</v>
      </c>
    </row>
    <row r="4214" spans="1:16" x14ac:dyDescent="0.35">
      <c r="A4214" s="1" t="s">
        <v>4278</v>
      </c>
      <c r="B4214" s="2">
        <v>46279</v>
      </c>
      <c r="C4214" s="1" t="s">
        <v>16</v>
      </c>
      <c r="D4214" s="1" t="s">
        <v>17</v>
      </c>
      <c r="E4214" s="1" t="s">
        <v>18</v>
      </c>
      <c r="F4214" s="1" t="s">
        <v>51</v>
      </c>
      <c r="G4214" s="1" t="s">
        <v>20</v>
      </c>
      <c r="H4214" s="1" t="s">
        <v>21</v>
      </c>
      <c r="I4214" s="1">
        <v>3</v>
      </c>
      <c r="J4214" s="3">
        <v>771</v>
      </c>
      <c r="K4214" s="4">
        <v>628.82000000000005</v>
      </c>
      <c r="L4214" s="5">
        <v>0</v>
      </c>
      <c r="M4214" s="3">
        <f t="shared" si="260"/>
        <v>2313</v>
      </c>
      <c r="N4214" s="3">
        <f t="shared" si="261"/>
        <v>1886.46</v>
      </c>
      <c r="O4214" s="3">
        <f t="shared" si="262"/>
        <v>426.53999999999996</v>
      </c>
      <c r="P4214" s="6">
        <f t="shared" si="263"/>
        <v>0.18440985732814524</v>
      </c>
    </row>
    <row r="4215" spans="1:16" x14ac:dyDescent="0.35">
      <c r="A4215" s="1" t="s">
        <v>4279</v>
      </c>
      <c r="B4215" s="2">
        <v>46279</v>
      </c>
      <c r="C4215" s="1" t="s">
        <v>41</v>
      </c>
      <c r="D4215" s="1" t="s">
        <v>55</v>
      </c>
      <c r="E4215" s="1" t="s">
        <v>18</v>
      </c>
      <c r="F4215" s="1" t="s">
        <v>38</v>
      </c>
      <c r="G4215" s="1" t="s">
        <v>43</v>
      </c>
      <c r="H4215" s="1" t="s">
        <v>34</v>
      </c>
      <c r="I4215" s="1">
        <v>1</v>
      </c>
      <c r="J4215" s="3">
        <v>344</v>
      </c>
      <c r="K4215" s="4">
        <v>281.17</v>
      </c>
      <c r="L4215" s="5">
        <v>0</v>
      </c>
      <c r="M4215" s="3">
        <f t="shared" si="260"/>
        <v>344</v>
      </c>
      <c r="N4215" s="3">
        <f t="shared" si="261"/>
        <v>281.17</v>
      </c>
      <c r="O4215" s="3">
        <f t="shared" si="262"/>
        <v>62.829999999999984</v>
      </c>
      <c r="P4215" s="6">
        <f t="shared" si="263"/>
        <v>0.18264534883720926</v>
      </c>
    </row>
    <row r="4216" spans="1:16" x14ac:dyDescent="0.35">
      <c r="A4216" s="1" t="s">
        <v>4280</v>
      </c>
      <c r="B4216" s="2">
        <v>46279</v>
      </c>
      <c r="C4216" s="1" t="s">
        <v>41</v>
      </c>
      <c r="D4216" s="1" t="s">
        <v>103</v>
      </c>
      <c r="E4216" s="1" t="s">
        <v>79</v>
      </c>
      <c r="F4216" s="1" t="s">
        <v>109</v>
      </c>
      <c r="G4216" s="1" t="s">
        <v>46</v>
      </c>
      <c r="H4216" s="1" t="s">
        <v>34</v>
      </c>
      <c r="I4216" s="1">
        <v>8</v>
      </c>
      <c r="J4216" s="3">
        <v>4652</v>
      </c>
      <c r="K4216" s="4">
        <v>2727.03</v>
      </c>
      <c r="L4216" s="5">
        <v>0</v>
      </c>
      <c r="M4216" s="3">
        <f t="shared" si="260"/>
        <v>37216</v>
      </c>
      <c r="N4216" s="3">
        <f t="shared" si="261"/>
        <v>21816.240000000002</v>
      </c>
      <c r="O4216" s="3">
        <f t="shared" si="262"/>
        <v>15399.759999999998</v>
      </c>
      <c r="P4216" s="6">
        <f t="shared" si="263"/>
        <v>0.41379406706792771</v>
      </c>
    </row>
    <row r="4217" spans="1:16" x14ac:dyDescent="0.35">
      <c r="A4217" s="1" t="s">
        <v>4281</v>
      </c>
      <c r="B4217" s="2">
        <v>46279</v>
      </c>
      <c r="C4217" s="1" t="s">
        <v>29</v>
      </c>
      <c r="D4217" s="1" t="s">
        <v>66</v>
      </c>
      <c r="E4217" s="1" t="s">
        <v>18</v>
      </c>
      <c r="F4217" s="1" t="s">
        <v>38</v>
      </c>
      <c r="G4217" s="1" t="s">
        <v>58</v>
      </c>
      <c r="H4217" s="1" t="s">
        <v>21</v>
      </c>
      <c r="I4217" s="1">
        <v>3</v>
      </c>
      <c r="J4217" s="3">
        <v>336</v>
      </c>
      <c r="K4217" s="4">
        <v>276.42</v>
      </c>
      <c r="L4217" s="5">
        <v>0.1</v>
      </c>
      <c r="M4217" s="3">
        <f t="shared" si="260"/>
        <v>907.2</v>
      </c>
      <c r="N4217" s="3">
        <f t="shared" si="261"/>
        <v>829.26</v>
      </c>
      <c r="O4217" s="3">
        <f t="shared" si="262"/>
        <v>77.940000000000055</v>
      </c>
      <c r="P4217" s="6">
        <f t="shared" si="263"/>
        <v>8.5912698412698468E-2</v>
      </c>
    </row>
    <row r="4218" spans="1:16" x14ac:dyDescent="0.35">
      <c r="A4218" s="1" t="s">
        <v>4282</v>
      </c>
      <c r="B4218" s="2">
        <v>46279</v>
      </c>
      <c r="C4218" s="1" t="s">
        <v>16</v>
      </c>
      <c r="D4218" s="1" t="s">
        <v>48</v>
      </c>
      <c r="E4218" s="1" t="s">
        <v>18</v>
      </c>
      <c r="F4218" s="1" t="s">
        <v>19</v>
      </c>
      <c r="G4218" s="1" t="s">
        <v>26</v>
      </c>
      <c r="H4218" s="1" t="s">
        <v>34</v>
      </c>
      <c r="I4218" s="1">
        <v>2</v>
      </c>
      <c r="J4218" s="3">
        <v>873</v>
      </c>
      <c r="K4218" s="4">
        <v>695.93</v>
      </c>
      <c r="L4218" s="5">
        <v>0.15</v>
      </c>
      <c r="M4218" s="3">
        <f t="shared" si="260"/>
        <v>1484.1</v>
      </c>
      <c r="N4218" s="3">
        <f t="shared" si="261"/>
        <v>1391.86</v>
      </c>
      <c r="O4218" s="3">
        <f t="shared" si="262"/>
        <v>92.240000000000009</v>
      </c>
      <c r="P4218" s="6">
        <f t="shared" si="263"/>
        <v>6.2152146081800426E-2</v>
      </c>
    </row>
    <row r="4219" spans="1:16" x14ac:dyDescent="0.35">
      <c r="A4219" s="1" t="s">
        <v>4283</v>
      </c>
      <c r="B4219" s="2">
        <v>46279</v>
      </c>
      <c r="C4219" s="1" t="s">
        <v>36</v>
      </c>
      <c r="D4219" s="1" t="s">
        <v>78</v>
      </c>
      <c r="E4219" s="1" t="s">
        <v>18</v>
      </c>
      <c r="F4219" s="1" t="s">
        <v>51</v>
      </c>
      <c r="G4219" s="1" t="s">
        <v>39</v>
      </c>
      <c r="H4219" s="1" t="s">
        <v>27</v>
      </c>
      <c r="I4219" s="1">
        <v>4</v>
      </c>
      <c r="J4219" s="3">
        <v>771</v>
      </c>
      <c r="K4219" s="4">
        <v>638.58000000000004</v>
      </c>
      <c r="L4219" s="5">
        <v>0.05</v>
      </c>
      <c r="M4219" s="3">
        <f t="shared" si="260"/>
        <v>2929.7999999999997</v>
      </c>
      <c r="N4219" s="3">
        <f t="shared" si="261"/>
        <v>2554.3200000000002</v>
      </c>
      <c r="O4219" s="3">
        <f t="shared" si="262"/>
        <v>375.47999999999956</v>
      </c>
      <c r="P4219" s="6">
        <f t="shared" si="263"/>
        <v>0.12815891869752188</v>
      </c>
    </row>
    <row r="4220" spans="1:16" x14ac:dyDescent="0.35">
      <c r="A4220" s="1" t="s">
        <v>4284</v>
      </c>
      <c r="B4220" s="2">
        <v>46279</v>
      </c>
      <c r="C4220" s="1" t="s">
        <v>41</v>
      </c>
      <c r="D4220" s="1" t="s">
        <v>103</v>
      </c>
      <c r="E4220" s="1" t="s">
        <v>79</v>
      </c>
      <c r="F4220" s="1" t="s">
        <v>91</v>
      </c>
      <c r="G4220" s="1" t="s">
        <v>46</v>
      </c>
      <c r="H4220" s="1" t="s">
        <v>21</v>
      </c>
      <c r="I4220" s="1">
        <v>6</v>
      </c>
      <c r="J4220" s="3">
        <v>11402</v>
      </c>
      <c r="K4220" s="4">
        <v>7205.66</v>
      </c>
      <c r="L4220" s="5">
        <v>0.15</v>
      </c>
      <c r="M4220" s="3">
        <f t="shared" si="260"/>
        <v>58150.2</v>
      </c>
      <c r="N4220" s="3">
        <f t="shared" si="261"/>
        <v>43233.96</v>
      </c>
      <c r="O4220" s="3">
        <f t="shared" si="262"/>
        <v>14916.239999999998</v>
      </c>
      <c r="P4220" s="6">
        <f t="shared" si="263"/>
        <v>0.25651227338856958</v>
      </c>
    </row>
    <row r="4221" spans="1:16" x14ac:dyDescent="0.35">
      <c r="A4221" s="1" t="s">
        <v>4285</v>
      </c>
      <c r="B4221" s="2">
        <v>46279</v>
      </c>
      <c r="C4221" s="1" t="s">
        <v>16</v>
      </c>
      <c r="D4221" s="1" t="s">
        <v>23</v>
      </c>
      <c r="E4221" s="1" t="s">
        <v>79</v>
      </c>
      <c r="F4221" s="1" t="s">
        <v>91</v>
      </c>
      <c r="G4221" s="1" t="s">
        <v>26</v>
      </c>
      <c r="H4221" s="1" t="s">
        <v>21</v>
      </c>
      <c r="I4221" s="1">
        <v>6</v>
      </c>
      <c r="J4221" s="3">
        <v>12166</v>
      </c>
      <c r="K4221" s="4">
        <v>7632.87</v>
      </c>
      <c r="L4221" s="5">
        <v>0.1</v>
      </c>
      <c r="M4221" s="3">
        <f t="shared" si="260"/>
        <v>65696.400000000009</v>
      </c>
      <c r="N4221" s="3">
        <f t="shared" si="261"/>
        <v>45797.22</v>
      </c>
      <c r="O4221" s="3">
        <f t="shared" si="262"/>
        <v>19899.180000000008</v>
      </c>
      <c r="P4221" s="6">
        <f t="shared" si="263"/>
        <v>0.30289604909858081</v>
      </c>
    </row>
    <row r="4222" spans="1:16" x14ac:dyDescent="0.35">
      <c r="A4222" s="1" t="s">
        <v>4286</v>
      </c>
      <c r="B4222" s="2">
        <v>46280</v>
      </c>
      <c r="C4222" s="1" t="s">
        <v>41</v>
      </c>
      <c r="D4222" s="1" t="s">
        <v>55</v>
      </c>
      <c r="E4222" s="1" t="s">
        <v>31</v>
      </c>
      <c r="F4222" s="1" t="s">
        <v>53</v>
      </c>
      <c r="G4222" s="1" t="s">
        <v>43</v>
      </c>
      <c r="H4222" s="1" t="s">
        <v>21</v>
      </c>
      <c r="I4222" s="1">
        <v>8</v>
      </c>
      <c r="J4222" s="3">
        <v>14653</v>
      </c>
      <c r="K4222" s="4">
        <v>11153.66</v>
      </c>
      <c r="L4222" s="5">
        <v>0.15</v>
      </c>
      <c r="M4222" s="3">
        <f t="shared" si="260"/>
        <v>99640.4</v>
      </c>
      <c r="N4222" s="3">
        <f t="shared" si="261"/>
        <v>89229.28</v>
      </c>
      <c r="O4222" s="3">
        <f t="shared" si="262"/>
        <v>10411.119999999995</v>
      </c>
      <c r="P4222" s="6">
        <f t="shared" si="263"/>
        <v>0.10448693501832586</v>
      </c>
    </row>
    <row r="4223" spans="1:16" x14ac:dyDescent="0.35">
      <c r="A4223" s="1" t="s">
        <v>4287</v>
      </c>
      <c r="B4223" s="2">
        <v>46280</v>
      </c>
      <c r="C4223" s="1" t="s">
        <v>41</v>
      </c>
      <c r="D4223" s="1" t="s">
        <v>42</v>
      </c>
      <c r="E4223" s="1" t="s">
        <v>18</v>
      </c>
      <c r="F4223" s="1" t="s">
        <v>68</v>
      </c>
      <c r="G4223" s="1" t="s">
        <v>43</v>
      </c>
      <c r="H4223" s="1" t="s">
        <v>21</v>
      </c>
      <c r="I4223" s="1">
        <v>7</v>
      </c>
      <c r="J4223" s="3">
        <v>469</v>
      </c>
      <c r="K4223" s="4">
        <v>370.17</v>
      </c>
      <c r="L4223" s="5">
        <v>0</v>
      </c>
      <c r="M4223" s="3">
        <f t="shared" si="260"/>
        <v>3283</v>
      </c>
      <c r="N4223" s="3">
        <f t="shared" si="261"/>
        <v>2591.19</v>
      </c>
      <c r="O4223" s="3">
        <f t="shared" si="262"/>
        <v>691.81</v>
      </c>
      <c r="P4223" s="6">
        <f t="shared" si="263"/>
        <v>0.21072494669509592</v>
      </c>
    </row>
    <row r="4224" spans="1:16" x14ac:dyDescent="0.35">
      <c r="A4224" s="1" t="s">
        <v>4288</v>
      </c>
      <c r="B4224" s="2">
        <v>46280</v>
      </c>
      <c r="C4224" s="1" t="s">
        <v>36</v>
      </c>
      <c r="D4224" s="1" t="s">
        <v>63</v>
      </c>
      <c r="E4224" s="1" t="s">
        <v>24</v>
      </c>
      <c r="F4224" s="1" t="s">
        <v>25</v>
      </c>
      <c r="G4224" s="1" t="s">
        <v>39</v>
      </c>
      <c r="H4224" s="1" t="s">
        <v>21</v>
      </c>
      <c r="I4224" s="1">
        <v>3</v>
      </c>
      <c r="J4224" s="3">
        <v>619</v>
      </c>
      <c r="K4224" s="4">
        <v>333.85</v>
      </c>
      <c r="L4224" s="5">
        <v>0</v>
      </c>
      <c r="M4224" s="3">
        <f t="shared" si="260"/>
        <v>1857</v>
      </c>
      <c r="N4224" s="3">
        <f t="shared" si="261"/>
        <v>1001.5500000000001</v>
      </c>
      <c r="O4224" s="3">
        <f t="shared" si="262"/>
        <v>855.44999999999993</v>
      </c>
      <c r="P4224" s="6">
        <f t="shared" si="263"/>
        <v>0.4606623586429725</v>
      </c>
    </row>
    <row r="4225" spans="1:16" x14ac:dyDescent="0.35">
      <c r="A4225" s="1" t="s">
        <v>4289</v>
      </c>
      <c r="B4225" s="2">
        <v>46280</v>
      </c>
      <c r="C4225" s="1" t="s">
        <v>29</v>
      </c>
      <c r="D4225" s="1" t="s">
        <v>72</v>
      </c>
      <c r="E4225" s="1" t="s">
        <v>31</v>
      </c>
      <c r="F4225" s="1" t="s">
        <v>45</v>
      </c>
      <c r="G4225" s="1" t="s">
        <v>58</v>
      </c>
      <c r="H4225" s="1" t="s">
        <v>21</v>
      </c>
      <c r="I4225" s="1">
        <v>2</v>
      </c>
      <c r="J4225" s="3">
        <v>3650</v>
      </c>
      <c r="K4225" s="4">
        <v>2863.88</v>
      </c>
      <c r="L4225" s="5">
        <v>0</v>
      </c>
      <c r="M4225" s="3">
        <f t="shared" si="260"/>
        <v>7300</v>
      </c>
      <c r="N4225" s="3">
        <f t="shared" si="261"/>
        <v>5727.76</v>
      </c>
      <c r="O4225" s="3">
        <f t="shared" si="262"/>
        <v>1572.2399999999998</v>
      </c>
      <c r="P4225" s="6">
        <f t="shared" si="263"/>
        <v>0.21537534246575341</v>
      </c>
    </row>
    <row r="4226" spans="1:16" x14ac:dyDescent="0.35">
      <c r="A4226" s="1" t="s">
        <v>4290</v>
      </c>
      <c r="B4226" s="2">
        <v>46281</v>
      </c>
      <c r="C4226" s="1" t="s">
        <v>41</v>
      </c>
      <c r="D4226" s="1" t="s">
        <v>55</v>
      </c>
      <c r="E4226" s="1" t="s">
        <v>24</v>
      </c>
      <c r="F4226" s="1" t="s">
        <v>64</v>
      </c>
      <c r="G4226" s="1" t="s">
        <v>43</v>
      </c>
      <c r="H4226" s="1" t="s">
        <v>27</v>
      </c>
      <c r="I4226" s="1">
        <v>3</v>
      </c>
      <c r="J4226" s="3">
        <v>1465</v>
      </c>
      <c r="K4226" s="4">
        <v>750.79</v>
      </c>
      <c r="L4226" s="5">
        <v>0.1</v>
      </c>
      <c r="M4226" s="3">
        <f t="shared" ref="M4226:M4289" si="264">I4226*J4226*(1-L4226)</f>
        <v>3955.5</v>
      </c>
      <c r="N4226" s="3">
        <f t="shared" ref="N4226:N4289" si="265">I4226*K4226</f>
        <v>2252.37</v>
      </c>
      <c r="O4226" s="3">
        <f t="shared" ref="O4226:O4289" si="266">M4226-N4226</f>
        <v>1703.13</v>
      </c>
      <c r="P4226" s="6">
        <f t="shared" ref="P4226:P4289" si="267">O4226/M4226</f>
        <v>0.43057262040197197</v>
      </c>
    </row>
    <row r="4227" spans="1:16" x14ac:dyDescent="0.35">
      <c r="A4227" s="1" t="s">
        <v>4291</v>
      </c>
      <c r="B4227" s="2">
        <v>46281</v>
      </c>
      <c r="C4227" s="1" t="s">
        <v>41</v>
      </c>
      <c r="D4227" s="1" t="s">
        <v>55</v>
      </c>
      <c r="E4227" s="1" t="s">
        <v>79</v>
      </c>
      <c r="F4227" s="1" t="s">
        <v>91</v>
      </c>
      <c r="G4227" s="1" t="s">
        <v>46</v>
      </c>
      <c r="H4227" s="1" t="s">
        <v>27</v>
      </c>
      <c r="I4227" s="1">
        <v>6</v>
      </c>
      <c r="J4227" s="3">
        <v>11443</v>
      </c>
      <c r="K4227" s="4">
        <v>6979.36</v>
      </c>
      <c r="L4227" s="5">
        <v>0.1</v>
      </c>
      <c r="M4227" s="3">
        <f t="shared" si="264"/>
        <v>61792.200000000004</v>
      </c>
      <c r="N4227" s="3">
        <f t="shared" si="265"/>
        <v>41876.159999999996</v>
      </c>
      <c r="O4227" s="3">
        <f t="shared" si="266"/>
        <v>19916.040000000008</v>
      </c>
      <c r="P4227" s="6">
        <f t="shared" si="267"/>
        <v>0.32230669890374525</v>
      </c>
    </row>
    <row r="4228" spans="1:16" x14ac:dyDescent="0.35">
      <c r="A4228" s="1" t="s">
        <v>4292</v>
      </c>
      <c r="B4228" s="2">
        <v>46281</v>
      </c>
      <c r="C4228" s="1" t="s">
        <v>29</v>
      </c>
      <c r="D4228" s="1" t="s">
        <v>57</v>
      </c>
      <c r="E4228" s="1" t="s">
        <v>24</v>
      </c>
      <c r="F4228" s="1" t="s">
        <v>131</v>
      </c>
      <c r="G4228" s="1" t="s">
        <v>33</v>
      </c>
      <c r="H4228" s="1" t="s">
        <v>34</v>
      </c>
      <c r="I4228" s="1">
        <v>8</v>
      </c>
      <c r="J4228" s="3">
        <v>2825</v>
      </c>
      <c r="K4228" s="4">
        <v>1313.81</v>
      </c>
      <c r="L4228" s="5">
        <v>0</v>
      </c>
      <c r="M4228" s="3">
        <f t="shared" si="264"/>
        <v>22600</v>
      </c>
      <c r="N4228" s="3">
        <f t="shared" si="265"/>
        <v>10510.48</v>
      </c>
      <c r="O4228" s="3">
        <f t="shared" si="266"/>
        <v>12089.52</v>
      </c>
      <c r="P4228" s="6">
        <f t="shared" si="267"/>
        <v>0.53493451327433628</v>
      </c>
    </row>
    <row r="4229" spans="1:16" x14ac:dyDescent="0.35">
      <c r="A4229" s="1" t="s">
        <v>4293</v>
      </c>
      <c r="B4229" s="2">
        <v>46281</v>
      </c>
      <c r="C4229" s="1" t="s">
        <v>29</v>
      </c>
      <c r="D4229" s="1" t="s">
        <v>57</v>
      </c>
      <c r="E4229" s="1" t="s">
        <v>24</v>
      </c>
      <c r="F4229" s="1" t="s">
        <v>61</v>
      </c>
      <c r="G4229" s="1" t="s">
        <v>58</v>
      </c>
      <c r="H4229" s="1" t="s">
        <v>34</v>
      </c>
      <c r="I4229" s="1">
        <v>4</v>
      </c>
      <c r="J4229" s="3">
        <v>2218</v>
      </c>
      <c r="K4229" s="4">
        <v>1027.79</v>
      </c>
      <c r="L4229" s="5">
        <v>0</v>
      </c>
      <c r="M4229" s="3">
        <f t="shared" si="264"/>
        <v>8872</v>
      </c>
      <c r="N4229" s="3">
        <f t="shared" si="265"/>
        <v>4111.16</v>
      </c>
      <c r="O4229" s="3">
        <f t="shared" si="266"/>
        <v>4760.84</v>
      </c>
      <c r="P4229" s="6">
        <f t="shared" si="267"/>
        <v>0.53661406672678091</v>
      </c>
    </row>
    <row r="4230" spans="1:16" x14ac:dyDescent="0.35">
      <c r="A4230" s="1" t="s">
        <v>4294</v>
      </c>
      <c r="B4230" s="2">
        <v>46281</v>
      </c>
      <c r="C4230" s="1" t="s">
        <v>41</v>
      </c>
      <c r="D4230" s="1" t="s">
        <v>103</v>
      </c>
      <c r="E4230" s="1" t="s">
        <v>18</v>
      </c>
      <c r="F4230" s="1" t="s">
        <v>51</v>
      </c>
      <c r="G4230" s="1" t="s">
        <v>43</v>
      </c>
      <c r="H4230" s="1" t="s">
        <v>21</v>
      </c>
      <c r="I4230" s="1">
        <v>5</v>
      </c>
      <c r="J4230" s="3">
        <v>747</v>
      </c>
      <c r="K4230" s="4">
        <v>625.9</v>
      </c>
      <c r="L4230" s="5">
        <v>0</v>
      </c>
      <c r="M4230" s="3">
        <f t="shared" si="264"/>
        <v>3735</v>
      </c>
      <c r="N4230" s="3">
        <f t="shared" si="265"/>
        <v>3129.5</v>
      </c>
      <c r="O4230" s="3">
        <f t="shared" si="266"/>
        <v>605.5</v>
      </c>
      <c r="P4230" s="6">
        <f t="shared" si="267"/>
        <v>0.16211512717536813</v>
      </c>
    </row>
    <row r="4231" spans="1:16" x14ac:dyDescent="0.35">
      <c r="A4231" s="1" t="s">
        <v>4295</v>
      </c>
      <c r="B4231" s="2">
        <v>46281</v>
      </c>
      <c r="C4231" s="1" t="s">
        <v>36</v>
      </c>
      <c r="D4231" s="1" t="s">
        <v>37</v>
      </c>
      <c r="E4231" s="1" t="s">
        <v>79</v>
      </c>
      <c r="F4231" s="1" t="s">
        <v>91</v>
      </c>
      <c r="G4231" s="1" t="s">
        <v>39</v>
      </c>
      <c r="H4231" s="1" t="s">
        <v>21</v>
      </c>
      <c r="I4231" s="1">
        <v>6</v>
      </c>
      <c r="J4231" s="3">
        <v>12461</v>
      </c>
      <c r="K4231" s="4">
        <v>7596.5</v>
      </c>
      <c r="L4231" s="5">
        <v>0</v>
      </c>
      <c r="M4231" s="3">
        <f t="shared" si="264"/>
        <v>74766</v>
      </c>
      <c r="N4231" s="3">
        <f t="shared" si="265"/>
        <v>45579</v>
      </c>
      <c r="O4231" s="3">
        <f t="shared" si="266"/>
        <v>29187</v>
      </c>
      <c r="P4231" s="6">
        <f t="shared" si="267"/>
        <v>0.39037797929540163</v>
      </c>
    </row>
    <row r="4232" spans="1:16" x14ac:dyDescent="0.35">
      <c r="A4232" s="1" t="s">
        <v>4296</v>
      </c>
      <c r="B4232" s="2">
        <v>46281</v>
      </c>
      <c r="C4232" s="1" t="s">
        <v>16</v>
      </c>
      <c r="D4232" s="1" t="s">
        <v>48</v>
      </c>
      <c r="E4232" s="1" t="s">
        <v>18</v>
      </c>
      <c r="F4232" s="1" t="s">
        <v>68</v>
      </c>
      <c r="G4232" s="1" t="s">
        <v>20</v>
      </c>
      <c r="H4232" s="1" t="s">
        <v>27</v>
      </c>
      <c r="I4232" s="1">
        <v>7</v>
      </c>
      <c r="J4232" s="3">
        <v>443</v>
      </c>
      <c r="K4232" s="4">
        <v>348.14</v>
      </c>
      <c r="L4232" s="5">
        <v>0.1</v>
      </c>
      <c r="M4232" s="3">
        <f t="shared" si="264"/>
        <v>2790.9</v>
      </c>
      <c r="N4232" s="3">
        <f t="shared" si="265"/>
        <v>2436.98</v>
      </c>
      <c r="O4232" s="3">
        <f t="shared" si="266"/>
        <v>353.92000000000007</v>
      </c>
      <c r="P4232" s="6">
        <f t="shared" si="267"/>
        <v>0.12681213945322301</v>
      </c>
    </row>
    <row r="4233" spans="1:16" x14ac:dyDescent="0.35">
      <c r="A4233" s="1" t="s">
        <v>4297</v>
      </c>
      <c r="B4233" s="2">
        <v>46281</v>
      </c>
      <c r="C4233" s="1" t="s">
        <v>16</v>
      </c>
      <c r="D4233" s="1" t="s">
        <v>48</v>
      </c>
      <c r="E4233" s="1" t="s">
        <v>18</v>
      </c>
      <c r="F4233" s="1" t="s">
        <v>19</v>
      </c>
      <c r="G4233" s="1" t="s">
        <v>20</v>
      </c>
      <c r="H4233" s="1" t="s">
        <v>21</v>
      </c>
      <c r="I4233" s="1">
        <v>1</v>
      </c>
      <c r="J4233" s="3">
        <v>870</v>
      </c>
      <c r="K4233" s="4">
        <v>672.98</v>
      </c>
      <c r="L4233" s="5">
        <v>0</v>
      </c>
      <c r="M4233" s="3">
        <f t="shared" si="264"/>
        <v>870</v>
      </c>
      <c r="N4233" s="3">
        <f t="shared" si="265"/>
        <v>672.98</v>
      </c>
      <c r="O4233" s="3">
        <f t="shared" si="266"/>
        <v>197.01999999999998</v>
      </c>
      <c r="P4233" s="6">
        <f t="shared" si="267"/>
        <v>0.2264597701149425</v>
      </c>
    </row>
    <row r="4234" spans="1:16" x14ac:dyDescent="0.35">
      <c r="A4234" s="1" t="s">
        <v>4298</v>
      </c>
      <c r="B4234" s="2">
        <v>46281</v>
      </c>
      <c r="C4234" s="1" t="s">
        <v>36</v>
      </c>
      <c r="D4234" s="1" t="s">
        <v>37</v>
      </c>
      <c r="E4234" s="1" t="s">
        <v>24</v>
      </c>
      <c r="F4234" s="1" t="s">
        <v>64</v>
      </c>
      <c r="G4234" s="1" t="s">
        <v>69</v>
      </c>
      <c r="H4234" s="1" t="s">
        <v>34</v>
      </c>
      <c r="I4234" s="1">
        <v>4</v>
      </c>
      <c r="J4234" s="3">
        <v>1511</v>
      </c>
      <c r="K4234" s="4">
        <v>799.91</v>
      </c>
      <c r="L4234" s="5">
        <v>0.05</v>
      </c>
      <c r="M4234" s="3">
        <f t="shared" si="264"/>
        <v>5741.8</v>
      </c>
      <c r="N4234" s="3">
        <f t="shared" si="265"/>
        <v>3199.64</v>
      </c>
      <c r="O4234" s="3">
        <f t="shared" si="266"/>
        <v>2542.1600000000003</v>
      </c>
      <c r="P4234" s="6">
        <f t="shared" si="267"/>
        <v>0.44274617715698916</v>
      </c>
    </row>
    <row r="4235" spans="1:16" x14ac:dyDescent="0.35">
      <c r="A4235" s="1" t="s">
        <v>4299</v>
      </c>
      <c r="B4235" s="2">
        <v>46281</v>
      </c>
      <c r="C4235" s="1" t="s">
        <v>16</v>
      </c>
      <c r="D4235" s="1" t="s">
        <v>17</v>
      </c>
      <c r="E4235" s="1" t="s">
        <v>18</v>
      </c>
      <c r="F4235" s="1" t="s">
        <v>38</v>
      </c>
      <c r="G4235" s="1" t="s">
        <v>26</v>
      </c>
      <c r="H4235" s="1" t="s">
        <v>21</v>
      </c>
      <c r="I4235" s="1">
        <v>3</v>
      </c>
      <c r="J4235" s="3">
        <v>353</v>
      </c>
      <c r="K4235" s="4">
        <v>289.79000000000002</v>
      </c>
      <c r="L4235" s="5">
        <v>0</v>
      </c>
      <c r="M4235" s="3">
        <f t="shared" si="264"/>
        <v>1059</v>
      </c>
      <c r="N4235" s="3">
        <f t="shared" si="265"/>
        <v>869.37000000000012</v>
      </c>
      <c r="O4235" s="3">
        <f t="shared" si="266"/>
        <v>189.62999999999988</v>
      </c>
      <c r="P4235" s="6">
        <f t="shared" si="267"/>
        <v>0.17906515580736532</v>
      </c>
    </row>
    <row r="4236" spans="1:16" x14ac:dyDescent="0.35">
      <c r="A4236" s="1" t="s">
        <v>4300</v>
      </c>
      <c r="B4236" s="2">
        <v>46282</v>
      </c>
      <c r="C4236" s="1" t="s">
        <v>16</v>
      </c>
      <c r="D4236" s="1" t="s">
        <v>48</v>
      </c>
      <c r="E4236" s="1" t="s">
        <v>31</v>
      </c>
      <c r="F4236" s="1" t="s">
        <v>85</v>
      </c>
      <c r="G4236" s="1" t="s">
        <v>20</v>
      </c>
      <c r="H4236" s="1" t="s">
        <v>21</v>
      </c>
      <c r="I4236" s="1">
        <v>3</v>
      </c>
      <c r="J4236" s="3">
        <v>1749</v>
      </c>
      <c r="K4236" s="4">
        <v>1319.27</v>
      </c>
      <c r="L4236" s="5">
        <v>0.15</v>
      </c>
      <c r="M4236" s="3">
        <f t="shared" si="264"/>
        <v>4459.95</v>
      </c>
      <c r="N4236" s="3">
        <f t="shared" si="265"/>
        <v>3957.81</v>
      </c>
      <c r="O4236" s="3">
        <f t="shared" si="266"/>
        <v>502.13999999999987</v>
      </c>
      <c r="P4236" s="6">
        <f t="shared" si="267"/>
        <v>0.11258870615141423</v>
      </c>
    </row>
    <row r="4237" spans="1:16" x14ac:dyDescent="0.35">
      <c r="A4237" s="1" t="s">
        <v>4301</v>
      </c>
      <c r="B4237" s="2">
        <v>46282</v>
      </c>
      <c r="C4237" s="1" t="s">
        <v>29</v>
      </c>
      <c r="D4237" s="1" t="s">
        <v>66</v>
      </c>
      <c r="E4237" s="1" t="s">
        <v>18</v>
      </c>
      <c r="F4237" s="1" t="s">
        <v>38</v>
      </c>
      <c r="G4237" s="1" t="s">
        <v>33</v>
      </c>
      <c r="H4237" s="1" t="s">
        <v>27</v>
      </c>
      <c r="I4237" s="1">
        <v>4</v>
      </c>
      <c r="J4237" s="3">
        <v>337</v>
      </c>
      <c r="K4237" s="4">
        <v>263.16000000000003</v>
      </c>
      <c r="L4237" s="5">
        <v>0.1</v>
      </c>
      <c r="M4237" s="3">
        <f t="shared" si="264"/>
        <v>1213.2</v>
      </c>
      <c r="N4237" s="3">
        <f t="shared" si="265"/>
        <v>1052.6400000000001</v>
      </c>
      <c r="O4237" s="3">
        <f t="shared" si="266"/>
        <v>160.55999999999995</v>
      </c>
      <c r="P4237" s="6">
        <f t="shared" si="267"/>
        <v>0.13234421364985158</v>
      </c>
    </row>
    <row r="4238" spans="1:16" x14ac:dyDescent="0.35">
      <c r="A4238" s="1" t="s">
        <v>4302</v>
      </c>
      <c r="B4238" s="2">
        <v>46282</v>
      </c>
      <c r="C4238" s="1" t="s">
        <v>36</v>
      </c>
      <c r="D4238" s="1" t="s">
        <v>76</v>
      </c>
      <c r="E4238" s="1" t="s">
        <v>31</v>
      </c>
      <c r="F4238" s="1" t="s">
        <v>85</v>
      </c>
      <c r="G4238" s="1" t="s">
        <v>69</v>
      </c>
      <c r="H4238" s="1" t="s">
        <v>21</v>
      </c>
      <c r="I4238" s="1">
        <v>8</v>
      </c>
      <c r="J4238" s="3">
        <v>1849</v>
      </c>
      <c r="K4238" s="4">
        <v>1321.03</v>
      </c>
      <c r="L4238" s="5">
        <v>0</v>
      </c>
      <c r="M4238" s="3">
        <f t="shared" si="264"/>
        <v>14792</v>
      </c>
      <c r="N4238" s="3">
        <f t="shared" si="265"/>
        <v>10568.24</v>
      </c>
      <c r="O4238" s="3">
        <f t="shared" si="266"/>
        <v>4223.76</v>
      </c>
      <c r="P4238" s="6">
        <f t="shared" si="267"/>
        <v>0.28554353704705249</v>
      </c>
    </row>
    <row r="4239" spans="1:16" x14ac:dyDescent="0.35">
      <c r="A4239" s="1" t="s">
        <v>4303</v>
      </c>
      <c r="B4239" s="2">
        <v>46282</v>
      </c>
      <c r="C4239" s="1" t="s">
        <v>41</v>
      </c>
      <c r="D4239" s="1" t="s">
        <v>103</v>
      </c>
      <c r="E4239" s="1" t="s">
        <v>24</v>
      </c>
      <c r="F4239" s="1" t="s">
        <v>25</v>
      </c>
      <c r="G4239" s="1" t="s">
        <v>46</v>
      </c>
      <c r="H4239" s="1" t="s">
        <v>34</v>
      </c>
      <c r="I4239" s="1">
        <v>4</v>
      </c>
      <c r="J4239" s="3">
        <v>586</v>
      </c>
      <c r="K4239" s="4">
        <v>280.61</v>
      </c>
      <c r="L4239" s="5">
        <v>0</v>
      </c>
      <c r="M4239" s="3">
        <f t="shared" si="264"/>
        <v>2344</v>
      </c>
      <c r="N4239" s="3">
        <f t="shared" si="265"/>
        <v>1122.44</v>
      </c>
      <c r="O4239" s="3">
        <f t="shared" si="266"/>
        <v>1221.56</v>
      </c>
      <c r="P4239" s="6">
        <f t="shared" si="267"/>
        <v>0.52114334470989754</v>
      </c>
    </row>
    <row r="4240" spans="1:16" x14ac:dyDescent="0.35">
      <c r="A4240" s="1" t="s">
        <v>4304</v>
      </c>
      <c r="B4240" s="2">
        <v>46282</v>
      </c>
      <c r="C4240" s="1" t="s">
        <v>29</v>
      </c>
      <c r="D4240" s="1" t="s">
        <v>30</v>
      </c>
      <c r="E4240" s="1" t="s">
        <v>79</v>
      </c>
      <c r="F4240" s="1" t="s">
        <v>80</v>
      </c>
      <c r="G4240" s="1" t="s">
        <v>58</v>
      </c>
      <c r="H4240" s="1" t="s">
        <v>21</v>
      </c>
      <c r="I4240" s="1">
        <v>5</v>
      </c>
      <c r="J4240" s="3">
        <v>8083</v>
      </c>
      <c r="K4240" s="4">
        <v>5317.44</v>
      </c>
      <c r="L4240" s="5">
        <v>0</v>
      </c>
      <c r="M4240" s="3">
        <f t="shared" si="264"/>
        <v>40415</v>
      </c>
      <c r="N4240" s="3">
        <f t="shared" si="265"/>
        <v>26587.199999999997</v>
      </c>
      <c r="O4240" s="3">
        <f t="shared" si="266"/>
        <v>13827.800000000003</v>
      </c>
      <c r="P4240" s="6">
        <f t="shared" si="267"/>
        <v>0.34214524310280842</v>
      </c>
    </row>
    <row r="4241" spans="1:16" x14ac:dyDescent="0.35">
      <c r="A4241" s="1" t="s">
        <v>4305</v>
      </c>
      <c r="B4241" s="2">
        <v>46282</v>
      </c>
      <c r="C4241" s="1" t="s">
        <v>29</v>
      </c>
      <c r="D4241" s="1" t="s">
        <v>30</v>
      </c>
      <c r="E4241" s="1" t="s">
        <v>24</v>
      </c>
      <c r="F4241" s="1" t="s">
        <v>61</v>
      </c>
      <c r="G4241" s="1" t="s">
        <v>58</v>
      </c>
      <c r="H4241" s="1" t="s">
        <v>34</v>
      </c>
      <c r="I4241" s="1">
        <v>6</v>
      </c>
      <c r="J4241" s="3">
        <v>2266</v>
      </c>
      <c r="K4241" s="4">
        <v>1094.18</v>
      </c>
      <c r="L4241" s="5">
        <v>0.1</v>
      </c>
      <c r="M4241" s="3">
        <f t="shared" si="264"/>
        <v>12236.4</v>
      </c>
      <c r="N4241" s="3">
        <f t="shared" si="265"/>
        <v>6565.08</v>
      </c>
      <c r="O4241" s="3">
        <f t="shared" si="266"/>
        <v>5671.32</v>
      </c>
      <c r="P4241" s="6">
        <f t="shared" si="267"/>
        <v>0.46347945474159064</v>
      </c>
    </row>
    <row r="4242" spans="1:16" x14ac:dyDescent="0.35">
      <c r="A4242" s="1" t="s">
        <v>4306</v>
      </c>
      <c r="B4242" s="2">
        <v>46282</v>
      </c>
      <c r="C4242" s="1" t="s">
        <v>41</v>
      </c>
      <c r="D4242" s="1" t="s">
        <v>103</v>
      </c>
      <c r="E4242" s="1" t="s">
        <v>24</v>
      </c>
      <c r="F4242" s="1" t="s">
        <v>131</v>
      </c>
      <c r="G4242" s="1" t="s">
        <v>46</v>
      </c>
      <c r="H4242" s="1" t="s">
        <v>34</v>
      </c>
      <c r="I4242" s="1">
        <v>1</v>
      </c>
      <c r="J4242" s="3">
        <v>2661</v>
      </c>
      <c r="K4242" s="4">
        <v>1264.3399999999999</v>
      </c>
      <c r="L4242" s="5">
        <v>0.15</v>
      </c>
      <c r="M4242" s="3">
        <f t="shared" si="264"/>
        <v>2261.85</v>
      </c>
      <c r="N4242" s="3">
        <f t="shared" si="265"/>
        <v>1264.3399999999999</v>
      </c>
      <c r="O4242" s="3">
        <f t="shared" si="266"/>
        <v>997.51</v>
      </c>
      <c r="P4242" s="6">
        <f t="shared" si="267"/>
        <v>0.44101509826027369</v>
      </c>
    </row>
    <row r="4243" spans="1:16" x14ac:dyDescent="0.35">
      <c r="A4243" s="1" t="s">
        <v>4307</v>
      </c>
      <c r="B4243" s="2">
        <v>46282</v>
      </c>
      <c r="C4243" s="1" t="s">
        <v>16</v>
      </c>
      <c r="D4243" s="1" t="s">
        <v>48</v>
      </c>
      <c r="E4243" s="1" t="s">
        <v>79</v>
      </c>
      <c r="F4243" s="1" t="s">
        <v>80</v>
      </c>
      <c r="G4243" s="1" t="s">
        <v>20</v>
      </c>
      <c r="H4243" s="1" t="s">
        <v>27</v>
      </c>
      <c r="I4243" s="1">
        <v>8</v>
      </c>
      <c r="J4243" s="3">
        <v>7901</v>
      </c>
      <c r="K4243" s="4">
        <v>4664.03</v>
      </c>
      <c r="L4243" s="5">
        <v>0</v>
      </c>
      <c r="M4243" s="3">
        <f t="shared" si="264"/>
        <v>63208</v>
      </c>
      <c r="N4243" s="3">
        <f t="shared" si="265"/>
        <v>37312.239999999998</v>
      </c>
      <c r="O4243" s="3">
        <f t="shared" si="266"/>
        <v>25895.760000000002</v>
      </c>
      <c r="P4243" s="6">
        <f t="shared" si="267"/>
        <v>0.40969117833185675</v>
      </c>
    </row>
    <row r="4244" spans="1:16" x14ac:dyDescent="0.35">
      <c r="A4244" s="1" t="s">
        <v>4308</v>
      </c>
      <c r="B4244" s="2">
        <v>46283</v>
      </c>
      <c r="C4244" s="1" t="s">
        <v>41</v>
      </c>
      <c r="D4244" s="1" t="s">
        <v>103</v>
      </c>
      <c r="E4244" s="1" t="s">
        <v>24</v>
      </c>
      <c r="F4244" s="1" t="s">
        <v>61</v>
      </c>
      <c r="G4244" s="1" t="s">
        <v>46</v>
      </c>
      <c r="H4244" s="1" t="s">
        <v>34</v>
      </c>
      <c r="I4244" s="1">
        <v>3</v>
      </c>
      <c r="J4244" s="3">
        <v>2254</v>
      </c>
      <c r="K4244" s="4">
        <v>1201.68</v>
      </c>
      <c r="L4244" s="5">
        <v>0</v>
      </c>
      <c r="M4244" s="3">
        <f t="shared" si="264"/>
        <v>6762</v>
      </c>
      <c r="N4244" s="3">
        <f t="shared" si="265"/>
        <v>3605.04</v>
      </c>
      <c r="O4244" s="3">
        <f t="shared" si="266"/>
        <v>3156.96</v>
      </c>
      <c r="P4244" s="6">
        <f t="shared" si="267"/>
        <v>0.46686779059449868</v>
      </c>
    </row>
    <row r="4245" spans="1:16" x14ac:dyDescent="0.35">
      <c r="A4245" s="1" t="s">
        <v>4309</v>
      </c>
      <c r="B4245" s="2">
        <v>46283</v>
      </c>
      <c r="C4245" s="1" t="s">
        <v>29</v>
      </c>
      <c r="D4245" s="1" t="s">
        <v>66</v>
      </c>
      <c r="E4245" s="1" t="s">
        <v>79</v>
      </c>
      <c r="F4245" s="1" t="s">
        <v>91</v>
      </c>
      <c r="G4245" s="1" t="s">
        <v>58</v>
      </c>
      <c r="H4245" s="1" t="s">
        <v>21</v>
      </c>
      <c r="I4245" s="1">
        <v>3</v>
      </c>
      <c r="J4245" s="3">
        <v>12249</v>
      </c>
      <c r="K4245" s="4">
        <v>7952.01</v>
      </c>
      <c r="L4245" s="5">
        <v>0</v>
      </c>
      <c r="M4245" s="3">
        <f t="shared" si="264"/>
        <v>36747</v>
      </c>
      <c r="N4245" s="3">
        <f t="shared" si="265"/>
        <v>23856.03</v>
      </c>
      <c r="O4245" s="3">
        <f t="shared" si="266"/>
        <v>12890.970000000001</v>
      </c>
      <c r="P4245" s="6">
        <f t="shared" si="267"/>
        <v>0.35080333088415383</v>
      </c>
    </row>
    <row r="4246" spans="1:16" x14ac:dyDescent="0.35">
      <c r="A4246" s="1" t="s">
        <v>4310</v>
      </c>
      <c r="B4246" s="2">
        <v>46283</v>
      </c>
      <c r="C4246" s="1" t="s">
        <v>36</v>
      </c>
      <c r="D4246" s="1" t="s">
        <v>78</v>
      </c>
      <c r="E4246" s="1" t="s">
        <v>79</v>
      </c>
      <c r="F4246" s="1" t="s">
        <v>80</v>
      </c>
      <c r="G4246" s="1" t="s">
        <v>69</v>
      </c>
      <c r="H4246" s="1" t="s">
        <v>34</v>
      </c>
      <c r="I4246" s="1">
        <v>2</v>
      </c>
      <c r="J4246" s="3">
        <v>8075</v>
      </c>
      <c r="K4246" s="4">
        <v>4790.58</v>
      </c>
      <c r="L4246" s="5">
        <v>0</v>
      </c>
      <c r="M4246" s="3">
        <f t="shared" si="264"/>
        <v>16150</v>
      </c>
      <c r="N4246" s="3">
        <f t="shared" si="265"/>
        <v>9581.16</v>
      </c>
      <c r="O4246" s="3">
        <f t="shared" si="266"/>
        <v>6568.84</v>
      </c>
      <c r="P4246" s="6">
        <f t="shared" si="267"/>
        <v>0.40673931888544895</v>
      </c>
    </row>
    <row r="4247" spans="1:16" x14ac:dyDescent="0.35">
      <c r="A4247" s="1" t="s">
        <v>4311</v>
      </c>
      <c r="B4247" s="2">
        <v>46283</v>
      </c>
      <c r="C4247" s="1" t="s">
        <v>41</v>
      </c>
      <c r="D4247" s="1" t="s">
        <v>50</v>
      </c>
      <c r="E4247" s="1" t="s">
        <v>24</v>
      </c>
      <c r="F4247" s="1" t="s">
        <v>131</v>
      </c>
      <c r="G4247" s="1" t="s">
        <v>43</v>
      </c>
      <c r="H4247" s="1" t="s">
        <v>21</v>
      </c>
      <c r="I4247" s="1">
        <v>8</v>
      </c>
      <c r="J4247" s="3">
        <v>2709</v>
      </c>
      <c r="K4247" s="4">
        <v>1281.54</v>
      </c>
      <c r="L4247" s="5">
        <v>0</v>
      </c>
      <c r="M4247" s="3">
        <f t="shared" si="264"/>
        <v>21672</v>
      </c>
      <c r="N4247" s="3">
        <f t="shared" si="265"/>
        <v>10252.32</v>
      </c>
      <c r="O4247" s="3">
        <f t="shared" si="266"/>
        <v>11419.68</v>
      </c>
      <c r="P4247" s="6">
        <f t="shared" si="267"/>
        <v>0.52693244739756373</v>
      </c>
    </row>
    <row r="4248" spans="1:16" x14ac:dyDescent="0.35">
      <c r="A4248" s="1" t="s">
        <v>4312</v>
      </c>
      <c r="B4248" s="2">
        <v>46283</v>
      </c>
      <c r="C4248" s="1" t="s">
        <v>36</v>
      </c>
      <c r="D4248" s="1" t="s">
        <v>76</v>
      </c>
      <c r="E4248" s="1" t="s">
        <v>18</v>
      </c>
      <c r="F4248" s="1" t="s">
        <v>38</v>
      </c>
      <c r="G4248" s="1" t="s">
        <v>39</v>
      </c>
      <c r="H4248" s="1" t="s">
        <v>27</v>
      </c>
      <c r="I4248" s="1">
        <v>2</v>
      </c>
      <c r="J4248" s="3">
        <v>365</v>
      </c>
      <c r="K4248" s="4">
        <v>301.29000000000002</v>
      </c>
      <c r="L4248" s="5">
        <v>0</v>
      </c>
      <c r="M4248" s="3">
        <f t="shared" si="264"/>
        <v>730</v>
      </c>
      <c r="N4248" s="3">
        <f t="shared" si="265"/>
        <v>602.58000000000004</v>
      </c>
      <c r="O4248" s="3">
        <f t="shared" si="266"/>
        <v>127.41999999999996</v>
      </c>
      <c r="P4248" s="6">
        <f t="shared" si="267"/>
        <v>0.17454794520547939</v>
      </c>
    </row>
    <row r="4249" spans="1:16" x14ac:dyDescent="0.35">
      <c r="A4249" s="1" t="s">
        <v>4313</v>
      </c>
      <c r="B4249" s="2">
        <v>46283</v>
      </c>
      <c r="C4249" s="1" t="s">
        <v>41</v>
      </c>
      <c r="D4249" s="1" t="s">
        <v>42</v>
      </c>
      <c r="E4249" s="1" t="s">
        <v>79</v>
      </c>
      <c r="F4249" s="1" t="s">
        <v>80</v>
      </c>
      <c r="G4249" s="1" t="s">
        <v>43</v>
      </c>
      <c r="H4249" s="1" t="s">
        <v>27</v>
      </c>
      <c r="I4249" s="1">
        <v>1</v>
      </c>
      <c r="J4249" s="3">
        <v>7748</v>
      </c>
      <c r="K4249" s="4">
        <v>5105.84</v>
      </c>
      <c r="L4249" s="5">
        <v>0</v>
      </c>
      <c r="M4249" s="3">
        <f t="shared" si="264"/>
        <v>7748</v>
      </c>
      <c r="N4249" s="3">
        <f t="shared" si="265"/>
        <v>5105.84</v>
      </c>
      <c r="O4249" s="3">
        <f t="shared" si="266"/>
        <v>2642.16</v>
      </c>
      <c r="P4249" s="6">
        <f t="shared" si="267"/>
        <v>0.34101187403200822</v>
      </c>
    </row>
    <row r="4250" spans="1:16" x14ac:dyDescent="0.35">
      <c r="A4250" s="1" t="s">
        <v>4314</v>
      </c>
      <c r="B4250" s="2">
        <v>46284</v>
      </c>
      <c r="C4250" s="1" t="s">
        <v>41</v>
      </c>
      <c r="D4250" s="1" t="s">
        <v>50</v>
      </c>
      <c r="E4250" s="1" t="s">
        <v>24</v>
      </c>
      <c r="F4250" s="1" t="s">
        <v>25</v>
      </c>
      <c r="G4250" s="1" t="s">
        <v>43</v>
      </c>
      <c r="H4250" s="1" t="s">
        <v>27</v>
      </c>
      <c r="I4250" s="1">
        <v>3</v>
      </c>
      <c r="J4250" s="3">
        <v>624</v>
      </c>
      <c r="K4250" s="4">
        <v>321.85000000000002</v>
      </c>
      <c r="L4250" s="5">
        <v>0</v>
      </c>
      <c r="M4250" s="3">
        <f t="shared" si="264"/>
        <v>1872</v>
      </c>
      <c r="N4250" s="3">
        <f t="shared" si="265"/>
        <v>965.55000000000007</v>
      </c>
      <c r="O4250" s="3">
        <f t="shared" si="266"/>
        <v>906.44999999999993</v>
      </c>
      <c r="P4250" s="6">
        <f t="shared" si="267"/>
        <v>0.48421474358974353</v>
      </c>
    </row>
    <row r="4251" spans="1:16" x14ac:dyDescent="0.35">
      <c r="A4251" s="1" t="s">
        <v>4315</v>
      </c>
      <c r="B4251" s="2">
        <v>46284</v>
      </c>
      <c r="C4251" s="1" t="s">
        <v>41</v>
      </c>
      <c r="D4251" s="1" t="s">
        <v>42</v>
      </c>
      <c r="E4251" s="1" t="s">
        <v>31</v>
      </c>
      <c r="F4251" s="1" t="s">
        <v>32</v>
      </c>
      <c r="G4251" s="1" t="s">
        <v>46</v>
      </c>
      <c r="H4251" s="1" t="s">
        <v>21</v>
      </c>
      <c r="I4251" s="1">
        <v>8</v>
      </c>
      <c r="J4251" s="3">
        <v>1173</v>
      </c>
      <c r="K4251" s="4">
        <v>865.9</v>
      </c>
      <c r="L4251" s="5">
        <v>0</v>
      </c>
      <c r="M4251" s="3">
        <f t="shared" si="264"/>
        <v>9384</v>
      </c>
      <c r="N4251" s="3">
        <f t="shared" si="265"/>
        <v>6927.2</v>
      </c>
      <c r="O4251" s="3">
        <f t="shared" si="266"/>
        <v>2456.8000000000002</v>
      </c>
      <c r="P4251" s="6">
        <f t="shared" si="267"/>
        <v>0.2618073316283035</v>
      </c>
    </row>
    <row r="4252" spans="1:16" x14ac:dyDescent="0.35">
      <c r="A4252" s="1" t="s">
        <v>4316</v>
      </c>
      <c r="B4252" s="2">
        <v>46284</v>
      </c>
      <c r="C4252" s="1" t="s">
        <v>29</v>
      </c>
      <c r="D4252" s="1" t="s">
        <v>72</v>
      </c>
      <c r="E4252" s="1" t="s">
        <v>18</v>
      </c>
      <c r="F4252" s="1" t="s">
        <v>51</v>
      </c>
      <c r="G4252" s="1" t="s">
        <v>58</v>
      </c>
      <c r="H4252" s="1" t="s">
        <v>21</v>
      </c>
      <c r="I4252" s="1">
        <v>1</v>
      </c>
      <c r="J4252" s="3">
        <v>767</v>
      </c>
      <c r="K4252" s="4">
        <v>632.41</v>
      </c>
      <c r="L4252" s="5">
        <v>0.1</v>
      </c>
      <c r="M4252" s="3">
        <f t="shared" si="264"/>
        <v>690.30000000000007</v>
      </c>
      <c r="N4252" s="3">
        <f t="shared" si="265"/>
        <v>632.41</v>
      </c>
      <c r="O4252" s="3">
        <f t="shared" si="266"/>
        <v>57.8900000000001</v>
      </c>
      <c r="P4252" s="6">
        <f t="shared" si="267"/>
        <v>8.3862088946834848E-2</v>
      </c>
    </row>
    <row r="4253" spans="1:16" x14ac:dyDescent="0.35">
      <c r="A4253" s="1" t="s">
        <v>4317</v>
      </c>
      <c r="B4253" s="2">
        <v>46284</v>
      </c>
      <c r="C4253" s="1" t="s">
        <v>29</v>
      </c>
      <c r="D4253" s="1" t="s">
        <v>66</v>
      </c>
      <c r="E4253" s="1" t="s">
        <v>79</v>
      </c>
      <c r="F4253" s="1" t="s">
        <v>91</v>
      </c>
      <c r="G4253" s="1" t="s">
        <v>58</v>
      </c>
      <c r="H4253" s="1" t="s">
        <v>27</v>
      </c>
      <c r="I4253" s="1">
        <v>3</v>
      </c>
      <c r="J4253" s="3">
        <v>11834</v>
      </c>
      <c r="K4253" s="4">
        <v>7190.87</v>
      </c>
      <c r="L4253" s="5">
        <v>0.1</v>
      </c>
      <c r="M4253" s="3">
        <f t="shared" si="264"/>
        <v>31951.8</v>
      </c>
      <c r="N4253" s="3">
        <f t="shared" si="265"/>
        <v>21572.61</v>
      </c>
      <c r="O4253" s="3">
        <f t="shared" si="266"/>
        <v>10379.189999999999</v>
      </c>
      <c r="P4253" s="6">
        <f t="shared" si="267"/>
        <v>0.32483897620791313</v>
      </c>
    </row>
    <row r="4254" spans="1:16" x14ac:dyDescent="0.35">
      <c r="A4254" s="1" t="s">
        <v>4318</v>
      </c>
      <c r="B4254" s="2">
        <v>46284</v>
      </c>
      <c r="C4254" s="1" t="s">
        <v>41</v>
      </c>
      <c r="D4254" s="1" t="s">
        <v>103</v>
      </c>
      <c r="E4254" s="1" t="s">
        <v>31</v>
      </c>
      <c r="F4254" s="1" t="s">
        <v>85</v>
      </c>
      <c r="G4254" s="1" t="s">
        <v>46</v>
      </c>
      <c r="H4254" s="1" t="s">
        <v>34</v>
      </c>
      <c r="I4254" s="1">
        <v>7</v>
      </c>
      <c r="J4254" s="3">
        <v>1713</v>
      </c>
      <c r="K4254" s="4">
        <v>1282.29</v>
      </c>
      <c r="L4254" s="5">
        <v>0.1</v>
      </c>
      <c r="M4254" s="3">
        <f t="shared" si="264"/>
        <v>10791.9</v>
      </c>
      <c r="N4254" s="3">
        <f t="shared" si="265"/>
        <v>8976.0299999999988</v>
      </c>
      <c r="O4254" s="3">
        <f t="shared" si="266"/>
        <v>1815.8700000000008</v>
      </c>
      <c r="P4254" s="6">
        <f t="shared" si="267"/>
        <v>0.1682623078419927</v>
      </c>
    </row>
    <row r="4255" spans="1:16" x14ac:dyDescent="0.35">
      <c r="A4255" s="1" t="s">
        <v>4319</v>
      </c>
      <c r="B4255" s="2">
        <v>46284</v>
      </c>
      <c r="C4255" s="1" t="s">
        <v>29</v>
      </c>
      <c r="D4255" s="1" t="s">
        <v>57</v>
      </c>
      <c r="E4255" s="1" t="s">
        <v>24</v>
      </c>
      <c r="F4255" s="1" t="s">
        <v>131</v>
      </c>
      <c r="G4255" s="1" t="s">
        <v>33</v>
      </c>
      <c r="H4255" s="1" t="s">
        <v>34</v>
      </c>
      <c r="I4255" s="1">
        <v>2</v>
      </c>
      <c r="J4255" s="3">
        <v>2770</v>
      </c>
      <c r="K4255" s="4">
        <v>1375.33</v>
      </c>
      <c r="L4255" s="5">
        <v>0.05</v>
      </c>
      <c r="M4255" s="3">
        <f t="shared" si="264"/>
        <v>5263</v>
      </c>
      <c r="N4255" s="3">
        <f t="shared" si="265"/>
        <v>2750.66</v>
      </c>
      <c r="O4255" s="3">
        <f t="shared" si="266"/>
        <v>2512.34</v>
      </c>
      <c r="P4255" s="6">
        <f t="shared" si="267"/>
        <v>0.47735892076762304</v>
      </c>
    </row>
    <row r="4256" spans="1:16" x14ac:dyDescent="0.35">
      <c r="A4256" s="1" t="s">
        <v>4320</v>
      </c>
      <c r="B4256" s="2">
        <v>46284</v>
      </c>
      <c r="C4256" s="1" t="s">
        <v>29</v>
      </c>
      <c r="D4256" s="1" t="s">
        <v>72</v>
      </c>
      <c r="E4256" s="1" t="s">
        <v>24</v>
      </c>
      <c r="F4256" s="1" t="s">
        <v>131</v>
      </c>
      <c r="G4256" s="1" t="s">
        <v>58</v>
      </c>
      <c r="H4256" s="1" t="s">
        <v>34</v>
      </c>
      <c r="I4256" s="1">
        <v>3</v>
      </c>
      <c r="J4256" s="3">
        <v>2927</v>
      </c>
      <c r="K4256" s="4">
        <v>1435.59</v>
      </c>
      <c r="L4256" s="5">
        <v>0</v>
      </c>
      <c r="M4256" s="3">
        <f t="shared" si="264"/>
        <v>8781</v>
      </c>
      <c r="N4256" s="3">
        <f t="shared" si="265"/>
        <v>4306.7699999999995</v>
      </c>
      <c r="O4256" s="3">
        <f t="shared" si="266"/>
        <v>4474.2300000000005</v>
      </c>
      <c r="P4256" s="6">
        <f t="shared" si="267"/>
        <v>0.50953536043730785</v>
      </c>
    </row>
    <row r="4257" spans="1:16" x14ac:dyDescent="0.35">
      <c r="A4257" s="1" t="s">
        <v>4321</v>
      </c>
      <c r="B4257" s="2">
        <v>46285</v>
      </c>
      <c r="C4257" s="1" t="s">
        <v>41</v>
      </c>
      <c r="D4257" s="1" t="s">
        <v>42</v>
      </c>
      <c r="E4257" s="1" t="s">
        <v>24</v>
      </c>
      <c r="F4257" s="1" t="s">
        <v>64</v>
      </c>
      <c r="G4257" s="1" t="s">
        <v>43</v>
      </c>
      <c r="H4257" s="1" t="s">
        <v>34</v>
      </c>
      <c r="I4257" s="1">
        <v>2</v>
      </c>
      <c r="J4257" s="3">
        <v>1537</v>
      </c>
      <c r="K4257" s="4">
        <v>747.96</v>
      </c>
      <c r="L4257" s="5">
        <v>0</v>
      </c>
      <c r="M4257" s="3">
        <f t="shared" si="264"/>
        <v>3074</v>
      </c>
      <c r="N4257" s="3">
        <f t="shared" si="265"/>
        <v>1495.92</v>
      </c>
      <c r="O4257" s="3">
        <f t="shared" si="266"/>
        <v>1578.08</v>
      </c>
      <c r="P4257" s="6">
        <f t="shared" si="267"/>
        <v>0.51336369551073513</v>
      </c>
    </row>
    <row r="4258" spans="1:16" x14ac:dyDescent="0.35">
      <c r="A4258" s="1" t="s">
        <v>4322</v>
      </c>
      <c r="B4258" s="2">
        <v>46285</v>
      </c>
      <c r="C4258" s="1" t="s">
        <v>36</v>
      </c>
      <c r="D4258" s="1" t="s">
        <v>37</v>
      </c>
      <c r="E4258" s="1" t="s">
        <v>18</v>
      </c>
      <c r="F4258" s="1" t="s">
        <v>51</v>
      </c>
      <c r="G4258" s="1" t="s">
        <v>69</v>
      </c>
      <c r="H4258" s="1" t="s">
        <v>34</v>
      </c>
      <c r="I4258" s="1">
        <v>5</v>
      </c>
      <c r="J4258" s="3">
        <v>779</v>
      </c>
      <c r="K4258" s="4">
        <v>646.52</v>
      </c>
      <c r="L4258" s="5">
        <v>0</v>
      </c>
      <c r="M4258" s="3">
        <f t="shared" si="264"/>
        <v>3895</v>
      </c>
      <c r="N4258" s="3">
        <f t="shared" si="265"/>
        <v>3232.6</v>
      </c>
      <c r="O4258" s="3">
        <f t="shared" si="266"/>
        <v>662.40000000000009</v>
      </c>
      <c r="P4258" s="6">
        <f t="shared" si="267"/>
        <v>0.17006418485237487</v>
      </c>
    </row>
    <row r="4259" spans="1:16" x14ac:dyDescent="0.35">
      <c r="A4259" s="1" t="s">
        <v>4323</v>
      </c>
      <c r="B4259" s="2">
        <v>46285</v>
      </c>
      <c r="C4259" s="1" t="s">
        <v>36</v>
      </c>
      <c r="D4259" s="1" t="s">
        <v>76</v>
      </c>
      <c r="E4259" s="1" t="s">
        <v>31</v>
      </c>
      <c r="F4259" s="1" t="s">
        <v>32</v>
      </c>
      <c r="G4259" s="1" t="s">
        <v>39</v>
      </c>
      <c r="H4259" s="1" t="s">
        <v>21</v>
      </c>
      <c r="I4259" s="1">
        <v>6</v>
      </c>
      <c r="J4259" s="3">
        <v>1193</v>
      </c>
      <c r="K4259" s="4">
        <v>932.58</v>
      </c>
      <c r="L4259" s="5">
        <v>0.1</v>
      </c>
      <c r="M4259" s="3">
        <f t="shared" si="264"/>
        <v>6442.2</v>
      </c>
      <c r="N4259" s="3">
        <f t="shared" si="265"/>
        <v>5595.4800000000005</v>
      </c>
      <c r="O4259" s="3">
        <f t="shared" si="266"/>
        <v>846.71999999999935</v>
      </c>
      <c r="P4259" s="6">
        <f t="shared" si="267"/>
        <v>0.13143336127409883</v>
      </c>
    </row>
    <row r="4260" spans="1:16" x14ac:dyDescent="0.35">
      <c r="A4260" s="1" t="s">
        <v>4324</v>
      </c>
      <c r="B4260" s="2">
        <v>46285</v>
      </c>
      <c r="C4260" s="1" t="s">
        <v>16</v>
      </c>
      <c r="D4260" s="1" t="s">
        <v>84</v>
      </c>
      <c r="E4260" s="1" t="s">
        <v>79</v>
      </c>
      <c r="F4260" s="1" t="s">
        <v>96</v>
      </c>
      <c r="G4260" s="1" t="s">
        <v>20</v>
      </c>
      <c r="H4260" s="1" t="s">
        <v>27</v>
      </c>
      <c r="I4260" s="1">
        <v>4</v>
      </c>
      <c r="J4260" s="3">
        <v>6336</v>
      </c>
      <c r="K4260" s="4">
        <v>3889.95</v>
      </c>
      <c r="L4260" s="5">
        <v>0</v>
      </c>
      <c r="M4260" s="3">
        <f t="shared" si="264"/>
        <v>25344</v>
      </c>
      <c r="N4260" s="3">
        <f t="shared" si="265"/>
        <v>15559.8</v>
      </c>
      <c r="O4260" s="3">
        <f t="shared" si="266"/>
        <v>9784.2000000000007</v>
      </c>
      <c r="P4260" s="6">
        <f t="shared" si="267"/>
        <v>0.38605587121212126</v>
      </c>
    </row>
    <row r="4261" spans="1:16" x14ac:dyDescent="0.35">
      <c r="A4261" s="1" t="s">
        <v>4325</v>
      </c>
      <c r="B4261" s="2">
        <v>46286</v>
      </c>
      <c r="C4261" s="1" t="s">
        <v>41</v>
      </c>
      <c r="D4261" s="1" t="s">
        <v>55</v>
      </c>
      <c r="E4261" s="1" t="s">
        <v>31</v>
      </c>
      <c r="F4261" s="1" t="s">
        <v>45</v>
      </c>
      <c r="G4261" s="1" t="s">
        <v>43</v>
      </c>
      <c r="H4261" s="1" t="s">
        <v>34</v>
      </c>
      <c r="I4261" s="1">
        <v>2</v>
      </c>
      <c r="J4261" s="3">
        <v>3420</v>
      </c>
      <c r="K4261" s="4">
        <v>2626.96</v>
      </c>
      <c r="L4261" s="5">
        <v>0</v>
      </c>
      <c r="M4261" s="3">
        <f t="shared" si="264"/>
        <v>6840</v>
      </c>
      <c r="N4261" s="3">
        <f t="shared" si="265"/>
        <v>5253.92</v>
      </c>
      <c r="O4261" s="3">
        <f t="shared" si="266"/>
        <v>1586.08</v>
      </c>
      <c r="P4261" s="6">
        <f t="shared" si="267"/>
        <v>0.2318830409356725</v>
      </c>
    </row>
    <row r="4262" spans="1:16" x14ac:dyDescent="0.35">
      <c r="A4262" s="1" t="s">
        <v>4326</v>
      </c>
      <c r="B4262" s="2">
        <v>46286</v>
      </c>
      <c r="C4262" s="1" t="s">
        <v>29</v>
      </c>
      <c r="D4262" s="1" t="s">
        <v>30</v>
      </c>
      <c r="E4262" s="1" t="s">
        <v>18</v>
      </c>
      <c r="F4262" s="1" t="s">
        <v>38</v>
      </c>
      <c r="G4262" s="1" t="s">
        <v>33</v>
      </c>
      <c r="H4262" s="1" t="s">
        <v>27</v>
      </c>
      <c r="I4262" s="1">
        <v>3</v>
      </c>
      <c r="J4262" s="3">
        <v>363</v>
      </c>
      <c r="K4262" s="4">
        <v>296.08</v>
      </c>
      <c r="L4262" s="5">
        <v>0</v>
      </c>
      <c r="M4262" s="3">
        <f t="shared" si="264"/>
        <v>1089</v>
      </c>
      <c r="N4262" s="3">
        <f t="shared" si="265"/>
        <v>888.24</v>
      </c>
      <c r="O4262" s="3">
        <f t="shared" si="266"/>
        <v>200.76</v>
      </c>
      <c r="P4262" s="6">
        <f t="shared" si="267"/>
        <v>0.18435261707988979</v>
      </c>
    </row>
    <row r="4263" spans="1:16" x14ac:dyDescent="0.35">
      <c r="A4263" s="1" t="s">
        <v>4327</v>
      </c>
      <c r="B4263" s="2">
        <v>46286</v>
      </c>
      <c r="C4263" s="1" t="s">
        <v>29</v>
      </c>
      <c r="D4263" s="1" t="s">
        <v>30</v>
      </c>
      <c r="E4263" s="1" t="s">
        <v>31</v>
      </c>
      <c r="F4263" s="1" t="s">
        <v>53</v>
      </c>
      <c r="G4263" s="1" t="s">
        <v>33</v>
      </c>
      <c r="H4263" s="1" t="s">
        <v>34</v>
      </c>
      <c r="I4263" s="1">
        <v>1</v>
      </c>
      <c r="J4263" s="3">
        <v>14315</v>
      </c>
      <c r="K4263" s="4">
        <v>10238.040000000001</v>
      </c>
      <c r="L4263" s="5">
        <v>0.15</v>
      </c>
      <c r="M4263" s="3">
        <f t="shared" si="264"/>
        <v>12167.75</v>
      </c>
      <c r="N4263" s="3">
        <f t="shared" si="265"/>
        <v>10238.040000000001</v>
      </c>
      <c r="O4263" s="3">
        <f t="shared" si="266"/>
        <v>1929.7099999999991</v>
      </c>
      <c r="P4263" s="6">
        <f t="shared" si="267"/>
        <v>0.15859218014834289</v>
      </c>
    </row>
    <row r="4264" spans="1:16" x14ac:dyDescent="0.35">
      <c r="A4264" s="1" t="s">
        <v>4328</v>
      </c>
      <c r="B4264" s="2">
        <v>46286</v>
      </c>
      <c r="C4264" s="1" t="s">
        <v>29</v>
      </c>
      <c r="D4264" s="1" t="s">
        <v>66</v>
      </c>
      <c r="E4264" s="1" t="s">
        <v>79</v>
      </c>
      <c r="F4264" s="1" t="s">
        <v>96</v>
      </c>
      <c r="G4264" s="1" t="s">
        <v>58</v>
      </c>
      <c r="H4264" s="1" t="s">
        <v>27</v>
      </c>
      <c r="I4264" s="1">
        <v>8</v>
      </c>
      <c r="J4264" s="3">
        <v>6661</v>
      </c>
      <c r="K4264" s="4">
        <v>3962.67</v>
      </c>
      <c r="L4264" s="5">
        <v>0</v>
      </c>
      <c r="M4264" s="3">
        <f t="shared" si="264"/>
        <v>53288</v>
      </c>
      <c r="N4264" s="3">
        <f t="shared" si="265"/>
        <v>31701.360000000001</v>
      </c>
      <c r="O4264" s="3">
        <f t="shared" si="266"/>
        <v>21586.639999999999</v>
      </c>
      <c r="P4264" s="6">
        <f t="shared" si="267"/>
        <v>0.40509382975529201</v>
      </c>
    </row>
    <row r="4265" spans="1:16" x14ac:dyDescent="0.35">
      <c r="A4265" s="1" t="s">
        <v>4329</v>
      </c>
      <c r="B4265" s="2">
        <v>46286</v>
      </c>
      <c r="C4265" s="1" t="s">
        <v>29</v>
      </c>
      <c r="D4265" s="1" t="s">
        <v>30</v>
      </c>
      <c r="E4265" s="1" t="s">
        <v>24</v>
      </c>
      <c r="F4265" s="1" t="s">
        <v>61</v>
      </c>
      <c r="G4265" s="1" t="s">
        <v>58</v>
      </c>
      <c r="H4265" s="1" t="s">
        <v>27</v>
      </c>
      <c r="I4265" s="1">
        <v>3</v>
      </c>
      <c r="J4265" s="3">
        <v>2104</v>
      </c>
      <c r="K4265" s="4">
        <v>1041.6199999999999</v>
      </c>
      <c r="L4265" s="5">
        <v>0.15</v>
      </c>
      <c r="M4265" s="3">
        <f t="shared" si="264"/>
        <v>5365.2</v>
      </c>
      <c r="N4265" s="3">
        <f t="shared" si="265"/>
        <v>3124.8599999999997</v>
      </c>
      <c r="O4265" s="3">
        <f t="shared" si="266"/>
        <v>2240.34</v>
      </c>
      <c r="P4265" s="6">
        <f t="shared" si="267"/>
        <v>0.4175687765600537</v>
      </c>
    </row>
    <row r="4266" spans="1:16" x14ac:dyDescent="0.35">
      <c r="A4266" s="1" t="s">
        <v>4330</v>
      </c>
      <c r="B4266" s="2">
        <v>46286</v>
      </c>
      <c r="C4266" s="1" t="s">
        <v>16</v>
      </c>
      <c r="D4266" s="1" t="s">
        <v>48</v>
      </c>
      <c r="E4266" s="1" t="s">
        <v>24</v>
      </c>
      <c r="F4266" s="1" t="s">
        <v>25</v>
      </c>
      <c r="G4266" s="1" t="s">
        <v>20</v>
      </c>
      <c r="H4266" s="1" t="s">
        <v>34</v>
      </c>
      <c r="I4266" s="1">
        <v>2</v>
      </c>
      <c r="J4266" s="3">
        <v>572</v>
      </c>
      <c r="K4266" s="4">
        <v>308.08999999999997</v>
      </c>
      <c r="L4266" s="5">
        <v>0.15</v>
      </c>
      <c r="M4266" s="3">
        <f t="shared" si="264"/>
        <v>972.4</v>
      </c>
      <c r="N4266" s="3">
        <f t="shared" si="265"/>
        <v>616.17999999999995</v>
      </c>
      <c r="O4266" s="3">
        <f t="shared" si="266"/>
        <v>356.22</v>
      </c>
      <c r="P4266" s="6">
        <f t="shared" si="267"/>
        <v>0.36633072809543399</v>
      </c>
    </row>
    <row r="4267" spans="1:16" x14ac:dyDescent="0.35">
      <c r="A4267" s="1" t="s">
        <v>4331</v>
      </c>
      <c r="B4267" s="2">
        <v>46286</v>
      </c>
      <c r="C4267" s="1" t="s">
        <v>36</v>
      </c>
      <c r="D4267" s="1" t="s">
        <v>76</v>
      </c>
      <c r="E4267" s="1" t="s">
        <v>18</v>
      </c>
      <c r="F4267" s="1" t="s">
        <v>51</v>
      </c>
      <c r="G4267" s="1" t="s">
        <v>39</v>
      </c>
      <c r="H4267" s="1" t="s">
        <v>27</v>
      </c>
      <c r="I4267" s="1">
        <v>5</v>
      </c>
      <c r="J4267" s="3">
        <v>721</v>
      </c>
      <c r="K4267" s="4">
        <v>564.94000000000005</v>
      </c>
      <c r="L4267" s="5">
        <v>0</v>
      </c>
      <c r="M4267" s="3">
        <f t="shared" si="264"/>
        <v>3605</v>
      </c>
      <c r="N4267" s="3">
        <f t="shared" si="265"/>
        <v>2824.7000000000003</v>
      </c>
      <c r="O4267" s="3">
        <f t="shared" si="266"/>
        <v>780.29999999999973</v>
      </c>
      <c r="P4267" s="6">
        <f t="shared" si="267"/>
        <v>0.21644937586685151</v>
      </c>
    </row>
    <row r="4268" spans="1:16" x14ac:dyDescent="0.35">
      <c r="A4268" s="1" t="s">
        <v>4332</v>
      </c>
      <c r="B4268" s="2">
        <v>46287</v>
      </c>
      <c r="C4268" s="1" t="s">
        <v>41</v>
      </c>
      <c r="D4268" s="1" t="s">
        <v>50</v>
      </c>
      <c r="E4268" s="1" t="s">
        <v>31</v>
      </c>
      <c r="F4268" s="1" t="s">
        <v>32</v>
      </c>
      <c r="G4268" s="1" t="s">
        <v>43</v>
      </c>
      <c r="H4268" s="1" t="s">
        <v>27</v>
      </c>
      <c r="I4268" s="1">
        <v>2</v>
      </c>
      <c r="J4268" s="3">
        <v>1177</v>
      </c>
      <c r="K4268" s="4">
        <v>890.89</v>
      </c>
      <c r="L4268" s="5">
        <v>0</v>
      </c>
      <c r="M4268" s="3">
        <f t="shared" si="264"/>
        <v>2354</v>
      </c>
      <c r="N4268" s="3">
        <f t="shared" si="265"/>
        <v>1781.78</v>
      </c>
      <c r="O4268" s="3">
        <f t="shared" si="266"/>
        <v>572.22</v>
      </c>
      <c r="P4268" s="6">
        <f t="shared" si="267"/>
        <v>0.24308411214953271</v>
      </c>
    </row>
    <row r="4269" spans="1:16" x14ac:dyDescent="0.35">
      <c r="A4269" s="1" t="s">
        <v>4333</v>
      </c>
      <c r="B4269" s="2">
        <v>46287</v>
      </c>
      <c r="C4269" s="1" t="s">
        <v>36</v>
      </c>
      <c r="D4269" s="1" t="s">
        <v>76</v>
      </c>
      <c r="E4269" s="1" t="s">
        <v>18</v>
      </c>
      <c r="F4269" s="1" t="s">
        <v>51</v>
      </c>
      <c r="G4269" s="1" t="s">
        <v>39</v>
      </c>
      <c r="H4269" s="1" t="s">
        <v>34</v>
      </c>
      <c r="I4269" s="1">
        <v>3</v>
      </c>
      <c r="J4269" s="3">
        <v>745</v>
      </c>
      <c r="K4269" s="4">
        <v>607.84</v>
      </c>
      <c r="L4269" s="5">
        <v>0.15</v>
      </c>
      <c r="M4269" s="3">
        <f t="shared" si="264"/>
        <v>1899.75</v>
      </c>
      <c r="N4269" s="3">
        <f t="shared" si="265"/>
        <v>1823.52</v>
      </c>
      <c r="O4269" s="3">
        <f t="shared" si="266"/>
        <v>76.230000000000018</v>
      </c>
      <c r="P4269" s="6">
        <f t="shared" si="267"/>
        <v>4.0126332412159502E-2</v>
      </c>
    </row>
    <row r="4270" spans="1:16" x14ac:dyDescent="0.35">
      <c r="A4270" s="1" t="s">
        <v>4334</v>
      </c>
      <c r="B4270" s="2">
        <v>46287</v>
      </c>
      <c r="C4270" s="1" t="s">
        <v>36</v>
      </c>
      <c r="D4270" s="1" t="s">
        <v>76</v>
      </c>
      <c r="E4270" s="1" t="s">
        <v>79</v>
      </c>
      <c r="F4270" s="1" t="s">
        <v>80</v>
      </c>
      <c r="G4270" s="1" t="s">
        <v>39</v>
      </c>
      <c r="H4270" s="1" t="s">
        <v>21</v>
      </c>
      <c r="I4270" s="1">
        <v>3</v>
      </c>
      <c r="J4270" s="3">
        <v>7613</v>
      </c>
      <c r="K4270" s="4">
        <v>4998.7700000000004</v>
      </c>
      <c r="L4270" s="5">
        <v>0</v>
      </c>
      <c r="M4270" s="3">
        <f t="shared" si="264"/>
        <v>22839</v>
      </c>
      <c r="N4270" s="3">
        <f t="shared" si="265"/>
        <v>14996.310000000001</v>
      </c>
      <c r="O4270" s="3">
        <f t="shared" si="266"/>
        <v>7842.6899999999987</v>
      </c>
      <c r="P4270" s="6">
        <f t="shared" si="267"/>
        <v>0.34339025351372648</v>
      </c>
    </row>
    <row r="4271" spans="1:16" x14ac:dyDescent="0.35">
      <c r="A4271" s="1" t="s">
        <v>4335</v>
      </c>
      <c r="B4271" s="2">
        <v>46287</v>
      </c>
      <c r="C4271" s="1" t="s">
        <v>36</v>
      </c>
      <c r="D4271" s="1" t="s">
        <v>76</v>
      </c>
      <c r="E4271" s="1" t="s">
        <v>31</v>
      </c>
      <c r="F4271" s="1" t="s">
        <v>53</v>
      </c>
      <c r="G4271" s="1" t="s">
        <v>69</v>
      </c>
      <c r="H4271" s="1" t="s">
        <v>27</v>
      </c>
      <c r="I4271" s="1">
        <v>6</v>
      </c>
      <c r="J4271" s="3">
        <v>15257</v>
      </c>
      <c r="K4271" s="4">
        <v>11167.51</v>
      </c>
      <c r="L4271" s="5">
        <v>0</v>
      </c>
      <c r="M4271" s="3">
        <f t="shared" si="264"/>
        <v>91542</v>
      </c>
      <c r="N4271" s="3">
        <f t="shared" si="265"/>
        <v>67005.06</v>
      </c>
      <c r="O4271" s="3">
        <f t="shared" si="266"/>
        <v>24536.940000000002</v>
      </c>
      <c r="P4271" s="6">
        <f t="shared" si="267"/>
        <v>0.26804024382250774</v>
      </c>
    </row>
    <row r="4272" spans="1:16" x14ac:dyDescent="0.35">
      <c r="A4272" s="1" t="s">
        <v>4336</v>
      </c>
      <c r="B4272" s="2">
        <v>46287</v>
      </c>
      <c r="C4272" s="1" t="s">
        <v>36</v>
      </c>
      <c r="D4272" s="1" t="s">
        <v>63</v>
      </c>
      <c r="E4272" s="1" t="s">
        <v>79</v>
      </c>
      <c r="F4272" s="1" t="s">
        <v>109</v>
      </c>
      <c r="G4272" s="1" t="s">
        <v>69</v>
      </c>
      <c r="H4272" s="1" t="s">
        <v>27</v>
      </c>
      <c r="I4272" s="1">
        <v>7</v>
      </c>
      <c r="J4272" s="3">
        <v>4603</v>
      </c>
      <c r="K4272" s="4">
        <v>2858.85</v>
      </c>
      <c r="L4272" s="5">
        <v>0.1</v>
      </c>
      <c r="M4272" s="3">
        <f t="shared" si="264"/>
        <v>28998.9</v>
      </c>
      <c r="N4272" s="3">
        <f t="shared" si="265"/>
        <v>20011.95</v>
      </c>
      <c r="O4272" s="3">
        <f t="shared" si="266"/>
        <v>8986.9500000000007</v>
      </c>
      <c r="P4272" s="6">
        <f t="shared" si="267"/>
        <v>0.30990658266348037</v>
      </c>
    </row>
    <row r="4273" spans="1:16" x14ac:dyDescent="0.35">
      <c r="A4273" s="1" t="s">
        <v>4337</v>
      </c>
      <c r="B4273" s="2">
        <v>46287</v>
      </c>
      <c r="C4273" s="1" t="s">
        <v>36</v>
      </c>
      <c r="D4273" s="1" t="s">
        <v>63</v>
      </c>
      <c r="E4273" s="1" t="s">
        <v>18</v>
      </c>
      <c r="F4273" s="1" t="s">
        <v>68</v>
      </c>
      <c r="G4273" s="1" t="s">
        <v>69</v>
      </c>
      <c r="H4273" s="1" t="s">
        <v>27</v>
      </c>
      <c r="I4273" s="1">
        <v>4</v>
      </c>
      <c r="J4273" s="3">
        <v>471</v>
      </c>
      <c r="K4273" s="4">
        <v>371.44</v>
      </c>
      <c r="L4273" s="5">
        <v>0</v>
      </c>
      <c r="M4273" s="3">
        <f t="shared" si="264"/>
        <v>1884</v>
      </c>
      <c r="N4273" s="3">
        <f t="shared" si="265"/>
        <v>1485.76</v>
      </c>
      <c r="O4273" s="3">
        <f t="shared" si="266"/>
        <v>398.24</v>
      </c>
      <c r="P4273" s="6">
        <f t="shared" si="267"/>
        <v>0.211380042462845</v>
      </c>
    </row>
    <row r="4274" spans="1:16" x14ac:dyDescent="0.35">
      <c r="A4274" s="1" t="s">
        <v>4338</v>
      </c>
      <c r="B4274" s="2">
        <v>46287</v>
      </c>
      <c r="C4274" s="1" t="s">
        <v>29</v>
      </c>
      <c r="D4274" s="1" t="s">
        <v>57</v>
      </c>
      <c r="E4274" s="1" t="s">
        <v>18</v>
      </c>
      <c r="F4274" s="1" t="s">
        <v>38</v>
      </c>
      <c r="G4274" s="1" t="s">
        <v>33</v>
      </c>
      <c r="H4274" s="1" t="s">
        <v>27</v>
      </c>
      <c r="I4274" s="1">
        <v>8</v>
      </c>
      <c r="J4274" s="3">
        <v>347</v>
      </c>
      <c r="K4274" s="4">
        <v>279.45</v>
      </c>
      <c r="L4274" s="5">
        <v>0</v>
      </c>
      <c r="M4274" s="3">
        <f t="shared" si="264"/>
        <v>2776</v>
      </c>
      <c r="N4274" s="3">
        <f t="shared" si="265"/>
        <v>2235.6</v>
      </c>
      <c r="O4274" s="3">
        <f t="shared" si="266"/>
        <v>540.40000000000009</v>
      </c>
      <c r="P4274" s="6">
        <f t="shared" si="267"/>
        <v>0.19466858789625363</v>
      </c>
    </row>
    <row r="4275" spans="1:16" x14ac:dyDescent="0.35">
      <c r="A4275" s="1" t="s">
        <v>4339</v>
      </c>
      <c r="B4275" s="2">
        <v>46287</v>
      </c>
      <c r="C4275" s="1" t="s">
        <v>36</v>
      </c>
      <c r="D4275" s="1" t="s">
        <v>76</v>
      </c>
      <c r="E4275" s="1" t="s">
        <v>18</v>
      </c>
      <c r="F4275" s="1" t="s">
        <v>51</v>
      </c>
      <c r="G4275" s="1" t="s">
        <v>69</v>
      </c>
      <c r="H4275" s="1" t="s">
        <v>27</v>
      </c>
      <c r="I4275" s="1">
        <v>2</v>
      </c>
      <c r="J4275" s="3">
        <v>738</v>
      </c>
      <c r="K4275" s="4">
        <v>574.48</v>
      </c>
      <c r="L4275" s="5">
        <v>0.05</v>
      </c>
      <c r="M4275" s="3">
        <f t="shared" si="264"/>
        <v>1402.2</v>
      </c>
      <c r="N4275" s="3">
        <f t="shared" si="265"/>
        <v>1148.96</v>
      </c>
      <c r="O4275" s="3">
        <f t="shared" si="266"/>
        <v>253.24</v>
      </c>
      <c r="P4275" s="6">
        <f t="shared" si="267"/>
        <v>0.18060191128227071</v>
      </c>
    </row>
    <row r="4276" spans="1:16" x14ac:dyDescent="0.35">
      <c r="A4276" s="1" t="s">
        <v>4340</v>
      </c>
      <c r="B4276" s="2">
        <v>46287</v>
      </c>
      <c r="C4276" s="1" t="s">
        <v>36</v>
      </c>
      <c r="D4276" s="1" t="s">
        <v>63</v>
      </c>
      <c r="E4276" s="1" t="s">
        <v>31</v>
      </c>
      <c r="F4276" s="1" t="s">
        <v>32</v>
      </c>
      <c r="G4276" s="1" t="s">
        <v>69</v>
      </c>
      <c r="H4276" s="1" t="s">
        <v>27</v>
      </c>
      <c r="I4276" s="1">
        <v>4</v>
      </c>
      <c r="J4276" s="3">
        <v>1161</v>
      </c>
      <c r="K4276" s="4">
        <v>891.64</v>
      </c>
      <c r="L4276" s="5">
        <v>0</v>
      </c>
      <c r="M4276" s="3">
        <f t="shared" si="264"/>
        <v>4644</v>
      </c>
      <c r="N4276" s="3">
        <f t="shared" si="265"/>
        <v>3566.56</v>
      </c>
      <c r="O4276" s="3">
        <f t="shared" si="266"/>
        <v>1077.44</v>
      </c>
      <c r="P4276" s="6">
        <f t="shared" si="267"/>
        <v>0.23200689061154178</v>
      </c>
    </row>
    <row r="4277" spans="1:16" x14ac:dyDescent="0.35">
      <c r="A4277" s="1" t="s">
        <v>4341</v>
      </c>
      <c r="B4277" s="2">
        <v>46288</v>
      </c>
      <c r="C4277" s="1" t="s">
        <v>29</v>
      </c>
      <c r="D4277" s="1" t="s">
        <v>72</v>
      </c>
      <c r="E4277" s="1" t="s">
        <v>31</v>
      </c>
      <c r="F4277" s="1" t="s">
        <v>32</v>
      </c>
      <c r="G4277" s="1" t="s">
        <v>58</v>
      </c>
      <c r="H4277" s="1" t="s">
        <v>34</v>
      </c>
      <c r="I4277" s="1">
        <v>8</v>
      </c>
      <c r="J4277" s="3">
        <v>1153</v>
      </c>
      <c r="K4277" s="4">
        <v>897.68</v>
      </c>
      <c r="L4277" s="5">
        <v>0</v>
      </c>
      <c r="M4277" s="3">
        <f t="shared" si="264"/>
        <v>9224</v>
      </c>
      <c r="N4277" s="3">
        <f t="shared" si="265"/>
        <v>7181.44</v>
      </c>
      <c r="O4277" s="3">
        <f t="shared" si="266"/>
        <v>2042.5600000000004</v>
      </c>
      <c r="P4277" s="6">
        <f t="shared" si="267"/>
        <v>0.22143972246313967</v>
      </c>
    </row>
    <row r="4278" spans="1:16" x14ac:dyDescent="0.35">
      <c r="A4278" s="1" t="s">
        <v>4342</v>
      </c>
      <c r="B4278" s="2">
        <v>46288</v>
      </c>
      <c r="C4278" s="1" t="s">
        <v>41</v>
      </c>
      <c r="D4278" s="1" t="s">
        <v>103</v>
      </c>
      <c r="E4278" s="1" t="s">
        <v>18</v>
      </c>
      <c r="F4278" s="1" t="s">
        <v>38</v>
      </c>
      <c r="G4278" s="1" t="s">
        <v>46</v>
      </c>
      <c r="H4278" s="1" t="s">
        <v>27</v>
      </c>
      <c r="I4278" s="1">
        <v>2</v>
      </c>
      <c r="J4278" s="3">
        <v>340</v>
      </c>
      <c r="K4278" s="4">
        <v>281.5</v>
      </c>
      <c r="L4278" s="5">
        <v>0</v>
      </c>
      <c r="M4278" s="3">
        <f t="shared" si="264"/>
        <v>680</v>
      </c>
      <c r="N4278" s="3">
        <f t="shared" si="265"/>
        <v>563</v>
      </c>
      <c r="O4278" s="3">
        <f t="shared" si="266"/>
        <v>117</v>
      </c>
      <c r="P4278" s="6">
        <f t="shared" si="267"/>
        <v>0.17205882352941176</v>
      </c>
    </row>
    <row r="4279" spans="1:16" x14ac:dyDescent="0.35">
      <c r="A4279" s="1" t="s">
        <v>4343</v>
      </c>
      <c r="B4279" s="2">
        <v>46288</v>
      </c>
      <c r="C4279" s="1" t="s">
        <v>41</v>
      </c>
      <c r="D4279" s="1" t="s">
        <v>42</v>
      </c>
      <c r="E4279" s="1" t="s">
        <v>31</v>
      </c>
      <c r="F4279" s="1" t="s">
        <v>32</v>
      </c>
      <c r="G4279" s="1" t="s">
        <v>43</v>
      </c>
      <c r="H4279" s="1" t="s">
        <v>34</v>
      </c>
      <c r="I4279" s="1">
        <v>3</v>
      </c>
      <c r="J4279" s="3">
        <v>1157</v>
      </c>
      <c r="K4279" s="4">
        <v>889.38</v>
      </c>
      <c r="L4279" s="5">
        <v>0.1</v>
      </c>
      <c r="M4279" s="3">
        <f t="shared" si="264"/>
        <v>3123.9</v>
      </c>
      <c r="N4279" s="3">
        <f t="shared" si="265"/>
        <v>2668.14</v>
      </c>
      <c r="O4279" s="3">
        <f t="shared" si="266"/>
        <v>455.76000000000022</v>
      </c>
      <c r="P4279" s="6">
        <f t="shared" si="267"/>
        <v>0.14589455488331898</v>
      </c>
    </row>
    <row r="4280" spans="1:16" x14ac:dyDescent="0.35">
      <c r="A4280" s="1" t="s">
        <v>4344</v>
      </c>
      <c r="B4280" s="2">
        <v>46288</v>
      </c>
      <c r="C4280" s="1" t="s">
        <v>29</v>
      </c>
      <c r="D4280" s="1" t="s">
        <v>30</v>
      </c>
      <c r="E4280" s="1" t="s">
        <v>18</v>
      </c>
      <c r="F4280" s="1" t="s">
        <v>68</v>
      </c>
      <c r="G4280" s="1" t="s">
        <v>33</v>
      </c>
      <c r="H4280" s="1" t="s">
        <v>27</v>
      </c>
      <c r="I4280" s="1">
        <v>4</v>
      </c>
      <c r="J4280" s="3">
        <v>460</v>
      </c>
      <c r="K4280" s="4">
        <v>350.87</v>
      </c>
      <c r="L4280" s="5">
        <v>0.1</v>
      </c>
      <c r="M4280" s="3">
        <f t="shared" si="264"/>
        <v>1656</v>
      </c>
      <c r="N4280" s="3">
        <f t="shared" si="265"/>
        <v>1403.48</v>
      </c>
      <c r="O4280" s="3">
        <f t="shared" si="266"/>
        <v>252.51999999999998</v>
      </c>
      <c r="P4280" s="6">
        <f t="shared" si="267"/>
        <v>0.152487922705314</v>
      </c>
    </row>
    <row r="4281" spans="1:16" x14ac:dyDescent="0.35">
      <c r="A4281" s="1" t="s">
        <v>4345</v>
      </c>
      <c r="B4281" s="2">
        <v>46288</v>
      </c>
      <c r="C4281" s="1" t="s">
        <v>41</v>
      </c>
      <c r="D4281" s="1" t="s">
        <v>55</v>
      </c>
      <c r="E4281" s="1" t="s">
        <v>24</v>
      </c>
      <c r="F4281" s="1" t="s">
        <v>64</v>
      </c>
      <c r="G4281" s="1" t="s">
        <v>46</v>
      </c>
      <c r="H4281" s="1" t="s">
        <v>34</v>
      </c>
      <c r="I4281" s="1">
        <v>2</v>
      </c>
      <c r="J4281" s="3">
        <v>1526</v>
      </c>
      <c r="K4281" s="4">
        <v>814.61</v>
      </c>
      <c r="L4281" s="5">
        <v>0.1</v>
      </c>
      <c r="M4281" s="3">
        <f t="shared" si="264"/>
        <v>2746.8</v>
      </c>
      <c r="N4281" s="3">
        <f t="shared" si="265"/>
        <v>1629.22</v>
      </c>
      <c r="O4281" s="3">
        <f t="shared" si="266"/>
        <v>1117.5800000000002</v>
      </c>
      <c r="P4281" s="6">
        <f t="shared" si="267"/>
        <v>0.40686617154507065</v>
      </c>
    </row>
    <row r="4282" spans="1:16" x14ac:dyDescent="0.35">
      <c r="A4282" s="1" t="s">
        <v>4346</v>
      </c>
      <c r="B4282" s="2">
        <v>46288</v>
      </c>
      <c r="C4282" s="1" t="s">
        <v>29</v>
      </c>
      <c r="D4282" s="1" t="s">
        <v>72</v>
      </c>
      <c r="E4282" s="1" t="s">
        <v>18</v>
      </c>
      <c r="F4282" s="1" t="s">
        <v>51</v>
      </c>
      <c r="G4282" s="1" t="s">
        <v>33</v>
      </c>
      <c r="H4282" s="1" t="s">
        <v>34</v>
      </c>
      <c r="I4282" s="1">
        <v>8</v>
      </c>
      <c r="J4282" s="3">
        <v>773</v>
      </c>
      <c r="K4282" s="4">
        <v>625.27</v>
      </c>
      <c r="L4282" s="5">
        <v>0.1</v>
      </c>
      <c r="M4282" s="3">
        <f t="shared" si="264"/>
        <v>5565.6</v>
      </c>
      <c r="N4282" s="3">
        <f t="shared" si="265"/>
        <v>5002.16</v>
      </c>
      <c r="O4282" s="3">
        <f t="shared" si="266"/>
        <v>563.44000000000051</v>
      </c>
      <c r="P4282" s="6">
        <f t="shared" si="267"/>
        <v>0.1012361650136554</v>
      </c>
    </row>
    <row r="4283" spans="1:16" x14ac:dyDescent="0.35">
      <c r="A4283" s="1" t="s">
        <v>4347</v>
      </c>
      <c r="B4283" s="2">
        <v>46288</v>
      </c>
      <c r="C4283" s="1" t="s">
        <v>36</v>
      </c>
      <c r="D4283" s="1" t="s">
        <v>78</v>
      </c>
      <c r="E4283" s="1" t="s">
        <v>18</v>
      </c>
      <c r="F4283" s="1" t="s">
        <v>19</v>
      </c>
      <c r="G4283" s="1" t="s">
        <v>39</v>
      </c>
      <c r="H4283" s="1" t="s">
        <v>27</v>
      </c>
      <c r="I4283" s="1">
        <v>2</v>
      </c>
      <c r="J4283" s="3">
        <v>915</v>
      </c>
      <c r="K4283" s="4">
        <v>757.28</v>
      </c>
      <c r="L4283" s="5">
        <v>0.15</v>
      </c>
      <c r="M4283" s="3">
        <f t="shared" si="264"/>
        <v>1555.5</v>
      </c>
      <c r="N4283" s="3">
        <f t="shared" si="265"/>
        <v>1514.56</v>
      </c>
      <c r="O4283" s="3">
        <f t="shared" si="266"/>
        <v>40.940000000000055</v>
      </c>
      <c r="P4283" s="6">
        <f t="shared" si="267"/>
        <v>2.6319511411121863E-2</v>
      </c>
    </row>
    <row r="4284" spans="1:16" x14ac:dyDescent="0.35">
      <c r="A4284" s="1" t="s">
        <v>4348</v>
      </c>
      <c r="B4284" s="2">
        <v>46288</v>
      </c>
      <c r="C4284" s="1" t="s">
        <v>29</v>
      </c>
      <c r="D4284" s="1" t="s">
        <v>66</v>
      </c>
      <c r="E4284" s="1" t="s">
        <v>18</v>
      </c>
      <c r="F4284" s="1" t="s">
        <v>38</v>
      </c>
      <c r="G4284" s="1" t="s">
        <v>58</v>
      </c>
      <c r="H4284" s="1" t="s">
        <v>34</v>
      </c>
      <c r="I4284" s="1">
        <v>6</v>
      </c>
      <c r="J4284" s="3">
        <v>354</v>
      </c>
      <c r="K4284" s="4">
        <v>291.70999999999998</v>
      </c>
      <c r="L4284" s="5">
        <v>0</v>
      </c>
      <c r="M4284" s="3">
        <f t="shared" si="264"/>
        <v>2124</v>
      </c>
      <c r="N4284" s="3">
        <f t="shared" si="265"/>
        <v>1750.2599999999998</v>
      </c>
      <c r="O4284" s="3">
        <f t="shared" si="266"/>
        <v>373.74000000000024</v>
      </c>
      <c r="P4284" s="6">
        <f t="shared" si="267"/>
        <v>0.17596045197740123</v>
      </c>
    </row>
    <row r="4285" spans="1:16" x14ac:dyDescent="0.35">
      <c r="A4285" s="1" t="s">
        <v>4349</v>
      </c>
      <c r="B4285" s="2">
        <v>46288</v>
      </c>
      <c r="C4285" s="1" t="s">
        <v>36</v>
      </c>
      <c r="D4285" s="1" t="s">
        <v>37</v>
      </c>
      <c r="E4285" s="1" t="s">
        <v>31</v>
      </c>
      <c r="F4285" s="1" t="s">
        <v>32</v>
      </c>
      <c r="G4285" s="1" t="s">
        <v>39</v>
      </c>
      <c r="H4285" s="1" t="s">
        <v>27</v>
      </c>
      <c r="I4285" s="1">
        <v>5</v>
      </c>
      <c r="J4285" s="3">
        <v>1171</v>
      </c>
      <c r="K4285" s="4">
        <v>847.68</v>
      </c>
      <c r="L4285" s="5">
        <v>0</v>
      </c>
      <c r="M4285" s="3">
        <f t="shared" si="264"/>
        <v>5855</v>
      </c>
      <c r="N4285" s="3">
        <f t="shared" si="265"/>
        <v>4238.3999999999996</v>
      </c>
      <c r="O4285" s="3">
        <f t="shared" si="266"/>
        <v>1616.6000000000004</v>
      </c>
      <c r="P4285" s="6">
        <f t="shared" si="267"/>
        <v>0.27610589239965849</v>
      </c>
    </row>
    <row r="4286" spans="1:16" x14ac:dyDescent="0.35">
      <c r="A4286" s="1" t="s">
        <v>4350</v>
      </c>
      <c r="B4286" s="2">
        <v>46289</v>
      </c>
      <c r="C4286" s="1" t="s">
        <v>36</v>
      </c>
      <c r="D4286" s="1" t="s">
        <v>78</v>
      </c>
      <c r="E4286" s="1" t="s">
        <v>18</v>
      </c>
      <c r="F4286" s="1" t="s">
        <v>51</v>
      </c>
      <c r="G4286" s="1" t="s">
        <v>39</v>
      </c>
      <c r="H4286" s="1" t="s">
        <v>21</v>
      </c>
      <c r="I4286" s="1">
        <v>5</v>
      </c>
      <c r="J4286" s="3">
        <v>738</v>
      </c>
      <c r="K4286" s="4">
        <v>617.1</v>
      </c>
      <c r="L4286" s="5">
        <v>0</v>
      </c>
      <c r="M4286" s="3">
        <f t="shared" si="264"/>
        <v>3690</v>
      </c>
      <c r="N4286" s="3">
        <f t="shared" si="265"/>
        <v>3085.5</v>
      </c>
      <c r="O4286" s="3">
        <f t="shared" si="266"/>
        <v>604.5</v>
      </c>
      <c r="P4286" s="6">
        <f t="shared" si="267"/>
        <v>0.16382113821138211</v>
      </c>
    </row>
    <row r="4287" spans="1:16" x14ac:dyDescent="0.35">
      <c r="A4287" s="1" t="s">
        <v>4351</v>
      </c>
      <c r="B4287" s="2">
        <v>46289</v>
      </c>
      <c r="C4287" s="1" t="s">
        <v>41</v>
      </c>
      <c r="D4287" s="1" t="s">
        <v>55</v>
      </c>
      <c r="E4287" s="1" t="s">
        <v>31</v>
      </c>
      <c r="F4287" s="1" t="s">
        <v>32</v>
      </c>
      <c r="G4287" s="1" t="s">
        <v>43</v>
      </c>
      <c r="H4287" s="1" t="s">
        <v>27</v>
      </c>
      <c r="I4287" s="1">
        <v>8</v>
      </c>
      <c r="J4287" s="3">
        <v>1199</v>
      </c>
      <c r="K4287" s="4">
        <v>899.03</v>
      </c>
      <c r="L4287" s="5">
        <v>0.1</v>
      </c>
      <c r="M4287" s="3">
        <f t="shared" si="264"/>
        <v>8632.8000000000011</v>
      </c>
      <c r="N4287" s="3">
        <f t="shared" si="265"/>
        <v>7192.24</v>
      </c>
      <c r="O4287" s="3">
        <f t="shared" si="266"/>
        <v>1440.5600000000013</v>
      </c>
      <c r="P4287" s="6">
        <f t="shared" si="267"/>
        <v>0.16687054026503581</v>
      </c>
    </row>
    <row r="4288" spans="1:16" x14ac:dyDescent="0.35">
      <c r="A4288" s="1" t="s">
        <v>4352</v>
      </c>
      <c r="B4288" s="2">
        <v>46289</v>
      </c>
      <c r="C4288" s="1" t="s">
        <v>36</v>
      </c>
      <c r="D4288" s="1" t="s">
        <v>76</v>
      </c>
      <c r="E4288" s="1" t="s">
        <v>31</v>
      </c>
      <c r="F4288" s="1" t="s">
        <v>53</v>
      </c>
      <c r="G4288" s="1" t="s">
        <v>69</v>
      </c>
      <c r="H4288" s="1" t="s">
        <v>34</v>
      </c>
      <c r="I4288" s="1">
        <v>6</v>
      </c>
      <c r="J4288" s="3">
        <v>15016</v>
      </c>
      <c r="K4288" s="4">
        <v>11731.42</v>
      </c>
      <c r="L4288" s="5">
        <v>0</v>
      </c>
      <c r="M4288" s="3">
        <f t="shared" si="264"/>
        <v>90096</v>
      </c>
      <c r="N4288" s="3">
        <f t="shared" si="265"/>
        <v>70388.52</v>
      </c>
      <c r="O4288" s="3">
        <f t="shared" si="266"/>
        <v>19707.479999999996</v>
      </c>
      <c r="P4288" s="6">
        <f t="shared" si="267"/>
        <v>0.21873867874267444</v>
      </c>
    </row>
    <row r="4289" spans="1:16" x14ac:dyDescent="0.35">
      <c r="A4289" s="1" t="s">
        <v>4353</v>
      </c>
      <c r="B4289" s="2">
        <v>46289</v>
      </c>
      <c r="C4289" s="1" t="s">
        <v>36</v>
      </c>
      <c r="D4289" s="1" t="s">
        <v>37</v>
      </c>
      <c r="E4289" s="1" t="s">
        <v>18</v>
      </c>
      <c r="F4289" s="1" t="s">
        <v>19</v>
      </c>
      <c r="G4289" s="1" t="s">
        <v>69</v>
      </c>
      <c r="H4289" s="1" t="s">
        <v>21</v>
      </c>
      <c r="I4289" s="1">
        <v>3</v>
      </c>
      <c r="J4289" s="3">
        <v>872</v>
      </c>
      <c r="K4289" s="4">
        <v>715.88</v>
      </c>
      <c r="L4289" s="5">
        <v>0</v>
      </c>
      <c r="M4289" s="3">
        <f t="shared" si="264"/>
        <v>2616</v>
      </c>
      <c r="N4289" s="3">
        <f t="shared" si="265"/>
        <v>2147.64</v>
      </c>
      <c r="O4289" s="3">
        <f t="shared" si="266"/>
        <v>468.36000000000013</v>
      </c>
      <c r="P4289" s="6">
        <f t="shared" si="267"/>
        <v>0.17903669724770646</v>
      </c>
    </row>
    <row r="4290" spans="1:16" x14ac:dyDescent="0.35">
      <c r="A4290" s="1" t="s">
        <v>4354</v>
      </c>
      <c r="B4290" s="2">
        <v>46290</v>
      </c>
      <c r="C4290" s="1" t="s">
        <v>41</v>
      </c>
      <c r="D4290" s="1" t="s">
        <v>55</v>
      </c>
      <c r="E4290" s="1" t="s">
        <v>18</v>
      </c>
      <c r="F4290" s="1" t="s">
        <v>68</v>
      </c>
      <c r="G4290" s="1" t="s">
        <v>46</v>
      </c>
      <c r="H4290" s="1" t="s">
        <v>21</v>
      </c>
      <c r="I4290" s="1">
        <v>8</v>
      </c>
      <c r="J4290" s="3">
        <v>431</v>
      </c>
      <c r="K4290" s="4">
        <v>352.06</v>
      </c>
      <c r="L4290" s="5">
        <v>0.15</v>
      </c>
      <c r="M4290" s="3">
        <f t="shared" ref="M4290:M4353" si="268">I4290*J4290*(1-L4290)</f>
        <v>2930.7999999999997</v>
      </c>
      <c r="N4290" s="3">
        <f t="shared" ref="N4290:N4353" si="269">I4290*K4290</f>
        <v>2816.48</v>
      </c>
      <c r="O4290" s="3">
        <f t="shared" ref="O4290:O4353" si="270">M4290-N4290</f>
        <v>114.31999999999971</v>
      </c>
      <c r="P4290" s="6">
        <f t="shared" ref="P4290:P4353" si="271">O4290/M4290</f>
        <v>3.9006414630817429E-2</v>
      </c>
    </row>
    <row r="4291" spans="1:16" x14ac:dyDescent="0.35">
      <c r="A4291" s="1" t="s">
        <v>4355</v>
      </c>
      <c r="B4291" s="2">
        <v>46290</v>
      </c>
      <c r="C4291" s="1" t="s">
        <v>41</v>
      </c>
      <c r="D4291" s="1" t="s">
        <v>103</v>
      </c>
      <c r="E4291" s="1" t="s">
        <v>24</v>
      </c>
      <c r="F4291" s="1" t="s">
        <v>131</v>
      </c>
      <c r="G4291" s="1" t="s">
        <v>46</v>
      </c>
      <c r="H4291" s="1" t="s">
        <v>34</v>
      </c>
      <c r="I4291" s="1">
        <v>7</v>
      </c>
      <c r="J4291" s="3">
        <v>2865</v>
      </c>
      <c r="K4291" s="4">
        <v>1473.57</v>
      </c>
      <c r="L4291" s="5">
        <v>0.05</v>
      </c>
      <c r="M4291" s="3">
        <f t="shared" si="268"/>
        <v>19052.25</v>
      </c>
      <c r="N4291" s="3">
        <f t="shared" si="269"/>
        <v>10314.99</v>
      </c>
      <c r="O4291" s="3">
        <f t="shared" si="270"/>
        <v>8737.26</v>
      </c>
      <c r="P4291" s="6">
        <f t="shared" si="271"/>
        <v>0.4585946541747038</v>
      </c>
    </row>
    <row r="4292" spans="1:16" x14ac:dyDescent="0.35">
      <c r="A4292" s="1" t="s">
        <v>4356</v>
      </c>
      <c r="B4292" s="2">
        <v>46290</v>
      </c>
      <c r="C4292" s="1" t="s">
        <v>16</v>
      </c>
      <c r="D4292" s="1" t="s">
        <v>48</v>
      </c>
      <c r="E4292" s="1" t="s">
        <v>18</v>
      </c>
      <c r="F4292" s="1" t="s">
        <v>51</v>
      </c>
      <c r="G4292" s="1" t="s">
        <v>26</v>
      </c>
      <c r="H4292" s="1" t="s">
        <v>34</v>
      </c>
      <c r="I4292" s="1">
        <v>1</v>
      </c>
      <c r="J4292" s="3">
        <v>776</v>
      </c>
      <c r="K4292" s="4">
        <v>591</v>
      </c>
      <c r="L4292" s="5">
        <v>0</v>
      </c>
      <c r="M4292" s="3">
        <f t="shared" si="268"/>
        <v>776</v>
      </c>
      <c r="N4292" s="3">
        <f t="shared" si="269"/>
        <v>591</v>
      </c>
      <c r="O4292" s="3">
        <f t="shared" si="270"/>
        <v>185</v>
      </c>
      <c r="P4292" s="6">
        <f t="shared" si="271"/>
        <v>0.23840206185567012</v>
      </c>
    </row>
    <row r="4293" spans="1:16" x14ac:dyDescent="0.35">
      <c r="A4293" s="1" t="s">
        <v>4357</v>
      </c>
      <c r="B4293" s="2">
        <v>46290</v>
      </c>
      <c r="C4293" s="1" t="s">
        <v>41</v>
      </c>
      <c r="D4293" s="1" t="s">
        <v>50</v>
      </c>
      <c r="E4293" s="1" t="s">
        <v>18</v>
      </c>
      <c r="F4293" s="1" t="s">
        <v>68</v>
      </c>
      <c r="G4293" s="1" t="s">
        <v>43</v>
      </c>
      <c r="H4293" s="1" t="s">
        <v>21</v>
      </c>
      <c r="I4293" s="1">
        <v>4</v>
      </c>
      <c r="J4293" s="3">
        <v>445</v>
      </c>
      <c r="K4293" s="4">
        <v>355.41</v>
      </c>
      <c r="L4293" s="5">
        <v>0.05</v>
      </c>
      <c r="M4293" s="3">
        <f t="shared" si="268"/>
        <v>1691</v>
      </c>
      <c r="N4293" s="3">
        <f t="shared" si="269"/>
        <v>1421.64</v>
      </c>
      <c r="O4293" s="3">
        <f t="shared" si="270"/>
        <v>269.3599999999999</v>
      </c>
      <c r="P4293" s="6">
        <f t="shared" si="271"/>
        <v>0.15929036073329386</v>
      </c>
    </row>
    <row r="4294" spans="1:16" x14ac:dyDescent="0.35">
      <c r="A4294" s="1" t="s">
        <v>4358</v>
      </c>
      <c r="B4294" s="2">
        <v>46290</v>
      </c>
      <c r="C4294" s="1" t="s">
        <v>41</v>
      </c>
      <c r="D4294" s="1" t="s">
        <v>103</v>
      </c>
      <c r="E4294" s="1" t="s">
        <v>18</v>
      </c>
      <c r="F4294" s="1" t="s">
        <v>38</v>
      </c>
      <c r="G4294" s="1" t="s">
        <v>43</v>
      </c>
      <c r="H4294" s="1" t="s">
        <v>21</v>
      </c>
      <c r="I4294" s="1">
        <v>6</v>
      </c>
      <c r="J4294" s="3">
        <v>334</v>
      </c>
      <c r="K4294" s="4">
        <v>264.29000000000002</v>
      </c>
      <c r="L4294" s="5">
        <v>0.05</v>
      </c>
      <c r="M4294" s="3">
        <f t="shared" si="268"/>
        <v>1903.8</v>
      </c>
      <c r="N4294" s="3">
        <f t="shared" si="269"/>
        <v>1585.7400000000002</v>
      </c>
      <c r="O4294" s="3">
        <f t="shared" si="270"/>
        <v>318.05999999999972</v>
      </c>
      <c r="P4294" s="6">
        <f t="shared" si="271"/>
        <v>0.16706586826347292</v>
      </c>
    </row>
    <row r="4295" spans="1:16" x14ac:dyDescent="0.35">
      <c r="A4295" s="1" t="s">
        <v>4359</v>
      </c>
      <c r="B4295" s="2">
        <v>46290</v>
      </c>
      <c r="C4295" s="1" t="s">
        <v>29</v>
      </c>
      <c r="D4295" s="1" t="s">
        <v>72</v>
      </c>
      <c r="E4295" s="1" t="s">
        <v>31</v>
      </c>
      <c r="F4295" s="1" t="s">
        <v>53</v>
      </c>
      <c r="G4295" s="1" t="s">
        <v>33</v>
      </c>
      <c r="H4295" s="1" t="s">
        <v>21</v>
      </c>
      <c r="I4295" s="1">
        <v>7</v>
      </c>
      <c r="J4295" s="3">
        <v>15223</v>
      </c>
      <c r="K4295" s="4">
        <v>11222.1</v>
      </c>
      <c r="L4295" s="5">
        <v>0</v>
      </c>
      <c r="M4295" s="3">
        <f t="shared" si="268"/>
        <v>106561</v>
      </c>
      <c r="N4295" s="3">
        <f t="shared" si="269"/>
        <v>78554.7</v>
      </c>
      <c r="O4295" s="3">
        <f t="shared" si="270"/>
        <v>28006.300000000003</v>
      </c>
      <c r="P4295" s="6">
        <f t="shared" si="271"/>
        <v>0.26281941798594233</v>
      </c>
    </row>
    <row r="4296" spans="1:16" x14ac:dyDescent="0.35">
      <c r="A4296" s="1" t="s">
        <v>4360</v>
      </c>
      <c r="B4296" s="2">
        <v>46290</v>
      </c>
      <c r="C4296" s="1" t="s">
        <v>41</v>
      </c>
      <c r="D4296" s="1" t="s">
        <v>103</v>
      </c>
      <c r="E4296" s="1" t="s">
        <v>24</v>
      </c>
      <c r="F4296" s="1" t="s">
        <v>64</v>
      </c>
      <c r="G4296" s="1" t="s">
        <v>43</v>
      </c>
      <c r="H4296" s="1" t="s">
        <v>27</v>
      </c>
      <c r="I4296" s="1">
        <v>2</v>
      </c>
      <c r="J4296" s="3">
        <v>1478</v>
      </c>
      <c r="K4296" s="4">
        <v>795.29</v>
      </c>
      <c r="L4296" s="5">
        <v>0</v>
      </c>
      <c r="M4296" s="3">
        <f t="shared" si="268"/>
        <v>2956</v>
      </c>
      <c r="N4296" s="3">
        <f t="shared" si="269"/>
        <v>1590.58</v>
      </c>
      <c r="O4296" s="3">
        <f t="shared" si="270"/>
        <v>1365.42</v>
      </c>
      <c r="P4296" s="6">
        <f t="shared" si="271"/>
        <v>0.46191474966170504</v>
      </c>
    </row>
    <row r="4297" spans="1:16" x14ac:dyDescent="0.35">
      <c r="A4297" s="1" t="s">
        <v>4361</v>
      </c>
      <c r="B4297" s="2">
        <v>46290</v>
      </c>
      <c r="C4297" s="1" t="s">
        <v>29</v>
      </c>
      <c r="D4297" s="1" t="s">
        <v>72</v>
      </c>
      <c r="E4297" s="1" t="s">
        <v>18</v>
      </c>
      <c r="F4297" s="1" t="s">
        <v>19</v>
      </c>
      <c r="G4297" s="1" t="s">
        <v>58</v>
      </c>
      <c r="H4297" s="1" t="s">
        <v>21</v>
      </c>
      <c r="I4297" s="1">
        <v>3</v>
      </c>
      <c r="J4297" s="3">
        <v>879</v>
      </c>
      <c r="K4297" s="4">
        <v>697.42</v>
      </c>
      <c r="L4297" s="5">
        <v>0.05</v>
      </c>
      <c r="M4297" s="3">
        <f t="shared" si="268"/>
        <v>2505.15</v>
      </c>
      <c r="N4297" s="3">
        <f t="shared" si="269"/>
        <v>2092.2599999999998</v>
      </c>
      <c r="O4297" s="3">
        <f t="shared" si="270"/>
        <v>412.89000000000033</v>
      </c>
      <c r="P4297" s="6">
        <f t="shared" si="271"/>
        <v>0.16481647805520641</v>
      </c>
    </row>
    <row r="4298" spans="1:16" x14ac:dyDescent="0.35">
      <c r="A4298" s="1" t="s">
        <v>4362</v>
      </c>
      <c r="B4298" s="2">
        <v>46291</v>
      </c>
      <c r="C4298" s="1" t="s">
        <v>36</v>
      </c>
      <c r="D4298" s="1" t="s">
        <v>76</v>
      </c>
      <c r="E4298" s="1" t="s">
        <v>24</v>
      </c>
      <c r="F4298" s="1" t="s">
        <v>64</v>
      </c>
      <c r="G4298" s="1" t="s">
        <v>39</v>
      </c>
      <c r="H4298" s="1" t="s">
        <v>34</v>
      </c>
      <c r="I4298" s="1">
        <v>4</v>
      </c>
      <c r="J4298" s="3">
        <v>1512</v>
      </c>
      <c r="K4298" s="4">
        <v>787.73</v>
      </c>
      <c r="L4298" s="5">
        <v>0.1</v>
      </c>
      <c r="M4298" s="3">
        <f t="shared" si="268"/>
        <v>5443.2</v>
      </c>
      <c r="N4298" s="3">
        <f t="shared" si="269"/>
        <v>3150.92</v>
      </c>
      <c r="O4298" s="3">
        <f t="shared" si="270"/>
        <v>2292.2799999999997</v>
      </c>
      <c r="P4298" s="6">
        <f t="shared" si="271"/>
        <v>0.42112727807172251</v>
      </c>
    </row>
    <row r="4299" spans="1:16" x14ac:dyDescent="0.35">
      <c r="A4299" s="1" t="s">
        <v>4363</v>
      </c>
      <c r="B4299" s="2">
        <v>46291</v>
      </c>
      <c r="C4299" s="1" t="s">
        <v>16</v>
      </c>
      <c r="D4299" s="1" t="s">
        <v>23</v>
      </c>
      <c r="E4299" s="1" t="s">
        <v>24</v>
      </c>
      <c r="F4299" s="1" t="s">
        <v>131</v>
      </c>
      <c r="G4299" s="1" t="s">
        <v>20</v>
      </c>
      <c r="H4299" s="1" t="s">
        <v>27</v>
      </c>
      <c r="I4299" s="1">
        <v>2</v>
      </c>
      <c r="J4299" s="3">
        <v>2831</v>
      </c>
      <c r="K4299" s="4">
        <v>1355.94</v>
      </c>
      <c r="L4299" s="5">
        <v>0</v>
      </c>
      <c r="M4299" s="3">
        <f t="shared" si="268"/>
        <v>5662</v>
      </c>
      <c r="N4299" s="3">
        <f t="shared" si="269"/>
        <v>2711.88</v>
      </c>
      <c r="O4299" s="3">
        <f t="shared" si="270"/>
        <v>2950.12</v>
      </c>
      <c r="P4299" s="6">
        <f t="shared" si="271"/>
        <v>0.52103850229600845</v>
      </c>
    </row>
    <row r="4300" spans="1:16" x14ac:dyDescent="0.35">
      <c r="A4300" s="1" t="s">
        <v>4364</v>
      </c>
      <c r="B4300" s="2">
        <v>46291</v>
      </c>
      <c r="C4300" s="1" t="s">
        <v>36</v>
      </c>
      <c r="D4300" s="1" t="s">
        <v>76</v>
      </c>
      <c r="E4300" s="1" t="s">
        <v>18</v>
      </c>
      <c r="F4300" s="1" t="s">
        <v>68</v>
      </c>
      <c r="G4300" s="1" t="s">
        <v>39</v>
      </c>
      <c r="H4300" s="1" t="s">
        <v>21</v>
      </c>
      <c r="I4300" s="1">
        <v>8</v>
      </c>
      <c r="J4300" s="3">
        <v>447</v>
      </c>
      <c r="K4300" s="4">
        <v>353</v>
      </c>
      <c r="L4300" s="5">
        <v>0.15</v>
      </c>
      <c r="M4300" s="3">
        <f t="shared" si="268"/>
        <v>3039.6</v>
      </c>
      <c r="N4300" s="3">
        <f t="shared" si="269"/>
        <v>2824</v>
      </c>
      <c r="O4300" s="3">
        <f t="shared" si="270"/>
        <v>215.59999999999991</v>
      </c>
      <c r="P4300" s="6">
        <f t="shared" si="271"/>
        <v>7.0930385577049587E-2</v>
      </c>
    </row>
    <row r="4301" spans="1:16" x14ac:dyDescent="0.35">
      <c r="A4301" s="1" t="s">
        <v>4365</v>
      </c>
      <c r="B4301" s="2">
        <v>46291</v>
      </c>
      <c r="C4301" s="1" t="s">
        <v>29</v>
      </c>
      <c r="D4301" s="1" t="s">
        <v>57</v>
      </c>
      <c r="E4301" s="1" t="s">
        <v>24</v>
      </c>
      <c r="F4301" s="1" t="s">
        <v>25</v>
      </c>
      <c r="G4301" s="1" t="s">
        <v>33</v>
      </c>
      <c r="H4301" s="1" t="s">
        <v>21</v>
      </c>
      <c r="I4301" s="1">
        <v>6</v>
      </c>
      <c r="J4301" s="3">
        <v>614</v>
      </c>
      <c r="K4301" s="4">
        <v>287.61</v>
      </c>
      <c r="L4301" s="5">
        <v>0.05</v>
      </c>
      <c r="M4301" s="3">
        <f t="shared" si="268"/>
        <v>3499.7999999999997</v>
      </c>
      <c r="N4301" s="3">
        <f t="shared" si="269"/>
        <v>1725.66</v>
      </c>
      <c r="O4301" s="3">
        <f t="shared" si="270"/>
        <v>1774.1399999999996</v>
      </c>
      <c r="P4301" s="6">
        <f t="shared" si="271"/>
        <v>0.50692611006343213</v>
      </c>
    </row>
    <row r="4302" spans="1:16" x14ac:dyDescent="0.35">
      <c r="A4302" s="1" t="s">
        <v>4366</v>
      </c>
      <c r="B4302" s="2">
        <v>46291</v>
      </c>
      <c r="C4302" s="1" t="s">
        <v>36</v>
      </c>
      <c r="D4302" s="1" t="s">
        <v>76</v>
      </c>
      <c r="E4302" s="1" t="s">
        <v>18</v>
      </c>
      <c r="F4302" s="1" t="s">
        <v>19</v>
      </c>
      <c r="G4302" s="1" t="s">
        <v>69</v>
      </c>
      <c r="H4302" s="1" t="s">
        <v>27</v>
      </c>
      <c r="I4302" s="1">
        <v>8</v>
      </c>
      <c r="J4302" s="3">
        <v>929</v>
      </c>
      <c r="K4302" s="4">
        <v>735.3</v>
      </c>
      <c r="L4302" s="5">
        <v>0</v>
      </c>
      <c r="M4302" s="3">
        <f t="shared" si="268"/>
        <v>7432</v>
      </c>
      <c r="N4302" s="3">
        <f t="shared" si="269"/>
        <v>5882.4</v>
      </c>
      <c r="O4302" s="3">
        <f t="shared" si="270"/>
        <v>1549.6000000000004</v>
      </c>
      <c r="P4302" s="6">
        <f t="shared" si="271"/>
        <v>0.20850376749192684</v>
      </c>
    </row>
    <row r="4303" spans="1:16" x14ac:dyDescent="0.35">
      <c r="A4303" s="1" t="s">
        <v>4367</v>
      </c>
      <c r="B4303" s="2">
        <v>46292</v>
      </c>
      <c r="C4303" s="1" t="s">
        <v>29</v>
      </c>
      <c r="D4303" s="1" t="s">
        <v>57</v>
      </c>
      <c r="E4303" s="1" t="s">
        <v>24</v>
      </c>
      <c r="F4303" s="1" t="s">
        <v>61</v>
      </c>
      <c r="G4303" s="1" t="s">
        <v>33</v>
      </c>
      <c r="H4303" s="1" t="s">
        <v>27</v>
      </c>
      <c r="I4303" s="1">
        <v>2</v>
      </c>
      <c r="J4303" s="3">
        <v>2277</v>
      </c>
      <c r="K4303" s="4">
        <v>1208.17</v>
      </c>
      <c r="L4303" s="5">
        <v>0.05</v>
      </c>
      <c r="M4303" s="3">
        <f t="shared" si="268"/>
        <v>4326.3</v>
      </c>
      <c r="N4303" s="3">
        <f t="shared" si="269"/>
        <v>2416.34</v>
      </c>
      <c r="O4303" s="3">
        <f t="shared" si="270"/>
        <v>1909.96</v>
      </c>
      <c r="P4303" s="6">
        <f t="shared" si="271"/>
        <v>0.44147655040103551</v>
      </c>
    </row>
    <row r="4304" spans="1:16" x14ac:dyDescent="0.35">
      <c r="A4304" s="1" t="s">
        <v>4368</v>
      </c>
      <c r="B4304" s="2">
        <v>46292</v>
      </c>
      <c r="C4304" s="1" t="s">
        <v>29</v>
      </c>
      <c r="D4304" s="1" t="s">
        <v>30</v>
      </c>
      <c r="E4304" s="1" t="s">
        <v>79</v>
      </c>
      <c r="F4304" s="1" t="s">
        <v>91</v>
      </c>
      <c r="G4304" s="1" t="s">
        <v>33</v>
      </c>
      <c r="H4304" s="1" t="s">
        <v>34</v>
      </c>
      <c r="I4304" s="1">
        <v>2</v>
      </c>
      <c r="J4304" s="3">
        <v>11741</v>
      </c>
      <c r="K4304" s="4">
        <v>7371.9</v>
      </c>
      <c r="L4304" s="5">
        <v>0</v>
      </c>
      <c r="M4304" s="3">
        <f t="shared" si="268"/>
        <v>23482</v>
      </c>
      <c r="N4304" s="3">
        <f t="shared" si="269"/>
        <v>14743.8</v>
      </c>
      <c r="O4304" s="3">
        <f t="shared" si="270"/>
        <v>8738.2000000000007</v>
      </c>
      <c r="P4304" s="6">
        <f t="shared" si="271"/>
        <v>0.37212332850694152</v>
      </c>
    </row>
    <row r="4305" spans="1:16" x14ac:dyDescent="0.35">
      <c r="A4305" s="1" t="s">
        <v>4369</v>
      </c>
      <c r="B4305" s="2">
        <v>46292</v>
      </c>
      <c r="C4305" s="1" t="s">
        <v>41</v>
      </c>
      <c r="D4305" s="1" t="s">
        <v>103</v>
      </c>
      <c r="E4305" s="1" t="s">
        <v>31</v>
      </c>
      <c r="F4305" s="1" t="s">
        <v>53</v>
      </c>
      <c r="G4305" s="1" t="s">
        <v>46</v>
      </c>
      <c r="H4305" s="1" t="s">
        <v>21</v>
      </c>
      <c r="I4305" s="1">
        <v>2</v>
      </c>
      <c r="J4305" s="3">
        <v>15394</v>
      </c>
      <c r="K4305" s="4">
        <v>11810.53</v>
      </c>
      <c r="L4305" s="5">
        <v>0</v>
      </c>
      <c r="M4305" s="3">
        <f t="shared" si="268"/>
        <v>30788</v>
      </c>
      <c r="N4305" s="3">
        <f t="shared" si="269"/>
        <v>23621.06</v>
      </c>
      <c r="O4305" s="3">
        <f t="shared" si="270"/>
        <v>7166.9399999999987</v>
      </c>
      <c r="P4305" s="6">
        <f t="shared" si="271"/>
        <v>0.23278355203325968</v>
      </c>
    </row>
    <row r="4306" spans="1:16" x14ac:dyDescent="0.35">
      <c r="A4306" s="1" t="s">
        <v>4370</v>
      </c>
      <c r="B4306" s="2">
        <v>46292</v>
      </c>
      <c r="C4306" s="1" t="s">
        <v>36</v>
      </c>
      <c r="D4306" s="1" t="s">
        <v>78</v>
      </c>
      <c r="E4306" s="1" t="s">
        <v>79</v>
      </c>
      <c r="F4306" s="1" t="s">
        <v>80</v>
      </c>
      <c r="G4306" s="1" t="s">
        <v>39</v>
      </c>
      <c r="H4306" s="1" t="s">
        <v>21</v>
      </c>
      <c r="I4306" s="1">
        <v>7</v>
      </c>
      <c r="J4306" s="3">
        <v>8242</v>
      </c>
      <c r="K4306" s="4">
        <v>4784</v>
      </c>
      <c r="L4306" s="5">
        <v>0</v>
      </c>
      <c r="M4306" s="3">
        <f t="shared" si="268"/>
        <v>57694</v>
      </c>
      <c r="N4306" s="3">
        <f t="shared" si="269"/>
        <v>33488</v>
      </c>
      <c r="O4306" s="3">
        <f t="shared" si="270"/>
        <v>24206</v>
      </c>
      <c r="P4306" s="6">
        <f t="shared" si="271"/>
        <v>0.4195583596214511</v>
      </c>
    </row>
    <row r="4307" spans="1:16" x14ac:dyDescent="0.35">
      <c r="A4307" s="1" t="s">
        <v>4371</v>
      </c>
      <c r="B4307" s="2">
        <v>46292</v>
      </c>
      <c r="C4307" s="1" t="s">
        <v>36</v>
      </c>
      <c r="D4307" s="1" t="s">
        <v>63</v>
      </c>
      <c r="E4307" s="1" t="s">
        <v>24</v>
      </c>
      <c r="F4307" s="1" t="s">
        <v>64</v>
      </c>
      <c r="G4307" s="1" t="s">
        <v>69</v>
      </c>
      <c r="H4307" s="1" t="s">
        <v>27</v>
      </c>
      <c r="I4307" s="1">
        <v>7</v>
      </c>
      <c r="J4307" s="3">
        <v>1512</v>
      </c>
      <c r="K4307" s="4">
        <v>737.55</v>
      </c>
      <c r="L4307" s="5">
        <v>0.15</v>
      </c>
      <c r="M4307" s="3">
        <f t="shared" si="268"/>
        <v>8996.4</v>
      </c>
      <c r="N4307" s="3">
        <f t="shared" si="269"/>
        <v>5162.8499999999995</v>
      </c>
      <c r="O4307" s="3">
        <f t="shared" si="270"/>
        <v>3833.55</v>
      </c>
      <c r="P4307" s="6">
        <f t="shared" si="271"/>
        <v>0.42612044817927175</v>
      </c>
    </row>
    <row r="4308" spans="1:16" x14ac:dyDescent="0.35">
      <c r="A4308" s="1" t="s">
        <v>4372</v>
      </c>
      <c r="B4308" s="2">
        <v>46292</v>
      </c>
      <c r="C4308" s="1" t="s">
        <v>36</v>
      </c>
      <c r="D4308" s="1" t="s">
        <v>76</v>
      </c>
      <c r="E4308" s="1" t="s">
        <v>24</v>
      </c>
      <c r="F4308" s="1" t="s">
        <v>61</v>
      </c>
      <c r="G4308" s="1" t="s">
        <v>39</v>
      </c>
      <c r="H4308" s="1" t="s">
        <v>21</v>
      </c>
      <c r="I4308" s="1">
        <v>5</v>
      </c>
      <c r="J4308" s="3">
        <v>2284</v>
      </c>
      <c r="K4308" s="4">
        <v>1098.28</v>
      </c>
      <c r="L4308" s="5">
        <v>0</v>
      </c>
      <c r="M4308" s="3">
        <f t="shared" si="268"/>
        <v>11420</v>
      </c>
      <c r="N4308" s="3">
        <f t="shared" si="269"/>
        <v>5491.4</v>
      </c>
      <c r="O4308" s="3">
        <f t="shared" si="270"/>
        <v>5928.6</v>
      </c>
      <c r="P4308" s="6">
        <f t="shared" si="271"/>
        <v>0.51914185639229427</v>
      </c>
    </row>
    <row r="4309" spans="1:16" x14ac:dyDescent="0.35">
      <c r="A4309" s="1" t="s">
        <v>4373</v>
      </c>
      <c r="B4309" s="2">
        <v>46292</v>
      </c>
      <c r="C4309" s="1" t="s">
        <v>16</v>
      </c>
      <c r="D4309" s="1" t="s">
        <v>84</v>
      </c>
      <c r="E4309" s="1" t="s">
        <v>18</v>
      </c>
      <c r="F4309" s="1" t="s">
        <v>68</v>
      </c>
      <c r="G4309" s="1" t="s">
        <v>20</v>
      </c>
      <c r="H4309" s="1" t="s">
        <v>34</v>
      </c>
      <c r="I4309" s="1">
        <v>8</v>
      </c>
      <c r="J4309" s="3">
        <v>471</v>
      </c>
      <c r="K4309" s="4">
        <v>363.28</v>
      </c>
      <c r="L4309" s="5">
        <v>0.15</v>
      </c>
      <c r="M4309" s="3">
        <f t="shared" si="268"/>
        <v>3202.7999999999997</v>
      </c>
      <c r="N4309" s="3">
        <f t="shared" si="269"/>
        <v>2906.24</v>
      </c>
      <c r="O4309" s="3">
        <f t="shared" si="270"/>
        <v>296.55999999999995</v>
      </c>
      <c r="P4309" s="6">
        <f t="shared" si="271"/>
        <v>9.2593980267266132E-2</v>
      </c>
    </row>
    <row r="4310" spans="1:16" x14ac:dyDescent="0.35">
      <c r="A4310" s="1" t="s">
        <v>4374</v>
      </c>
      <c r="B4310" s="2">
        <v>46292</v>
      </c>
      <c r="C4310" s="1" t="s">
        <v>41</v>
      </c>
      <c r="D4310" s="1" t="s">
        <v>55</v>
      </c>
      <c r="E4310" s="1" t="s">
        <v>24</v>
      </c>
      <c r="F4310" s="1" t="s">
        <v>64</v>
      </c>
      <c r="G4310" s="1" t="s">
        <v>43</v>
      </c>
      <c r="H4310" s="1" t="s">
        <v>21</v>
      </c>
      <c r="I4310" s="1">
        <v>3</v>
      </c>
      <c r="J4310" s="3">
        <v>1476</v>
      </c>
      <c r="K4310" s="4">
        <v>771.12</v>
      </c>
      <c r="L4310" s="5">
        <v>0</v>
      </c>
      <c r="M4310" s="3">
        <f t="shared" si="268"/>
        <v>4428</v>
      </c>
      <c r="N4310" s="3">
        <f t="shared" si="269"/>
        <v>2313.36</v>
      </c>
      <c r="O4310" s="3">
        <f t="shared" si="270"/>
        <v>2114.64</v>
      </c>
      <c r="P4310" s="6">
        <f t="shared" si="271"/>
        <v>0.47756097560975608</v>
      </c>
    </row>
    <row r="4311" spans="1:16" x14ac:dyDescent="0.35">
      <c r="A4311" s="1" t="s">
        <v>4375</v>
      </c>
      <c r="B4311" s="2">
        <v>46293</v>
      </c>
      <c r="C4311" s="1" t="s">
        <v>29</v>
      </c>
      <c r="D4311" s="1" t="s">
        <v>72</v>
      </c>
      <c r="E4311" s="1" t="s">
        <v>18</v>
      </c>
      <c r="F4311" s="1" t="s">
        <v>68</v>
      </c>
      <c r="G4311" s="1" t="s">
        <v>58</v>
      </c>
      <c r="H4311" s="1" t="s">
        <v>27</v>
      </c>
      <c r="I4311" s="1">
        <v>7</v>
      </c>
      <c r="J4311" s="3">
        <v>444</v>
      </c>
      <c r="K4311" s="4">
        <v>349.2</v>
      </c>
      <c r="L4311" s="5">
        <v>0</v>
      </c>
      <c r="M4311" s="3">
        <f t="shared" si="268"/>
        <v>3108</v>
      </c>
      <c r="N4311" s="3">
        <f t="shared" si="269"/>
        <v>2444.4</v>
      </c>
      <c r="O4311" s="3">
        <f t="shared" si="270"/>
        <v>663.59999999999991</v>
      </c>
      <c r="P4311" s="6">
        <f t="shared" si="271"/>
        <v>0.2135135135135135</v>
      </c>
    </row>
    <row r="4312" spans="1:16" x14ac:dyDescent="0.35">
      <c r="A4312" s="1" t="s">
        <v>4376</v>
      </c>
      <c r="B4312" s="2">
        <v>46293</v>
      </c>
      <c r="C4312" s="1" t="s">
        <v>29</v>
      </c>
      <c r="D4312" s="1" t="s">
        <v>57</v>
      </c>
      <c r="E4312" s="1" t="s">
        <v>18</v>
      </c>
      <c r="F4312" s="1" t="s">
        <v>19</v>
      </c>
      <c r="G4312" s="1" t="s">
        <v>58</v>
      </c>
      <c r="H4312" s="1" t="s">
        <v>21</v>
      </c>
      <c r="I4312" s="1">
        <v>2</v>
      </c>
      <c r="J4312" s="3">
        <v>931</v>
      </c>
      <c r="K4312" s="4">
        <v>757.36</v>
      </c>
      <c r="L4312" s="5">
        <v>0.05</v>
      </c>
      <c r="M4312" s="3">
        <f t="shared" si="268"/>
        <v>1768.8999999999999</v>
      </c>
      <c r="N4312" s="3">
        <f t="shared" si="269"/>
        <v>1514.72</v>
      </c>
      <c r="O4312" s="3">
        <f t="shared" si="270"/>
        <v>254.17999999999984</v>
      </c>
      <c r="P4312" s="6">
        <f t="shared" si="271"/>
        <v>0.14369382101871211</v>
      </c>
    </row>
    <row r="4313" spans="1:16" x14ac:dyDescent="0.35">
      <c r="A4313" s="1" t="s">
        <v>4377</v>
      </c>
      <c r="B4313" s="2">
        <v>46293</v>
      </c>
      <c r="C4313" s="1" t="s">
        <v>36</v>
      </c>
      <c r="D4313" s="1" t="s">
        <v>63</v>
      </c>
      <c r="E4313" s="1" t="s">
        <v>31</v>
      </c>
      <c r="F4313" s="1" t="s">
        <v>45</v>
      </c>
      <c r="G4313" s="1" t="s">
        <v>39</v>
      </c>
      <c r="H4313" s="1" t="s">
        <v>27</v>
      </c>
      <c r="I4313" s="1">
        <v>4</v>
      </c>
      <c r="J4313" s="3">
        <v>3520</v>
      </c>
      <c r="K4313" s="4">
        <v>2614.83</v>
      </c>
      <c r="L4313" s="5">
        <v>0.15</v>
      </c>
      <c r="M4313" s="3">
        <f t="shared" si="268"/>
        <v>11968</v>
      </c>
      <c r="N4313" s="3">
        <f t="shared" si="269"/>
        <v>10459.32</v>
      </c>
      <c r="O4313" s="3">
        <f t="shared" si="270"/>
        <v>1508.6800000000003</v>
      </c>
      <c r="P4313" s="6">
        <f t="shared" si="271"/>
        <v>0.12605949197860966</v>
      </c>
    </row>
    <row r="4314" spans="1:16" x14ac:dyDescent="0.35">
      <c r="A4314" s="1" t="s">
        <v>4378</v>
      </c>
      <c r="B4314" s="2">
        <v>46293</v>
      </c>
      <c r="C4314" s="1" t="s">
        <v>41</v>
      </c>
      <c r="D4314" s="1" t="s">
        <v>50</v>
      </c>
      <c r="E4314" s="1" t="s">
        <v>18</v>
      </c>
      <c r="F4314" s="1" t="s">
        <v>68</v>
      </c>
      <c r="G4314" s="1" t="s">
        <v>46</v>
      </c>
      <c r="H4314" s="1" t="s">
        <v>34</v>
      </c>
      <c r="I4314" s="1">
        <v>6</v>
      </c>
      <c r="J4314" s="3">
        <v>468</v>
      </c>
      <c r="K4314" s="4">
        <v>369.82</v>
      </c>
      <c r="L4314" s="5">
        <v>0.15</v>
      </c>
      <c r="M4314" s="3">
        <f t="shared" si="268"/>
        <v>2386.7999999999997</v>
      </c>
      <c r="N4314" s="3">
        <f t="shared" si="269"/>
        <v>2218.92</v>
      </c>
      <c r="O4314" s="3">
        <f t="shared" si="270"/>
        <v>167.87999999999965</v>
      </c>
      <c r="P4314" s="6">
        <f t="shared" si="271"/>
        <v>7.0336852689793727E-2</v>
      </c>
    </row>
    <row r="4315" spans="1:16" x14ac:dyDescent="0.35">
      <c r="A4315" s="1" t="s">
        <v>4379</v>
      </c>
      <c r="B4315" s="2">
        <v>46293</v>
      </c>
      <c r="C4315" s="1" t="s">
        <v>16</v>
      </c>
      <c r="D4315" s="1" t="s">
        <v>48</v>
      </c>
      <c r="E4315" s="1" t="s">
        <v>79</v>
      </c>
      <c r="F4315" s="1" t="s">
        <v>91</v>
      </c>
      <c r="G4315" s="1" t="s">
        <v>26</v>
      </c>
      <c r="H4315" s="1" t="s">
        <v>34</v>
      </c>
      <c r="I4315" s="1">
        <v>5</v>
      </c>
      <c r="J4315" s="3">
        <v>12123</v>
      </c>
      <c r="K4315" s="4">
        <v>7460.77</v>
      </c>
      <c r="L4315" s="5">
        <v>0</v>
      </c>
      <c r="M4315" s="3">
        <f t="shared" si="268"/>
        <v>60615</v>
      </c>
      <c r="N4315" s="3">
        <f t="shared" si="269"/>
        <v>37303.850000000006</v>
      </c>
      <c r="O4315" s="3">
        <f t="shared" si="270"/>
        <v>23311.149999999994</v>
      </c>
      <c r="P4315" s="6">
        <f t="shared" si="271"/>
        <v>0.38457724985564617</v>
      </c>
    </row>
    <row r="4316" spans="1:16" x14ac:dyDescent="0.35">
      <c r="A4316" s="1" t="s">
        <v>4380</v>
      </c>
      <c r="B4316" s="2">
        <v>46293</v>
      </c>
      <c r="C4316" s="1" t="s">
        <v>41</v>
      </c>
      <c r="D4316" s="1" t="s">
        <v>55</v>
      </c>
      <c r="E4316" s="1" t="s">
        <v>18</v>
      </c>
      <c r="F4316" s="1" t="s">
        <v>51</v>
      </c>
      <c r="G4316" s="1" t="s">
        <v>43</v>
      </c>
      <c r="H4316" s="1" t="s">
        <v>34</v>
      </c>
      <c r="I4316" s="1">
        <v>6</v>
      </c>
      <c r="J4316" s="3">
        <v>713</v>
      </c>
      <c r="K4316" s="4">
        <v>558.16999999999996</v>
      </c>
      <c r="L4316" s="5">
        <v>0.1</v>
      </c>
      <c r="M4316" s="3">
        <f t="shared" si="268"/>
        <v>3850.2000000000003</v>
      </c>
      <c r="N4316" s="3">
        <f t="shared" si="269"/>
        <v>3349.0199999999995</v>
      </c>
      <c r="O4316" s="3">
        <f t="shared" si="270"/>
        <v>501.18000000000075</v>
      </c>
      <c r="P4316" s="6">
        <f t="shared" si="271"/>
        <v>0.13016986130590638</v>
      </c>
    </row>
    <row r="4317" spans="1:16" x14ac:dyDescent="0.35">
      <c r="A4317" s="1" t="s">
        <v>4381</v>
      </c>
      <c r="B4317" s="2">
        <v>46294</v>
      </c>
      <c r="C4317" s="1" t="s">
        <v>41</v>
      </c>
      <c r="D4317" s="1" t="s">
        <v>42</v>
      </c>
      <c r="E4317" s="1" t="s">
        <v>18</v>
      </c>
      <c r="F4317" s="1" t="s">
        <v>38</v>
      </c>
      <c r="G4317" s="1" t="s">
        <v>46</v>
      </c>
      <c r="H4317" s="1" t="s">
        <v>21</v>
      </c>
      <c r="I4317" s="1">
        <v>2</v>
      </c>
      <c r="J4317" s="3">
        <v>346</v>
      </c>
      <c r="K4317" s="4">
        <v>289.27</v>
      </c>
      <c r="L4317" s="5">
        <v>0</v>
      </c>
      <c r="M4317" s="3">
        <f t="shared" si="268"/>
        <v>692</v>
      </c>
      <c r="N4317" s="3">
        <f t="shared" si="269"/>
        <v>578.54</v>
      </c>
      <c r="O4317" s="3">
        <f t="shared" si="270"/>
        <v>113.46000000000004</v>
      </c>
      <c r="P4317" s="6">
        <f t="shared" si="271"/>
        <v>0.1639595375722544</v>
      </c>
    </row>
    <row r="4318" spans="1:16" x14ac:dyDescent="0.35">
      <c r="A4318" s="1" t="s">
        <v>4382</v>
      </c>
      <c r="B4318" s="2">
        <v>46294</v>
      </c>
      <c r="C4318" s="1" t="s">
        <v>16</v>
      </c>
      <c r="D4318" s="1" t="s">
        <v>48</v>
      </c>
      <c r="E4318" s="1" t="s">
        <v>24</v>
      </c>
      <c r="F4318" s="1" t="s">
        <v>64</v>
      </c>
      <c r="G4318" s="1" t="s">
        <v>26</v>
      </c>
      <c r="H4318" s="1" t="s">
        <v>21</v>
      </c>
      <c r="I4318" s="1">
        <v>7</v>
      </c>
      <c r="J4318" s="3">
        <v>1548</v>
      </c>
      <c r="K4318" s="4">
        <v>827.42</v>
      </c>
      <c r="L4318" s="5">
        <v>0.05</v>
      </c>
      <c r="M4318" s="3">
        <f t="shared" si="268"/>
        <v>10294.199999999999</v>
      </c>
      <c r="N4318" s="3">
        <f t="shared" si="269"/>
        <v>5791.94</v>
      </c>
      <c r="O4318" s="3">
        <f t="shared" si="270"/>
        <v>4502.2599999999993</v>
      </c>
      <c r="P4318" s="6">
        <f t="shared" si="271"/>
        <v>0.43735890112879094</v>
      </c>
    </row>
    <row r="4319" spans="1:16" x14ac:dyDescent="0.35">
      <c r="A4319" s="1" t="s">
        <v>4383</v>
      </c>
      <c r="B4319" s="2">
        <v>46294</v>
      </c>
      <c r="C4319" s="1" t="s">
        <v>16</v>
      </c>
      <c r="D4319" s="1" t="s">
        <v>84</v>
      </c>
      <c r="E4319" s="1" t="s">
        <v>18</v>
      </c>
      <c r="F4319" s="1" t="s">
        <v>68</v>
      </c>
      <c r="G4319" s="1" t="s">
        <v>20</v>
      </c>
      <c r="H4319" s="1" t="s">
        <v>27</v>
      </c>
      <c r="I4319" s="1">
        <v>6</v>
      </c>
      <c r="J4319" s="3">
        <v>450</v>
      </c>
      <c r="K4319" s="4">
        <v>347.76</v>
      </c>
      <c r="L4319" s="5">
        <v>0</v>
      </c>
      <c r="M4319" s="3">
        <f t="shared" si="268"/>
        <v>2700</v>
      </c>
      <c r="N4319" s="3">
        <f t="shared" si="269"/>
        <v>2086.56</v>
      </c>
      <c r="O4319" s="3">
        <f t="shared" si="270"/>
        <v>613.44000000000005</v>
      </c>
      <c r="P4319" s="6">
        <f t="shared" si="271"/>
        <v>0.22720000000000001</v>
      </c>
    </row>
    <row r="4320" spans="1:16" x14ac:dyDescent="0.35">
      <c r="A4320" s="1" t="s">
        <v>4384</v>
      </c>
      <c r="B4320" s="2">
        <v>46294</v>
      </c>
      <c r="C4320" s="1" t="s">
        <v>41</v>
      </c>
      <c r="D4320" s="1" t="s">
        <v>50</v>
      </c>
      <c r="E4320" s="1" t="s">
        <v>18</v>
      </c>
      <c r="F4320" s="1" t="s">
        <v>19</v>
      </c>
      <c r="G4320" s="1" t="s">
        <v>43</v>
      </c>
      <c r="H4320" s="1" t="s">
        <v>34</v>
      </c>
      <c r="I4320" s="1">
        <v>5</v>
      </c>
      <c r="J4320" s="3">
        <v>905</v>
      </c>
      <c r="K4320" s="4">
        <v>711.67</v>
      </c>
      <c r="L4320" s="5">
        <v>0.15</v>
      </c>
      <c r="M4320" s="3">
        <f t="shared" si="268"/>
        <v>3846.25</v>
      </c>
      <c r="N4320" s="3">
        <f t="shared" si="269"/>
        <v>3558.35</v>
      </c>
      <c r="O4320" s="3">
        <f t="shared" si="270"/>
        <v>287.90000000000009</v>
      </c>
      <c r="P4320" s="6">
        <f t="shared" si="271"/>
        <v>7.4852128696782608E-2</v>
      </c>
    </row>
    <row r="4321" spans="1:16" x14ac:dyDescent="0.35">
      <c r="A4321" s="1" t="s">
        <v>4385</v>
      </c>
      <c r="B4321" s="2">
        <v>46295</v>
      </c>
      <c r="C4321" s="1" t="s">
        <v>29</v>
      </c>
      <c r="D4321" s="1" t="s">
        <v>66</v>
      </c>
      <c r="E4321" s="1" t="s">
        <v>31</v>
      </c>
      <c r="F4321" s="1" t="s">
        <v>85</v>
      </c>
      <c r="G4321" s="1" t="s">
        <v>58</v>
      </c>
      <c r="H4321" s="1" t="s">
        <v>27</v>
      </c>
      <c r="I4321" s="1">
        <v>7</v>
      </c>
      <c r="J4321" s="3">
        <v>1869</v>
      </c>
      <c r="K4321" s="4">
        <v>1409.31</v>
      </c>
      <c r="L4321" s="5">
        <v>0</v>
      </c>
      <c r="M4321" s="3">
        <f t="shared" si="268"/>
        <v>13083</v>
      </c>
      <c r="N4321" s="3">
        <f t="shared" si="269"/>
        <v>9865.17</v>
      </c>
      <c r="O4321" s="3">
        <f t="shared" si="270"/>
        <v>3217.83</v>
      </c>
      <c r="P4321" s="6">
        <f t="shared" si="271"/>
        <v>0.24595505617977528</v>
      </c>
    </row>
    <row r="4322" spans="1:16" x14ac:dyDescent="0.35">
      <c r="A4322" s="1" t="s">
        <v>4386</v>
      </c>
      <c r="B4322" s="2">
        <v>46295</v>
      </c>
      <c r="C4322" s="1" t="s">
        <v>36</v>
      </c>
      <c r="D4322" s="1" t="s">
        <v>78</v>
      </c>
      <c r="E4322" s="1" t="s">
        <v>24</v>
      </c>
      <c r="F4322" s="1" t="s">
        <v>131</v>
      </c>
      <c r="G4322" s="1" t="s">
        <v>39</v>
      </c>
      <c r="H4322" s="1" t="s">
        <v>27</v>
      </c>
      <c r="I4322" s="1">
        <v>4</v>
      </c>
      <c r="J4322" s="3">
        <v>2742</v>
      </c>
      <c r="K4322" s="4">
        <v>1377.81</v>
      </c>
      <c r="L4322" s="5">
        <v>0</v>
      </c>
      <c r="M4322" s="3">
        <f t="shared" si="268"/>
        <v>10968</v>
      </c>
      <c r="N4322" s="3">
        <f t="shared" si="269"/>
        <v>5511.24</v>
      </c>
      <c r="O4322" s="3">
        <f t="shared" si="270"/>
        <v>5456.76</v>
      </c>
      <c r="P4322" s="6">
        <f t="shared" si="271"/>
        <v>0.49751641137855585</v>
      </c>
    </row>
    <row r="4323" spans="1:16" x14ac:dyDescent="0.35">
      <c r="A4323" s="1" t="s">
        <v>4387</v>
      </c>
      <c r="B4323" s="2">
        <v>46295</v>
      </c>
      <c r="C4323" s="1" t="s">
        <v>41</v>
      </c>
      <c r="D4323" s="1" t="s">
        <v>50</v>
      </c>
      <c r="E4323" s="1" t="s">
        <v>18</v>
      </c>
      <c r="F4323" s="1" t="s">
        <v>19</v>
      </c>
      <c r="G4323" s="1" t="s">
        <v>43</v>
      </c>
      <c r="H4323" s="1" t="s">
        <v>21</v>
      </c>
      <c r="I4323" s="1">
        <v>8</v>
      </c>
      <c r="J4323" s="3">
        <v>933</v>
      </c>
      <c r="K4323" s="4">
        <v>734.8</v>
      </c>
      <c r="L4323" s="5">
        <v>0</v>
      </c>
      <c r="M4323" s="3">
        <f t="shared" si="268"/>
        <v>7464</v>
      </c>
      <c r="N4323" s="3">
        <f t="shared" si="269"/>
        <v>5878.4</v>
      </c>
      <c r="O4323" s="3">
        <f t="shared" si="270"/>
        <v>1585.6000000000004</v>
      </c>
      <c r="P4323" s="6">
        <f t="shared" si="271"/>
        <v>0.21243301178992502</v>
      </c>
    </row>
    <row r="4324" spans="1:16" x14ac:dyDescent="0.35">
      <c r="A4324" s="1" t="s">
        <v>4388</v>
      </c>
      <c r="B4324" s="2">
        <v>46295</v>
      </c>
      <c r="C4324" s="1" t="s">
        <v>36</v>
      </c>
      <c r="D4324" s="1" t="s">
        <v>37</v>
      </c>
      <c r="E4324" s="1" t="s">
        <v>24</v>
      </c>
      <c r="F4324" s="1" t="s">
        <v>131</v>
      </c>
      <c r="G4324" s="1" t="s">
        <v>69</v>
      </c>
      <c r="H4324" s="1" t="s">
        <v>21</v>
      </c>
      <c r="I4324" s="1">
        <v>6</v>
      </c>
      <c r="J4324" s="3">
        <v>2858</v>
      </c>
      <c r="K4324" s="4">
        <v>1473.82</v>
      </c>
      <c r="L4324" s="5">
        <v>0.1</v>
      </c>
      <c r="M4324" s="3">
        <f t="shared" si="268"/>
        <v>15433.2</v>
      </c>
      <c r="N4324" s="3">
        <f t="shared" si="269"/>
        <v>8842.92</v>
      </c>
      <c r="O4324" s="3">
        <f t="shared" si="270"/>
        <v>6590.2800000000007</v>
      </c>
      <c r="P4324" s="6">
        <f t="shared" si="271"/>
        <v>0.42701967187621492</v>
      </c>
    </row>
    <row r="4325" spans="1:16" x14ac:dyDescent="0.35">
      <c r="A4325" s="1" t="s">
        <v>4389</v>
      </c>
      <c r="B4325" s="2">
        <v>46295</v>
      </c>
      <c r="C4325" s="1" t="s">
        <v>36</v>
      </c>
      <c r="D4325" s="1" t="s">
        <v>63</v>
      </c>
      <c r="E4325" s="1" t="s">
        <v>24</v>
      </c>
      <c r="F4325" s="1" t="s">
        <v>25</v>
      </c>
      <c r="G4325" s="1" t="s">
        <v>69</v>
      </c>
      <c r="H4325" s="1" t="s">
        <v>21</v>
      </c>
      <c r="I4325" s="1">
        <v>3</v>
      </c>
      <c r="J4325" s="3">
        <v>625</v>
      </c>
      <c r="K4325" s="4">
        <v>299.44</v>
      </c>
      <c r="L4325" s="5">
        <v>0</v>
      </c>
      <c r="M4325" s="3">
        <f t="shared" si="268"/>
        <v>1875</v>
      </c>
      <c r="N4325" s="3">
        <f t="shared" si="269"/>
        <v>898.31999999999994</v>
      </c>
      <c r="O4325" s="3">
        <f t="shared" si="270"/>
        <v>976.68000000000006</v>
      </c>
      <c r="P4325" s="6">
        <f t="shared" si="271"/>
        <v>0.52089600000000003</v>
      </c>
    </row>
    <row r="4326" spans="1:16" x14ac:dyDescent="0.35">
      <c r="A4326" s="1" t="s">
        <v>4390</v>
      </c>
      <c r="B4326" s="2">
        <v>46296</v>
      </c>
      <c r="C4326" s="1" t="s">
        <v>29</v>
      </c>
      <c r="D4326" s="1" t="s">
        <v>72</v>
      </c>
      <c r="E4326" s="1" t="s">
        <v>79</v>
      </c>
      <c r="F4326" s="1" t="s">
        <v>96</v>
      </c>
      <c r="G4326" s="1" t="s">
        <v>58</v>
      </c>
      <c r="H4326" s="1" t="s">
        <v>34</v>
      </c>
      <c r="I4326" s="1">
        <v>8</v>
      </c>
      <c r="J4326" s="3">
        <v>6505</v>
      </c>
      <c r="K4326" s="4">
        <v>3876.62</v>
      </c>
      <c r="L4326" s="5">
        <v>0.05</v>
      </c>
      <c r="M4326" s="3">
        <f t="shared" si="268"/>
        <v>49438</v>
      </c>
      <c r="N4326" s="3">
        <f t="shared" si="269"/>
        <v>31012.959999999999</v>
      </c>
      <c r="O4326" s="3">
        <f t="shared" si="270"/>
        <v>18425.04</v>
      </c>
      <c r="P4326" s="6">
        <f t="shared" si="271"/>
        <v>0.37268983373113801</v>
      </c>
    </row>
    <row r="4327" spans="1:16" x14ac:dyDescent="0.35">
      <c r="A4327" s="1" t="s">
        <v>4391</v>
      </c>
      <c r="B4327" s="2">
        <v>46296</v>
      </c>
      <c r="C4327" s="1" t="s">
        <v>29</v>
      </c>
      <c r="D4327" s="1" t="s">
        <v>66</v>
      </c>
      <c r="E4327" s="1" t="s">
        <v>31</v>
      </c>
      <c r="F4327" s="1" t="s">
        <v>45</v>
      </c>
      <c r="G4327" s="1" t="s">
        <v>33</v>
      </c>
      <c r="H4327" s="1" t="s">
        <v>21</v>
      </c>
      <c r="I4327" s="1">
        <v>4</v>
      </c>
      <c r="J4327" s="3">
        <v>3333</v>
      </c>
      <c r="K4327" s="4">
        <v>2580.48</v>
      </c>
      <c r="L4327" s="5">
        <v>0</v>
      </c>
      <c r="M4327" s="3">
        <f t="shared" si="268"/>
        <v>13332</v>
      </c>
      <c r="N4327" s="3">
        <f t="shared" si="269"/>
        <v>10321.92</v>
      </c>
      <c r="O4327" s="3">
        <f t="shared" si="270"/>
        <v>3010.08</v>
      </c>
      <c r="P4327" s="6">
        <f t="shared" si="271"/>
        <v>0.22577857785778577</v>
      </c>
    </row>
    <row r="4328" spans="1:16" x14ac:dyDescent="0.35">
      <c r="A4328" s="1" t="s">
        <v>4392</v>
      </c>
      <c r="B4328" s="2">
        <v>46296</v>
      </c>
      <c r="C4328" s="1" t="s">
        <v>29</v>
      </c>
      <c r="D4328" s="1" t="s">
        <v>30</v>
      </c>
      <c r="E4328" s="1" t="s">
        <v>18</v>
      </c>
      <c r="F4328" s="1" t="s">
        <v>51</v>
      </c>
      <c r="G4328" s="1" t="s">
        <v>58</v>
      </c>
      <c r="H4328" s="1" t="s">
        <v>27</v>
      </c>
      <c r="I4328" s="1">
        <v>6</v>
      </c>
      <c r="J4328" s="3">
        <v>761</v>
      </c>
      <c r="K4328" s="4">
        <v>627.22</v>
      </c>
      <c r="L4328" s="5">
        <v>0.05</v>
      </c>
      <c r="M4328" s="3">
        <f t="shared" si="268"/>
        <v>4337.7</v>
      </c>
      <c r="N4328" s="3">
        <f t="shared" si="269"/>
        <v>3763.32</v>
      </c>
      <c r="O4328" s="3">
        <f t="shared" si="270"/>
        <v>574.37999999999965</v>
      </c>
      <c r="P4328" s="6">
        <f t="shared" si="271"/>
        <v>0.13241579638979176</v>
      </c>
    </row>
    <row r="4329" spans="1:16" x14ac:dyDescent="0.35">
      <c r="A4329" s="1" t="s">
        <v>4393</v>
      </c>
      <c r="B4329" s="2">
        <v>46296</v>
      </c>
      <c r="C4329" s="1" t="s">
        <v>29</v>
      </c>
      <c r="D4329" s="1" t="s">
        <v>30</v>
      </c>
      <c r="E4329" s="1" t="s">
        <v>31</v>
      </c>
      <c r="F4329" s="1" t="s">
        <v>45</v>
      </c>
      <c r="G4329" s="1" t="s">
        <v>33</v>
      </c>
      <c r="H4329" s="1" t="s">
        <v>34</v>
      </c>
      <c r="I4329" s="1">
        <v>4</v>
      </c>
      <c r="J4329" s="3">
        <v>3392</v>
      </c>
      <c r="K4329" s="4">
        <v>2611.81</v>
      </c>
      <c r="L4329" s="5">
        <v>0.05</v>
      </c>
      <c r="M4329" s="3">
        <f t="shared" si="268"/>
        <v>12889.599999999999</v>
      </c>
      <c r="N4329" s="3">
        <f t="shared" si="269"/>
        <v>10447.24</v>
      </c>
      <c r="O4329" s="3">
        <f t="shared" si="270"/>
        <v>2442.3599999999988</v>
      </c>
      <c r="P4329" s="6">
        <f t="shared" si="271"/>
        <v>0.18948299404170796</v>
      </c>
    </row>
    <row r="4330" spans="1:16" x14ac:dyDescent="0.35">
      <c r="A4330" s="1" t="s">
        <v>4394</v>
      </c>
      <c r="B4330" s="2">
        <v>46296</v>
      </c>
      <c r="C4330" s="1" t="s">
        <v>16</v>
      </c>
      <c r="D4330" s="1" t="s">
        <v>84</v>
      </c>
      <c r="E4330" s="1" t="s">
        <v>18</v>
      </c>
      <c r="F4330" s="1" t="s">
        <v>19</v>
      </c>
      <c r="G4330" s="1" t="s">
        <v>20</v>
      </c>
      <c r="H4330" s="1" t="s">
        <v>27</v>
      </c>
      <c r="I4330" s="1">
        <v>5</v>
      </c>
      <c r="J4330" s="3">
        <v>875</v>
      </c>
      <c r="K4330" s="4">
        <v>692.23</v>
      </c>
      <c r="L4330" s="5">
        <v>0</v>
      </c>
      <c r="M4330" s="3">
        <f t="shared" si="268"/>
        <v>4375</v>
      </c>
      <c r="N4330" s="3">
        <f t="shared" si="269"/>
        <v>3461.15</v>
      </c>
      <c r="O4330" s="3">
        <f t="shared" si="270"/>
        <v>913.84999999999991</v>
      </c>
      <c r="P4330" s="6">
        <f t="shared" si="271"/>
        <v>0.20887999999999998</v>
      </c>
    </row>
    <row r="4331" spans="1:16" x14ac:dyDescent="0.35">
      <c r="A4331" s="1" t="s">
        <v>4395</v>
      </c>
      <c r="B4331" s="2">
        <v>46296</v>
      </c>
      <c r="C4331" s="1" t="s">
        <v>36</v>
      </c>
      <c r="D4331" s="1" t="s">
        <v>63</v>
      </c>
      <c r="E4331" s="1" t="s">
        <v>18</v>
      </c>
      <c r="F4331" s="1" t="s">
        <v>51</v>
      </c>
      <c r="G4331" s="1" t="s">
        <v>39</v>
      </c>
      <c r="H4331" s="1" t="s">
        <v>27</v>
      </c>
      <c r="I4331" s="1">
        <v>2</v>
      </c>
      <c r="J4331" s="3">
        <v>775</v>
      </c>
      <c r="K4331" s="4">
        <v>634.54</v>
      </c>
      <c r="L4331" s="5">
        <v>0</v>
      </c>
      <c r="M4331" s="3">
        <f t="shared" si="268"/>
        <v>1550</v>
      </c>
      <c r="N4331" s="3">
        <f t="shared" si="269"/>
        <v>1269.08</v>
      </c>
      <c r="O4331" s="3">
        <f t="shared" si="270"/>
        <v>280.92000000000007</v>
      </c>
      <c r="P4331" s="6">
        <f t="shared" si="271"/>
        <v>0.1812387096774194</v>
      </c>
    </row>
    <row r="4332" spans="1:16" x14ac:dyDescent="0.35">
      <c r="A4332" s="1" t="s">
        <v>4396</v>
      </c>
      <c r="B4332" s="2">
        <v>46297</v>
      </c>
      <c r="C4332" s="1" t="s">
        <v>29</v>
      </c>
      <c r="D4332" s="1" t="s">
        <v>30</v>
      </c>
      <c r="E4332" s="1" t="s">
        <v>24</v>
      </c>
      <c r="F4332" s="1" t="s">
        <v>25</v>
      </c>
      <c r="G4332" s="1" t="s">
        <v>58</v>
      </c>
      <c r="H4332" s="1" t="s">
        <v>34</v>
      </c>
      <c r="I4332" s="1">
        <v>6</v>
      </c>
      <c r="J4332" s="3">
        <v>628</v>
      </c>
      <c r="K4332" s="4">
        <v>302.16000000000003</v>
      </c>
      <c r="L4332" s="5">
        <v>0</v>
      </c>
      <c r="M4332" s="3">
        <f t="shared" si="268"/>
        <v>3768</v>
      </c>
      <c r="N4332" s="3">
        <f t="shared" si="269"/>
        <v>1812.96</v>
      </c>
      <c r="O4332" s="3">
        <f t="shared" si="270"/>
        <v>1955.04</v>
      </c>
      <c r="P4332" s="6">
        <f t="shared" si="271"/>
        <v>0.51885350318471335</v>
      </c>
    </row>
    <row r="4333" spans="1:16" x14ac:dyDescent="0.35">
      <c r="A4333" s="1" t="s">
        <v>4397</v>
      </c>
      <c r="B4333" s="2">
        <v>46297</v>
      </c>
      <c r="C4333" s="1" t="s">
        <v>36</v>
      </c>
      <c r="D4333" s="1" t="s">
        <v>37</v>
      </c>
      <c r="E4333" s="1" t="s">
        <v>24</v>
      </c>
      <c r="F4333" s="1" t="s">
        <v>25</v>
      </c>
      <c r="G4333" s="1" t="s">
        <v>39</v>
      </c>
      <c r="H4333" s="1" t="s">
        <v>21</v>
      </c>
      <c r="I4333" s="1">
        <v>1</v>
      </c>
      <c r="J4333" s="3">
        <v>612</v>
      </c>
      <c r="K4333" s="4">
        <v>314.87</v>
      </c>
      <c r="L4333" s="5">
        <v>0.15</v>
      </c>
      <c r="M4333" s="3">
        <f t="shared" si="268"/>
        <v>520.19999999999993</v>
      </c>
      <c r="N4333" s="3">
        <f t="shared" si="269"/>
        <v>314.87</v>
      </c>
      <c r="O4333" s="3">
        <f t="shared" si="270"/>
        <v>205.32999999999993</v>
      </c>
      <c r="P4333" s="6">
        <f t="shared" si="271"/>
        <v>0.39471357170319099</v>
      </c>
    </row>
    <row r="4334" spans="1:16" x14ac:dyDescent="0.35">
      <c r="A4334" s="1" t="s">
        <v>4398</v>
      </c>
      <c r="B4334" s="2">
        <v>46297</v>
      </c>
      <c r="C4334" s="1" t="s">
        <v>16</v>
      </c>
      <c r="D4334" s="1" t="s">
        <v>48</v>
      </c>
      <c r="E4334" s="1" t="s">
        <v>31</v>
      </c>
      <c r="F4334" s="1" t="s">
        <v>32</v>
      </c>
      <c r="G4334" s="1" t="s">
        <v>20</v>
      </c>
      <c r="H4334" s="1" t="s">
        <v>27</v>
      </c>
      <c r="I4334" s="1">
        <v>1</v>
      </c>
      <c r="J4334" s="3">
        <v>1144</v>
      </c>
      <c r="K4334" s="4">
        <v>857.32</v>
      </c>
      <c r="L4334" s="5">
        <v>0</v>
      </c>
      <c r="M4334" s="3">
        <f t="shared" si="268"/>
        <v>1144</v>
      </c>
      <c r="N4334" s="3">
        <f t="shared" si="269"/>
        <v>857.32</v>
      </c>
      <c r="O4334" s="3">
        <f t="shared" si="270"/>
        <v>286.67999999999995</v>
      </c>
      <c r="P4334" s="6">
        <f t="shared" si="271"/>
        <v>0.25059440559440554</v>
      </c>
    </row>
    <row r="4335" spans="1:16" x14ac:dyDescent="0.35">
      <c r="A4335" s="1" t="s">
        <v>4399</v>
      </c>
      <c r="B4335" s="2">
        <v>46297</v>
      </c>
      <c r="C4335" s="1" t="s">
        <v>36</v>
      </c>
      <c r="D4335" s="1" t="s">
        <v>63</v>
      </c>
      <c r="E4335" s="1" t="s">
        <v>31</v>
      </c>
      <c r="F4335" s="1" t="s">
        <v>85</v>
      </c>
      <c r="G4335" s="1" t="s">
        <v>39</v>
      </c>
      <c r="H4335" s="1" t="s">
        <v>21</v>
      </c>
      <c r="I4335" s="1">
        <v>8</v>
      </c>
      <c r="J4335" s="3">
        <v>1769</v>
      </c>
      <c r="K4335" s="4">
        <v>1351.74</v>
      </c>
      <c r="L4335" s="5">
        <v>0</v>
      </c>
      <c r="M4335" s="3">
        <f t="shared" si="268"/>
        <v>14152</v>
      </c>
      <c r="N4335" s="3">
        <f t="shared" si="269"/>
        <v>10813.92</v>
      </c>
      <c r="O4335" s="3">
        <f t="shared" si="270"/>
        <v>3338.08</v>
      </c>
      <c r="P4335" s="6">
        <f t="shared" si="271"/>
        <v>0.23587337478801582</v>
      </c>
    </row>
    <row r="4336" spans="1:16" x14ac:dyDescent="0.35">
      <c r="A4336" s="1" t="s">
        <v>4400</v>
      </c>
      <c r="B4336" s="2">
        <v>46298</v>
      </c>
      <c r="C4336" s="1" t="s">
        <v>41</v>
      </c>
      <c r="D4336" s="1" t="s">
        <v>50</v>
      </c>
      <c r="E4336" s="1" t="s">
        <v>24</v>
      </c>
      <c r="F4336" s="1" t="s">
        <v>61</v>
      </c>
      <c r="G4336" s="1" t="s">
        <v>46</v>
      </c>
      <c r="H4336" s="1" t="s">
        <v>21</v>
      </c>
      <c r="I4336" s="1">
        <v>5</v>
      </c>
      <c r="J4336" s="3">
        <v>2195</v>
      </c>
      <c r="K4336" s="4">
        <v>1076.8499999999999</v>
      </c>
      <c r="L4336" s="5">
        <v>0</v>
      </c>
      <c r="M4336" s="3">
        <f t="shared" si="268"/>
        <v>10975</v>
      </c>
      <c r="N4336" s="3">
        <f t="shared" si="269"/>
        <v>5384.25</v>
      </c>
      <c r="O4336" s="3">
        <f t="shared" si="270"/>
        <v>5590.75</v>
      </c>
      <c r="P4336" s="6">
        <f t="shared" si="271"/>
        <v>0.5094077448747153</v>
      </c>
    </row>
    <row r="4337" spans="1:16" x14ac:dyDescent="0.35">
      <c r="A4337" s="1" t="s">
        <v>4401</v>
      </c>
      <c r="B4337" s="2">
        <v>46298</v>
      </c>
      <c r="C4337" s="1" t="s">
        <v>16</v>
      </c>
      <c r="D4337" s="1" t="s">
        <v>17</v>
      </c>
      <c r="E4337" s="1" t="s">
        <v>18</v>
      </c>
      <c r="F4337" s="1" t="s">
        <v>38</v>
      </c>
      <c r="G4337" s="1" t="s">
        <v>26</v>
      </c>
      <c r="H4337" s="1" t="s">
        <v>21</v>
      </c>
      <c r="I4337" s="1">
        <v>3</v>
      </c>
      <c r="J4337" s="3">
        <v>345</v>
      </c>
      <c r="K4337" s="4">
        <v>286.64999999999998</v>
      </c>
      <c r="L4337" s="5">
        <v>0.05</v>
      </c>
      <c r="M4337" s="3">
        <f t="shared" si="268"/>
        <v>983.25</v>
      </c>
      <c r="N4337" s="3">
        <f t="shared" si="269"/>
        <v>859.94999999999993</v>
      </c>
      <c r="O4337" s="3">
        <f t="shared" si="270"/>
        <v>123.30000000000007</v>
      </c>
      <c r="P4337" s="6">
        <f t="shared" si="271"/>
        <v>0.12540045766590396</v>
      </c>
    </row>
    <row r="4338" spans="1:16" x14ac:dyDescent="0.35">
      <c r="A4338" s="1" t="s">
        <v>4402</v>
      </c>
      <c r="B4338" s="2">
        <v>46298</v>
      </c>
      <c r="C4338" s="1" t="s">
        <v>16</v>
      </c>
      <c r="D4338" s="1" t="s">
        <v>23</v>
      </c>
      <c r="E4338" s="1" t="s">
        <v>18</v>
      </c>
      <c r="F4338" s="1" t="s">
        <v>68</v>
      </c>
      <c r="G4338" s="1" t="s">
        <v>20</v>
      </c>
      <c r="H4338" s="1" t="s">
        <v>27</v>
      </c>
      <c r="I4338" s="1">
        <v>7</v>
      </c>
      <c r="J4338" s="3">
        <v>471</v>
      </c>
      <c r="K4338" s="4">
        <v>364.77</v>
      </c>
      <c r="L4338" s="5">
        <v>0</v>
      </c>
      <c r="M4338" s="3">
        <f t="shared" si="268"/>
        <v>3297</v>
      </c>
      <c r="N4338" s="3">
        <f t="shared" si="269"/>
        <v>2553.39</v>
      </c>
      <c r="O4338" s="3">
        <f t="shared" si="270"/>
        <v>743.61000000000013</v>
      </c>
      <c r="P4338" s="6">
        <f t="shared" si="271"/>
        <v>0.22554140127388539</v>
      </c>
    </row>
    <row r="4339" spans="1:16" x14ac:dyDescent="0.35">
      <c r="A4339" s="1" t="s">
        <v>4403</v>
      </c>
      <c r="B4339" s="2">
        <v>46298</v>
      </c>
      <c r="C4339" s="1" t="s">
        <v>41</v>
      </c>
      <c r="D4339" s="1" t="s">
        <v>55</v>
      </c>
      <c r="E4339" s="1" t="s">
        <v>24</v>
      </c>
      <c r="F4339" s="1" t="s">
        <v>131</v>
      </c>
      <c r="G4339" s="1" t="s">
        <v>43</v>
      </c>
      <c r="H4339" s="1" t="s">
        <v>34</v>
      </c>
      <c r="I4339" s="1">
        <v>4</v>
      </c>
      <c r="J4339" s="3">
        <v>2755</v>
      </c>
      <c r="K4339" s="4">
        <v>1449.12</v>
      </c>
      <c r="L4339" s="5">
        <v>0</v>
      </c>
      <c r="M4339" s="3">
        <f t="shared" si="268"/>
        <v>11020</v>
      </c>
      <c r="N4339" s="3">
        <f t="shared" si="269"/>
        <v>5796.48</v>
      </c>
      <c r="O4339" s="3">
        <f t="shared" si="270"/>
        <v>5223.5200000000004</v>
      </c>
      <c r="P4339" s="6">
        <f t="shared" si="271"/>
        <v>0.47400362976406535</v>
      </c>
    </row>
    <row r="4340" spans="1:16" x14ac:dyDescent="0.35">
      <c r="A4340" s="1" t="s">
        <v>4404</v>
      </c>
      <c r="B4340" s="2">
        <v>46298</v>
      </c>
      <c r="C4340" s="1" t="s">
        <v>16</v>
      </c>
      <c r="D4340" s="1" t="s">
        <v>84</v>
      </c>
      <c r="E4340" s="1" t="s">
        <v>24</v>
      </c>
      <c r="F4340" s="1" t="s">
        <v>131</v>
      </c>
      <c r="G4340" s="1" t="s">
        <v>26</v>
      </c>
      <c r="H4340" s="1" t="s">
        <v>34</v>
      </c>
      <c r="I4340" s="1">
        <v>1</v>
      </c>
      <c r="J4340" s="3">
        <v>2752</v>
      </c>
      <c r="K4340" s="4">
        <v>1353.83</v>
      </c>
      <c r="L4340" s="5">
        <v>0</v>
      </c>
      <c r="M4340" s="3">
        <f t="shared" si="268"/>
        <v>2752</v>
      </c>
      <c r="N4340" s="3">
        <f t="shared" si="269"/>
        <v>1353.83</v>
      </c>
      <c r="O4340" s="3">
        <f t="shared" si="270"/>
        <v>1398.17</v>
      </c>
      <c r="P4340" s="6">
        <f t="shared" si="271"/>
        <v>0.50805595930232561</v>
      </c>
    </row>
    <row r="4341" spans="1:16" x14ac:dyDescent="0.35">
      <c r="A4341" s="1" t="s">
        <v>4405</v>
      </c>
      <c r="B4341" s="2">
        <v>46298</v>
      </c>
      <c r="C4341" s="1" t="s">
        <v>29</v>
      </c>
      <c r="D4341" s="1" t="s">
        <v>57</v>
      </c>
      <c r="E4341" s="1" t="s">
        <v>24</v>
      </c>
      <c r="F4341" s="1" t="s">
        <v>131</v>
      </c>
      <c r="G4341" s="1" t="s">
        <v>33</v>
      </c>
      <c r="H4341" s="1" t="s">
        <v>34</v>
      </c>
      <c r="I4341" s="1">
        <v>1</v>
      </c>
      <c r="J4341" s="3">
        <v>2732</v>
      </c>
      <c r="K4341" s="4">
        <v>1313.54</v>
      </c>
      <c r="L4341" s="5">
        <v>0.05</v>
      </c>
      <c r="M4341" s="3">
        <f t="shared" si="268"/>
        <v>2595.4</v>
      </c>
      <c r="N4341" s="3">
        <f t="shared" si="269"/>
        <v>1313.54</v>
      </c>
      <c r="O4341" s="3">
        <f t="shared" si="270"/>
        <v>1281.8600000000001</v>
      </c>
      <c r="P4341" s="6">
        <f t="shared" si="271"/>
        <v>0.49389689450566387</v>
      </c>
    </row>
    <row r="4342" spans="1:16" x14ac:dyDescent="0.35">
      <c r="A4342" s="1" t="s">
        <v>4406</v>
      </c>
      <c r="B4342" s="2">
        <v>46298</v>
      </c>
      <c r="C4342" s="1" t="s">
        <v>36</v>
      </c>
      <c r="D4342" s="1" t="s">
        <v>78</v>
      </c>
      <c r="E4342" s="1" t="s">
        <v>18</v>
      </c>
      <c r="F4342" s="1" t="s">
        <v>68</v>
      </c>
      <c r="G4342" s="1" t="s">
        <v>39</v>
      </c>
      <c r="H4342" s="1" t="s">
        <v>21</v>
      </c>
      <c r="I4342" s="1">
        <v>5</v>
      </c>
      <c r="J4342" s="3">
        <v>445</v>
      </c>
      <c r="K4342" s="4">
        <v>362.81</v>
      </c>
      <c r="L4342" s="5">
        <v>0.1</v>
      </c>
      <c r="M4342" s="3">
        <f t="shared" si="268"/>
        <v>2002.5</v>
      </c>
      <c r="N4342" s="3">
        <f t="shared" si="269"/>
        <v>1814.05</v>
      </c>
      <c r="O4342" s="3">
        <f t="shared" si="270"/>
        <v>188.45000000000005</v>
      </c>
      <c r="P4342" s="6">
        <f t="shared" si="271"/>
        <v>9.4107365792759079E-2</v>
      </c>
    </row>
    <row r="4343" spans="1:16" x14ac:dyDescent="0.35">
      <c r="A4343" s="1" t="s">
        <v>4407</v>
      </c>
      <c r="B4343" s="2">
        <v>46298</v>
      </c>
      <c r="C4343" s="1" t="s">
        <v>41</v>
      </c>
      <c r="D4343" s="1" t="s">
        <v>103</v>
      </c>
      <c r="E4343" s="1" t="s">
        <v>24</v>
      </c>
      <c r="F4343" s="1" t="s">
        <v>131</v>
      </c>
      <c r="G4343" s="1" t="s">
        <v>46</v>
      </c>
      <c r="H4343" s="1" t="s">
        <v>27</v>
      </c>
      <c r="I4343" s="1">
        <v>4</v>
      </c>
      <c r="J4343" s="3">
        <v>2913</v>
      </c>
      <c r="K4343" s="4">
        <v>1374.18</v>
      </c>
      <c r="L4343" s="5">
        <v>0.1</v>
      </c>
      <c r="M4343" s="3">
        <f t="shared" si="268"/>
        <v>10486.800000000001</v>
      </c>
      <c r="N4343" s="3">
        <f t="shared" si="269"/>
        <v>5496.72</v>
      </c>
      <c r="O4343" s="3">
        <f t="shared" si="270"/>
        <v>4990.0800000000008</v>
      </c>
      <c r="P4343" s="6">
        <f t="shared" si="271"/>
        <v>0.47584391806842891</v>
      </c>
    </row>
    <row r="4344" spans="1:16" x14ac:dyDescent="0.35">
      <c r="A4344" s="1" t="s">
        <v>4408</v>
      </c>
      <c r="B4344" s="2">
        <v>46299</v>
      </c>
      <c r="C4344" s="1" t="s">
        <v>29</v>
      </c>
      <c r="D4344" s="1" t="s">
        <v>30</v>
      </c>
      <c r="E4344" s="1" t="s">
        <v>18</v>
      </c>
      <c r="F4344" s="1" t="s">
        <v>38</v>
      </c>
      <c r="G4344" s="1" t="s">
        <v>33</v>
      </c>
      <c r="H4344" s="1" t="s">
        <v>34</v>
      </c>
      <c r="I4344" s="1">
        <v>6</v>
      </c>
      <c r="J4344" s="3">
        <v>340</v>
      </c>
      <c r="K4344" s="4">
        <v>261.98</v>
      </c>
      <c r="L4344" s="5">
        <v>0.1</v>
      </c>
      <c r="M4344" s="3">
        <f t="shared" si="268"/>
        <v>1836</v>
      </c>
      <c r="N4344" s="3">
        <f t="shared" si="269"/>
        <v>1571.88</v>
      </c>
      <c r="O4344" s="3">
        <f t="shared" si="270"/>
        <v>264.11999999999989</v>
      </c>
      <c r="P4344" s="6">
        <f t="shared" si="271"/>
        <v>0.14385620915032674</v>
      </c>
    </row>
    <row r="4345" spans="1:16" x14ac:dyDescent="0.35">
      <c r="A4345" s="1" t="s">
        <v>4409</v>
      </c>
      <c r="B4345" s="2">
        <v>46299</v>
      </c>
      <c r="C4345" s="1" t="s">
        <v>29</v>
      </c>
      <c r="D4345" s="1" t="s">
        <v>57</v>
      </c>
      <c r="E4345" s="1" t="s">
        <v>79</v>
      </c>
      <c r="F4345" s="1" t="s">
        <v>80</v>
      </c>
      <c r="G4345" s="1" t="s">
        <v>33</v>
      </c>
      <c r="H4345" s="1" t="s">
        <v>27</v>
      </c>
      <c r="I4345" s="1">
        <v>7</v>
      </c>
      <c r="J4345" s="3">
        <v>8243</v>
      </c>
      <c r="K4345" s="4">
        <v>4820.96</v>
      </c>
      <c r="L4345" s="5">
        <v>0.1</v>
      </c>
      <c r="M4345" s="3">
        <f t="shared" si="268"/>
        <v>51930.9</v>
      </c>
      <c r="N4345" s="3">
        <f t="shared" si="269"/>
        <v>33746.720000000001</v>
      </c>
      <c r="O4345" s="3">
        <f t="shared" si="270"/>
        <v>18184.18</v>
      </c>
      <c r="P4345" s="6">
        <f t="shared" si="271"/>
        <v>0.35016107943440222</v>
      </c>
    </row>
    <row r="4346" spans="1:16" x14ac:dyDescent="0.35">
      <c r="A4346" s="1" t="s">
        <v>4410</v>
      </c>
      <c r="B4346" s="2">
        <v>46299</v>
      </c>
      <c r="C4346" s="1" t="s">
        <v>16</v>
      </c>
      <c r="D4346" s="1" t="s">
        <v>17</v>
      </c>
      <c r="E4346" s="1" t="s">
        <v>18</v>
      </c>
      <c r="F4346" s="1" t="s">
        <v>51</v>
      </c>
      <c r="G4346" s="1" t="s">
        <v>26</v>
      </c>
      <c r="H4346" s="1" t="s">
        <v>27</v>
      </c>
      <c r="I4346" s="1">
        <v>3</v>
      </c>
      <c r="J4346" s="3">
        <v>753</v>
      </c>
      <c r="K4346" s="4">
        <v>599.47</v>
      </c>
      <c r="L4346" s="5">
        <v>0</v>
      </c>
      <c r="M4346" s="3">
        <f t="shared" si="268"/>
        <v>2259</v>
      </c>
      <c r="N4346" s="3">
        <f t="shared" si="269"/>
        <v>1798.41</v>
      </c>
      <c r="O4346" s="3">
        <f t="shared" si="270"/>
        <v>460.58999999999992</v>
      </c>
      <c r="P4346" s="6">
        <f t="shared" si="271"/>
        <v>0.2038911022576361</v>
      </c>
    </row>
    <row r="4347" spans="1:16" x14ac:dyDescent="0.35">
      <c r="A4347" s="1" t="s">
        <v>4411</v>
      </c>
      <c r="B4347" s="2">
        <v>46299</v>
      </c>
      <c r="C4347" s="1" t="s">
        <v>29</v>
      </c>
      <c r="D4347" s="1" t="s">
        <v>30</v>
      </c>
      <c r="E4347" s="1" t="s">
        <v>24</v>
      </c>
      <c r="F4347" s="1" t="s">
        <v>61</v>
      </c>
      <c r="G4347" s="1" t="s">
        <v>33</v>
      </c>
      <c r="H4347" s="1" t="s">
        <v>27</v>
      </c>
      <c r="I4347" s="1">
        <v>2</v>
      </c>
      <c r="J4347" s="3">
        <v>2113</v>
      </c>
      <c r="K4347" s="4">
        <v>1031.31</v>
      </c>
      <c r="L4347" s="5">
        <v>0.1</v>
      </c>
      <c r="M4347" s="3">
        <f t="shared" si="268"/>
        <v>3803.4</v>
      </c>
      <c r="N4347" s="3">
        <f t="shared" si="269"/>
        <v>2062.62</v>
      </c>
      <c r="O4347" s="3">
        <f t="shared" si="270"/>
        <v>1740.7800000000002</v>
      </c>
      <c r="P4347" s="6">
        <f t="shared" si="271"/>
        <v>0.4576904874585897</v>
      </c>
    </row>
    <row r="4348" spans="1:16" x14ac:dyDescent="0.35">
      <c r="A4348" s="1" t="s">
        <v>4412</v>
      </c>
      <c r="B4348" s="2">
        <v>46299</v>
      </c>
      <c r="C4348" s="1" t="s">
        <v>29</v>
      </c>
      <c r="D4348" s="1" t="s">
        <v>30</v>
      </c>
      <c r="E4348" s="1" t="s">
        <v>18</v>
      </c>
      <c r="F4348" s="1" t="s">
        <v>51</v>
      </c>
      <c r="G4348" s="1" t="s">
        <v>33</v>
      </c>
      <c r="H4348" s="1" t="s">
        <v>27</v>
      </c>
      <c r="I4348" s="1">
        <v>8</v>
      </c>
      <c r="J4348" s="3">
        <v>775</v>
      </c>
      <c r="K4348" s="4">
        <v>614.03</v>
      </c>
      <c r="L4348" s="5">
        <v>0</v>
      </c>
      <c r="M4348" s="3">
        <f t="shared" si="268"/>
        <v>6200</v>
      </c>
      <c r="N4348" s="3">
        <f t="shared" si="269"/>
        <v>4912.24</v>
      </c>
      <c r="O4348" s="3">
        <f t="shared" si="270"/>
        <v>1287.7600000000002</v>
      </c>
      <c r="P4348" s="6">
        <f t="shared" si="271"/>
        <v>0.20770322580645165</v>
      </c>
    </row>
    <row r="4349" spans="1:16" x14ac:dyDescent="0.35">
      <c r="A4349" s="1" t="s">
        <v>4413</v>
      </c>
      <c r="B4349" s="2">
        <v>46300</v>
      </c>
      <c r="C4349" s="1" t="s">
        <v>36</v>
      </c>
      <c r="D4349" s="1" t="s">
        <v>78</v>
      </c>
      <c r="E4349" s="1" t="s">
        <v>79</v>
      </c>
      <c r="F4349" s="1" t="s">
        <v>91</v>
      </c>
      <c r="G4349" s="1" t="s">
        <v>69</v>
      </c>
      <c r="H4349" s="1" t="s">
        <v>34</v>
      </c>
      <c r="I4349" s="1">
        <v>2</v>
      </c>
      <c r="J4349" s="3">
        <v>11637</v>
      </c>
      <c r="K4349" s="4">
        <v>7021.08</v>
      </c>
      <c r="L4349" s="5">
        <v>0.15</v>
      </c>
      <c r="M4349" s="3">
        <f t="shared" si="268"/>
        <v>19782.899999999998</v>
      </c>
      <c r="N4349" s="3">
        <f t="shared" si="269"/>
        <v>14042.16</v>
      </c>
      <c r="O4349" s="3">
        <f t="shared" si="270"/>
        <v>5740.739999999998</v>
      </c>
      <c r="P4349" s="6">
        <f t="shared" si="271"/>
        <v>0.29018697966425544</v>
      </c>
    </row>
    <row r="4350" spans="1:16" x14ac:dyDescent="0.35">
      <c r="A4350" s="1" t="s">
        <v>4414</v>
      </c>
      <c r="B4350" s="2">
        <v>46300</v>
      </c>
      <c r="C4350" s="1" t="s">
        <v>16</v>
      </c>
      <c r="D4350" s="1" t="s">
        <v>23</v>
      </c>
      <c r="E4350" s="1" t="s">
        <v>24</v>
      </c>
      <c r="F4350" s="1" t="s">
        <v>64</v>
      </c>
      <c r="G4350" s="1" t="s">
        <v>20</v>
      </c>
      <c r="H4350" s="1" t="s">
        <v>27</v>
      </c>
      <c r="I4350" s="1">
        <v>7</v>
      </c>
      <c r="J4350" s="3">
        <v>1489</v>
      </c>
      <c r="K4350" s="4">
        <v>721.95</v>
      </c>
      <c r="L4350" s="5">
        <v>0.15</v>
      </c>
      <c r="M4350" s="3">
        <f t="shared" si="268"/>
        <v>8859.5499999999993</v>
      </c>
      <c r="N4350" s="3">
        <f t="shared" si="269"/>
        <v>5053.6500000000005</v>
      </c>
      <c r="O4350" s="3">
        <f t="shared" si="270"/>
        <v>3805.8999999999987</v>
      </c>
      <c r="P4350" s="6">
        <f t="shared" si="271"/>
        <v>0.42958163789357234</v>
      </c>
    </row>
    <row r="4351" spans="1:16" x14ac:dyDescent="0.35">
      <c r="A4351" s="1" t="s">
        <v>4415</v>
      </c>
      <c r="B4351" s="2">
        <v>46300</v>
      </c>
      <c r="C4351" s="1" t="s">
        <v>41</v>
      </c>
      <c r="D4351" s="1" t="s">
        <v>55</v>
      </c>
      <c r="E4351" s="1" t="s">
        <v>18</v>
      </c>
      <c r="F4351" s="1" t="s">
        <v>51</v>
      </c>
      <c r="G4351" s="1" t="s">
        <v>46</v>
      </c>
      <c r="H4351" s="1" t="s">
        <v>27</v>
      </c>
      <c r="I4351" s="1">
        <v>8</v>
      </c>
      <c r="J4351" s="3">
        <v>750</v>
      </c>
      <c r="K4351" s="4">
        <v>580.80999999999995</v>
      </c>
      <c r="L4351" s="5">
        <v>0.05</v>
      </c>
      <c r="M4351" s="3">
        <f t="shared" si="268"/>
        <v>5700</v>
      </c>
      <c r="N4351" s="3">
        <f t="shared" si="269"/>
        <v>4646.4799999999996</v>
      </c>
      <c r="O4351" s="3">
        <f t="shared" si="270"/>
        <v>1053.5200000000004</v>
      </c>
      <c r="P4351" s="6">
        <f t="shared" si="271"/>
        <v>0.18482807017543867</v>
      </c>
    </row>
    <row r="4352" spans="1:16" x14ac:dyDescent="0.35">
      <c r="A4352" s="1" t="s">
        <v>4416</v>
      </c>
      <c r="B4352" s="2">
        <v>46300</v>
      </c>
      <c r="C4352" s="1" t="s">
        <v>16</v>
      </c>
      <c r="D4352" s="1" t="s">
        <v>48</v>
      </c>
      <c r="E4352" s="1" t="s">
        <v>18</v>
      </c>
      <c r="F4352" s="1" t="s">
        <v>68</v>
      </c>
      <c r="G4352" s="1" t="s">
        <v>20</v>
      </c>
      <c r="H4352" s="1" t="s">
        <v>27</v>
      </c>
      <c r="I4352" s="1">
        <v>2</v>
      </c>
      <c r="J4352" s="3">
        <v>447</v>
      </c>
      <c r="K4352" s="4">
        <v>375.01</v>
      </c>
      <c r="L4352" s="5">
        <v>0.05</v>
      </c>
      <c r="M4352" s="3">
        <f t="shared" si="268"/>
        <v>849.3</v>
      </c>
      <c r="N4352" s="3">
        <f t="shared" si="269"/>
        <v>750.02</v>
      </c>
      <c r="O4352" s="3">
        <f t="shared" si="270"/>
        <v>99.279999999999973</v>
      </c>
      <c r="P4352" s="6">
        <f t="shared" si="271"/>
        <v>0.11689626751442361</v>
      </c>
    </row>
    <row r="4353" spans="1:16" x14ac:dyDescent="0.35">
      <c r="A4353" s="1" t="s">
        <v>4417</v>
      </c>
      <c r="B4353" s="2">
        <v>46300</v>
      </c>
      <c r="C4353" s="1" t="s">
        <v>29</v>
      </c>
      <c r="D4353" s="1" t="s">
        <v>57</v>
      </c>
      <c r="E4353" s="1" t="s">
        <v>24</v>
      </c>
      <c r="F4353" s="1" t="s">
        <v>131</v>
      </c>
      <c r="G4353" s="1" t="s">
        <v>33</v>
      </c>
      <c r="H4353" s="1" t="s">
        <v>21</v>
      </c>
      <c r="I4353" s="1">
        <v>6</v>
      </c>
      <c r="J4353" s="3">
        <v>2789</v>
      </c>
      <c r="K4353" s="4">
        <v>1314.39</v>
      </c>
      <c r="L4353" s="5">
        <v>0.05</v>
      </c>
      <c r="M4353" s="3">
        <f t="shared" si="268"/>
        <v>15897.3</v>
      </c>
      <c r="N4353" s="3">
        <f t="shared" si="269"/>
        <v>7886.34</v>
      </c>
      <c r="O4353" s="3">
        <f t="shared" si="270"/>
        <v>8010.9599999999991</v>
      </c>
      <c r="P4353" s="6">
        <f t="shared" si="271"/>
        <v>0.50391953350568963</v>
      </c>
    </row>
    <row r="4354" spans="1:16" x14ac:dyDescent="0.35">
      <c r="A4354" s="1" t="s">
        <v>4418</v>
      </c>
      <c r="B4354" s="2">
        <v>46300</v>
      </c>
      <c r="C4354" s="1" t="s">
        <v>41</v>
      </c>
      <c r="D4354" s="1" t="s">
        <v>55</v>
      </c>
      <c r="E4354" s="1" t="s">
        <v>24</v>
      </c>
      <c r="F4354" s="1" t="s">
        <v>64</v>
      </c>
      <c r="G4354" s="1" t="s">
        <v>43</v>
      </c>
      <c r="H4354" s="1" t="s">
        <v>21</v>
      </c>
      <c r="I4354" s="1">
        <v>4</v>
      </c>
      <c r="J4354" s="3">
        <v>1572</v>
      </c>
      <c r="K4354" s="4">
        <v>726.38</v>
      </c>
      <c r="L4354" s="5">
        <v>0.1</v>
      </c>
      <c r="M4354" s="3">
        <f t="shared" ref="M4354:M4417" si="272">I4354*J4354*(1-L4354)</f>
        <v>5659.2</v>
      </c>
      <c r="N4354" s="3">
        <f t="shared" ref="N4354:N4417" si="273">I4354*K4354</f>
        <v>2905.52</v>
      </c>
      <c r="O4354" s="3">
        <f t="shared" ref="O4354:O4417" si="274">M4354-N4354</f>
        <v>2753.68</v>
      </c>
      <c r="P4354" s="6">
        <f t="shared" ref="P4354:P4417" si="275">O4354/M4354</f>
        <v>0.48658467627933277</v>
      </c>
    </row>
    <row r="4355" spans="1:16" x14ac:dyDescent="0.35">
      <c r="A4355" s="1" t="s">
        <v>4419</v>
      </c>
      <c r="B4355" s="2">
        <v>46300</v>
      </c>
      <c r="C4355" s="1" t="s">
        <v>16</v>
      </c>
      <c r="D4355" s="1" t="s">
        <v>48</v>
      </c>
      <c r="E4355" s="1" t="s">
        <v>79</v>
      </c>
      <c r="F4355" s="1" t="s">
        <v>109</v>
      </c>
      <c r="G4355" s="1" t="s">
        <v>26</v>
      </c>
      <c r="H4355" s="1" t="s">
        <v>27</v>
      </c>
      <c r="I4355" s="1">
        <v>6</v>
      </c>
      <c r="J4355" s="3">
        <v>4396</v>
      </c>
      <c r="K4355" s="4">
        <v>2899.82</v>
      </c>
      <c r="L4355" s="5">
        <v>0.05</v>
      </c>
      <c r="M4355" s="3">
        <f t="shared" si="272"/>
        <v>25057.199999999997</v>
      </c>
      <c r="N4355" s="3">
        <f t="shared" si="273"/>
        <v>17398.920000000002</v>
      </c>
      <c r="O4355" s="3">
        <f t="shared" si="274"/>
        <v>7658.2799999999952</v>
      </c>
      <c r="P4355" s="6">
        <f t="shared" si="275"/>
        <v>0.30563191418035518</v>
      </c>
    </row>
    <row r="4356" spans="1:16" x14ac:dyDescent="0.35">
      <c r="A4356" s="1" t="s">
        <v>4420</v>
      </c>
      <c r="B4356" s="2">
        <v>46300</v>
      </c>
      <c r="C4356" s="1" t="s">
        <v>41</v>
      </c>
      <c r="D4356" s="1" t="s">
        <v>50</v>
      </c>
      <c r="E4356" s="1" t="s">
        <v>18</v>
      </c>
      <c r="F4356" s="1" t="s">
        <v>51</v>
      </c>
      <c r="G4356" s="1" t="s">
        <v>43</v>
      </c>
      <c r="H4356" s="1" t="s">
        <v>21</v>
      </c>
      <c r="I4356" s="1">
        <v>1</v>
      </c>
      <c r="J4356" s="3">
        <v>754</v>
      </c>
      <c r="K4356" s="4">
        <v>622.9</v>
      </c>
      <c r="L4356" s="5">
        <v>0</v>
      </c>
      <c r="M4356" s="3">
        <f t="shared" si="272"/>
        <v>754</v>
      </c>
      <c r="N4356" s="3">
        <f t="shared" si="273"/>
        <v>622.9</v>
      </c>
      <c r="O4356" s="3">
        <f t="shared" si="274"/>
        <v>131.10000000000002</v>
      </c>
      <c r="P4356" s="6">
        <f t="shared" si="275"/>
        <v>0.17387267904509288</v>
      </c>
    </row>
    <row r="4357" spans="1:16" x14ac:dyDescent="0.35">
      <c r="A4357" s="1" t="s">
        <v>4421</v>
      </c>
      <c r="B4357" s="2">
        <v>46301</v>
      </c>
      <c r="C4357" s="1" t="s">
        <v>16</v>
      </c>
      <c r="D4357" s="1" t="s">
        <v>84</v>
      </c>
      <c r="E4357" s="1" t="s">
        <v>18</v>
      </c>
      <c r="F4357" s="1" t="s">
        <v>68</v>
      </c>
      <c r="G4357" s="1" t="s">
        <v>26</v>
      </c>
      <c r="H4357" s="1" t="s">
        <v>21</v>
      </c>
      <c r="I4357" s="1">
        <v>2</v>
      </c>
      <c r="J4357" s="3">
        <v>448</v>
      </c>
      <c r="K4357" s="4">
        <v>363.89</v>
      </c>
      <c r="L4357" s="5">
        <v>0.15</v>
      </c>
      <c r="M4357" s="3">
        <f t="shared" si="272"/>
        <v>761.6</v>
      </c>
      <c r="N4357" s="3">
        <f t="shared" si="273"/>
        <v>727.78</v>
      </c>
      <c r="O4357" s="3">
        <f t="shared" si="274"/>
        <v>33.82000000000005</v>
      </c>
      <c r="P4357" s="6">
        <f t="shared" si="275"/>
        <v>4.4406512605042081E-2</v>
      </c>
    </row>
    <row r="4358" spans="1:16" x14ac:dyDescent="0.35">
      <c r="A4358" s="1" t="s">
        <v>4422</v>
      </c>
      <c r="B4358" s="2">
        <v>46301</v>
      </c>
      <c r="C4358" s="1" t="s">
        <v>16</v>
      </c>
      <c r="D4358" s="1" t="s">
        <v>23</v>
      </c>
      <c r="E4358" s="1" t="s">
        <v>18</v>
      </c>
      <c r="F4358" s="1" t="s">
        <v>38</v>
      </c>
      <c r="G4358" s="1" t="s">
        <v>20</v>
      </c>
      <c r="H4358" s="1" t="s">
        <v>21</v>
      </c>
      <c r="I4358" s="1">
        <v>6</v>
      </c>
      <c r="J4358" s="3">
        <v>343</v>
      </c>
      <c r="K4358" s="4">
        <v>275.87</v>
      </c>
      <c r="L4358" s="5">
        <v>0</v>
      </c>
      <c r="M4358" s="3">
        <f t="shared" si="272"/>
        <v>2058</v>
      </c>
      <c r="N4358" s="3">
        <f t="shared" si="273"/>
        <v>1655.22</v>
      </c>
      <c r="O4358" s="3">
        <f t="shared" si="274"/>
        <v>402.78</v>
      </c>
      <c r="P4358" s="6">
        <f t="shared" si="275"/>
        <v>0.1957142857142857</v>
      </c>
    </row>
    <row r="4359" spans="1:16" x14ac:dyDescent="0.35">
      <c r="A4359" s="1" t="s">
        <v>4423</v>
      </c>
      <c r="B4359" s="2">
        <v>46301</v>
      </c>
      <c r="C4359" s="1" t="s">
        <v>29</v>
      </c>
      <c r="D4359" s="1" t="s">
        <v>66</v>
      </c>
      <c r="E4359" s="1" t="s">
        <v>18</v>
      </c>
      <c r="F4359" s="1" t="s">
        <v>19</v>
      </c>
      <c r="G4359" s="1" t="s">
        <v>33</v>
      </c>
      <c r="H4359" s="1" t="s">
        <v>21</v>
      </c>
      <c r="I4359" s="1">
        <v>2</v>
      </c>
      <c r="J4359" s="3">
        <v>941</v>
      </c>
      <c r="K4359" s="4">
        <v>733.59</v>
      </c>
      <c r="L4359" s="5">
        <v>0.15</v>
      </c>
      <c r="M4359" s="3">
        <f t="shared" si="272"/>
        <v>1599.7</v>
      </c>
      <c r="N4359" s="3">
        <f t="shared" si="273"/>
        <v>1467.18</v>
      </c>
      <c r="O4359" s="3">
        <f t="shared" si="274"/>
        <v>132.51999999999998</v>
      </c>
      <c r="P4359" s="6">
        <f t="shared" si="275"/>
        <v>8.284053259986246E-2</v>
      </c>
    </row>
    <row r="4360" spans="1:16" x14ac:dyDescent="0.35">
      <c r="A4360" s="1" t="s">
        <v>4424</v>
      </c>
      <c r="B4360" s="2">
        <v>46301</v>
      </c>
      <c r="C4360" s="1" t="s">
        <v>41</v>
      </c>
      <c r="D4360" s="1" t="s">
        <v>50</v>
      </c>
      <c r="E4360" s="1" t="s">
        <v>79</v>
      </c>
      <c r="F4360" s="1" t="s">
        <v>109</v>
      </c>
      <c r="G4360" s="1" t="s">
        <v>43</v>
      </c>
      <c r="H4360" s="1" t="s">
        <v>34</v>
      </c>
      <c r="I4360" s="1">
        <v>6</v>
      </c>
      <c r="J4360" s="3">
        <v>4589</v>
      </c>
      <c r="K4360" s="4">
        <v>2827.25</v>
      </c>
      <c r="L4360" s="5">
        <v>0.1</v>
      </c>
      <c r="M4360" s="3">
        <f t="shared" si="272"/>
        <v>24780.600000000002</v>
      </c>
      <c r="N4360" s="3">
        <f t="shared" si="273"/>
        <v>16963.5</v>
      </c>
      <c r="O4360" s="3">
        <f t="shared" si="274"/>
        <v>7817.1000000000022</v>
      </c>
      <c r="P4360" s="6">
        <f t="shared" si="275"/>
        <v>0.31545241035326027</v>
      </c>
    </row>
    <row r="4361" spans="1:16" x14ac:dyDescent="0.35">
      <c r="A4361" s="1" t="s">
        <v>4425</v>
      </c>
      <c r="B4361" s="2">
        <v>46301</v>
      </c>
      <c r="C4361" s="1" t="s">
        <v>16</v>
      </c>
      <c r="D4361" s="1" t="s">
        <v>17</v>
      </c>
      <c r="E4361" s="1" t="s">
        <v>24</v>
      </c>
      <c r="F4361" s="1" t="s">
        <v>25</v>
      </c>
      <c r="G4361" s="1" t="s">
        <v>20</v>
      </c>
      <c r="H4361" s="1" t="s">
        <v>34</v>
      </c>
      <c r="I4361" s="1">
        <v>3</v>
      </c>
      <c r="J4361" s="3">
        <v>576</v>
      </c>
      <c r="K4361" s="4">
        <v>302.04000000000002</v>
      </c>
      <c r="L4361" s="5">
        <v>0</v>
      </c>
      <c r="M4361" s="3">
        <f t="shared" si="272"/>
        <v>1728</v>
      </c>
      <c r="N4361" s="3">
        <f t="shared" si="273"/>
        <v>906.12000000000012</v>
      </c>
      <c r="O4361" s="3">
        <f t="shared" si="274"/>
        <v>821.87999999999988</v>
      </c>
      <c r="P4361" s="6">
        <f t="shared" si="275"/>
        <v>0.47562499999999991</v>
      </c>
    </row>
    <row r="4362" spans="1:16" x14ac:dyDescent="0.35">
      <c r="A4362" s="1" t="s">
        <v>4426</v>
      </c>
      <c r="B4362" s="2">
        <v>46301</v>
      </c>
      <c r="C4362" s="1" t="s">
        <v>29</v>
      </c>
      <c r="D4362" s="1" t="s">
        <v>57</v>
      </c>
      <c r="E4362" s="1" t="s">
        <v>24</v>
      </c>
      <c r="F4362" s="1" t="s">
        <v>25</v>
      </c>
      <c r="G4362" s="1" t="s">
        <v>58</v>
      </c>
      <c r="H4362" s="1" t="s">
        <v>27</v>
      </c>
      <c r="I4362" s="1">
        <v>7</v>
      </c>
      <c r="J4362" s="3">
        <v>572</v>
      </c>
      <c r="K4362" s="4">
        <v>304.26</v>
      </c>
      <c r="L4362" s="5">
        <v>0</v>
      </c>
      <c r="M4362" s="3">
        <f t="shared" si="272"/>
        <v>4004</v>
      </c>
      <c r="N4362" s="3">
        <f t="shared" si="273"/>
        <v>2129.8199999999997</v>
      </c>
      <c r="O4362" s="3">
        <f t="shared" si="274"/>
        <v>1874.1800000000003</v>
      </c>
      <c r="P4362" s="6">
        <f t="shared" si="275"/>
        <v>0.46807692307692317</v>
      </c>
    </row>
    <row r="4363" spans="1:16" x14ac:dyDescent="0.35">
      <c r="A4363" s="1" t="s">
        <v>4427</v>
      </c>
      <c r="B4363" s="2">
        <v>46302</v>
      </c>
      <c r="C4363" s="1" t="s">
        <v>41</v>
      </c>
      <c r="D4363" s="1" t="s">
        <v>103</v>
      </c>
      <c r="E4363" s="1" t="s">
        <v>18</v>
      </c>
      <c r="F4363" s="1" t="s">
        <v>68</v>
      </c>
      <c r="G4363" s="1" t="s">
        <v>43</v>
      </c>
      <c r="H4363" s="1" t="s">
        <v>21</v>
      </c>
      <c r="I4363" s="1">
        <v>7</v>
      </c>
      <c r="J4363" s="3">
        <v>455</v>
      </c>
      <c r="K4363" s="4">
        <v>364.57</v>
      </c>
      <c r="L4363" s="5">
        <v>0</v>
      </c>
      <c r="M4363" s="3">
        <f t="shared" si="272"/>
        <v>3185</v>
      </c>
      <c r="N4363" s="3">
        <f t="shared" si="273"/>
        <v>2551.9899999999998</v>
      </c>
      <c r="O4363" s="3">
        <f t="shared" si="274"/>
        <v>633.01000000000022</v>
      </c>
      <c r="P4363" s="6">
        <f t="shared" si="275"/>
        <v>0.19874725274725283</v>
      </c>
    </row>
    <row r="4364" spans="1:16" x14ac:dyDescent="0.35">
      <c r="A4364" s="1" t="s">
        <v>4428</v>
      </c>
      <c r="B4364" s="2">
        <v>46302</v>
      </c>
      <c r="C4364" s="1" t="s">
        <v>29</v>
      </c>
      <c r="D4364" s="1" t="s">
        <v>72</v>
      </c>
      <c r="E4364" s="1" t="s">
        <v>18</v>
      </c>
      <c r="F4364" s="1" t="s">
        <v>38</v>
      </c>
      <c r="G4364" s="1" t="s">
        <v>33</v>
      </c>
      <c r="H4364" s="1" t="s">
        <v>34</v>
      </c>
      <c r="I4364" s="1">
        <v>7</v>
      </c>
      <c r="J4364" s="3">
        <v>358</v>
      </c>
      <c r="K4364" s="4">
        <v>297.79000000000002</v>
      </c>
      <c r="L4364" s="5">
        <v>0.1</v>
      </c>
      <c r="M4364" s="3">
        <f t="shared" si="272"/>
        <v>2255.4</v>
      </c>
      <c r="N4364" s="3">
        <f t="shared" si="273"/>
        <v>2084.5300000000002</v>
      </c>
      <c r="O4364" s="3">
        <f t="shared" si="274"/>
        <v>170.86999999999989</v>
      </c>
      <c r="P4364" s="6">
        <f t="shared" si="275"/>
        <v>7.5760397268777105E-2</v>
      </c>
    </row>
    <row r="4365" spans="1:16" x14ac:dyDescent="0.35">
      <c r="A4365" s="1" t="s">
        <v>4429</v>
      </c>
      <c r="B4365" s="2">
        <v>46302</v>
      </c>
      <c r="C4365" s="1" t="s">
        <v>41</v>
      </c>
      <c r="D4365" s="1" t="s">
        <v>55</v>
      </c>
      <c r="E4365" s="1" t="s">
        <v>18</v>
      </c>
      <c r="F4365" s="1" t="s">
        <v>68</v>
      </c>
      <c r="G4365" s="1" t="s">
        <v>46</v>
      </c>
      <c r="H4365" s="1" t="s">
        <v>27</v>
      </c>
      <c r="I4365" s="1">
        <v>1</v>
      </c>
      <c r="J4365" s="3">
        <v>466</v>
      </c>
      <c r="K4365" s="4">
        <v>382.54</v>
      </c>
      <c r="L4365" s="5">
        <v>0.1</v>
      </c>
      <c r="M4365" s="3">
        <f t="shared" si="272"/>
        <v>419.40000000000003</v>
      </c>
      <c r="N4365" s="3">
        <f t="shared" si="273"/>
        <v>382.54</v>
      </c>
      <c r="O4365" s="3">
        <f t="shared" si="274"/>
        <v>36.860000000000014</v>
      </c>
      <c r="P4365" s="6">
        <f t="shared" si="275"/>
        <v>8.7887458273724392E-2</v>
      </c>
    </row>
    <row r="4366" spans="1:16" x14ac:dyDescent="0.35">
      <c r="A4366" s="1" t="s">
        <v>4430</v>
      </c>
      <c r="B4366" s="2">
        <v>46302</v>
      </c>
      <c r="C4366" s="1" t="s">
        <v>29</v>
      </c>
      <c r="D4366" s="1" t="s">
        <v>72</v>
      </c>
      <c r="E4366" s="1" t="s">
        <v>31</v>
      </c>
      <c r="F4366" s="1" t="s">
        <v>45</v>
      </c>
      <c r="G4366" s="1" t="s">
        <v>33</v>
      </c>
      <c r="H4366" s="1" t="s">
        <v>34</v>
      </c>
      <c r="I4366" s="1">
        <v>3</v>
      </c>
      <c r="J4366" s="3">
        <v>3376</v>
      </c>
      <c r="K4366" s="4">
        <v>2561.66</v>
      </c>
      <c r="L4366" s="5">
        <v>0</v>
      </c>
      <c r="M4366" s="3">
        <f t="shared" si="272"/>
        <v>10128</v>
      </c>
      <c r="N4366" s="3">
        <f t="shared" si="273"/>
        <v>7684.98</v>
      </c>
      <c r="O4366" s="3">
        <f t="shared" si="274"/>
        <v>2443.0200000000004</v>
      </c>
      <c r="P4366" s="6">
        <f t="shared" si="275"/>
        <v>0.24121445497630337</v>
      </c>
    </row>
    <row r="4367" spans="1:16" x14ac:dyDescent="0.35">
      <c r="A4367" s="1" t="s">
        <v>4431</v>
      </c>
      <c r="B4367" s="2">
        <v>46302</v>
      </c>
      <c r="C4367" s="1" t="s">
        <v>29</v>
      </c>
      <c r="D4367" s="1" t="s">
        <v>72</v>
      </c>
      <c r="E4367" s="1" t="s">
        <v>24</v>
      </c>
      <c r="F4367" s="1" t="s">
        <v>25</v>
      </c>
      <c r="G4367" s="1" t="s">
        <v>58</v>
      </c>
      <c r="H4367" s="1" t="s">
        <v>34</v>
      </c>
      <c r="I4367" s="1">
        <v>8</v>
      </c>
      <c r="J4367" s="3">
        <v>609</v>
      </c>
      <c r="K4367" s="4">
        <v>318.70999999999998</v>
      </c>
      <c r="L4367" s="5">
        <v>0</v>
      </c>
      <c r="M4367" s="3">
        <f t="shared" si="272"/>
        <v>4872</v>
      </c>
      <c r="N4367" s="3">
        <f t="shared" si="273"/>
        <v>2549.6799999999998</v>
      </c>
      <c r="O4367" s="3">
        <f t="shared" si="274"/>
        <v>2322.3200000000002</v>
      </c>
      <c r="P4367" s="6">
        <f t="shared" si="275"/>
        <v>0.47666666666666668</v>
      </c>
    </row>
    <row r="4368" spans="1:16" x14ac:dyDescent="0.35">
      <c r="A4368" s="1" t="s">
        <v>4432</v>
      </c>
      <c r="B4368" s="2">
        <v>46303</v>
      </c>
      <c r="C4368" s="1" t="s">
        <v>41</v>
      </c>
      <c r="D4368" s="1" t="s">
        <v>50</v>
      </c>
      <c r="E4368" s="1" t="s">
        <v>31</v>
      </c>
      <c r="F4368" s="1" t="s">
        <v>85</v>
      </c>
      <c r="G4368" s="1" t="s">
        <v>46</v>
      </c>
      <c r="H4368" s="1" t="s">
        <v>21</v>
      </c>
      <c r="I4368" s="1">
        <v>4</v>
      </c>
      <c r="J4368" s="3">
        <v>1800</v>
      </c>
      <c r="K4368" s="4">
        <v>1297.3499999999999</v>
      </c>
      <c r="L4368" s="5">
        <v>0</v>
      </c>
      <c r="M4368" s="3">
        <f t="shared" si="272"/>
        <v>7200</v>
      </c>
      <c r="N4368" s="3">
        <f t="shared" si="273"/>
        <v>5189.3999999999996</v>
      </c>
      <c r="O4368" s="3">
        <f t="shared" si="274"/>
        <v>2010.6000000000004</v>
      </c>
      <c r="P4368" s="6">
        <f t="shared" si="275"/>
        <v>0.27925000000000005</v>
      </c>
    </row>
    <row r="4369" spans="1:16" x14ac:dyDescent="0.35">
      <c r="A4369" s="1" t="s">
        <v>4433</v>
      </c>
      <c r="B4369" s="2">
        <v>46303</v>
      </c>
      <c r="C4369" s="1" t="s">
        <v>41</v>
      </c>
      <c r="D4369" s="1" t="s">
        <v>50</v>
      </c>
      <c r="E4369" s="1" t="s">
        <v>18</v>
      </c>
      <c r="F4369" s="1" t="s">
        <v>19</v>
      </c>
      <c r="G4369" s="1" t="s">
        <v>46</v>
      </c>
      <c r="H4369" s="1" t="s">
        <v>27</v>
      </c>
      <c r="I4369" s="1">
        <v>1</v>
      </c>
      <c r="J4369" s="3">
        <v>908</v>
      </c>
      <c r="K4369" s="4">
        <v>749.69</v>
      </c>
      <c r="L4369" s="5">
        <v>0.1</v>
      </c>
      <c r="M4369" s="3">
        <f t="shared" si="272"/>
        <v>817.2</v>
      </c>
      <c r="N4369" s="3">
        <f t="shared" si="273"/>
        <v>749.69</v>
      </c>
      <c r="O4369" s="3">
        <f t="shared" si="274"/>
        <v>67.509999999999991</v>
      </c>
      <c r="P4369" s="6">
        <f t="shared" si="275"/>
        <v>8.26113558492413E-2</v>
      </c>
    </row>
    <row r="4370" spans="1:16" x14ac:dyDescent="0.35">
      <c r="A4370" s="1" t="s">
        <v>4434</v>
      </c>
      <c r="B4370" s="2">
        <v>46303</v>
      </c>
      <c r="C4370" s="1" t="s">
        <v>29</v>
      </c>
      <c r="D4370" s="1" t="s">
        <v>72</v>
      </c>
      <c r="E4370" s="1" t="s">
        <v>24</v>
      </c>
      <c r="F4370" s="1" t="s">
        <v>131</v>
      </c>
      <c r="G4370" s="1" t="s">
        <v>58</v>
      </c>
      <c r="H4370" s="1" t="s">
        <v>34</v>
      </c>
      <c r="I4370" s="1">
        <v>1</v>
      </c>
      <c r="J4370" s="3">
        <v>2797</v>
      </c>
      <c r="K4370" s="4">
        <v>1381.9</v>
      </c>
      <c r="L4370" s="5">
        <v>0.05</v>
      </c>
      <c r="M4370" s="3">
        <f t="shared" si="272"/>
        <v>2657.15</v>
      </c>
      <c r="N4370" s="3">
        <f t="shared" si="273"/>
        <v>1381.9</v>
      </c>
      <c r="O4370" s="3">
        <f t="shared" si="274"/>
        <v>1275.25</v>
      </c>
      <c r="P4370" s="6">
        <f t="shared" si="275"/>
        <v>0.47993150556046893</v>
      </c>
    </row>
    <row r="4371" spans="1:16" x14ac:dyDescent="0.35">
      <c r="A4371" s="1" t="s">
        <v>4435</v>
      </c>
      <c r="B4371" s="2">
        <v>46303</v>
      </c>
      <c r="C4371" s="1" t="s">
        <v>41</v>
      </c>
      <c r="D4371" s="1" t="s">
        <v>42</v>
      </c>
      <c r="E4371" s="1" t="s">
        <v>31</v>
      </c>
      <c r="F4371" s="1" t="s">
        <v>53</v>
      </c>
      <c r="G4371" s="1" t="s">
        <v>43</v>
      </c>
      <c r="H4371" s="1" t="s">
        <v>34</v>
      </c>
      <c r="I4371" s="1">
        <v>1</v>
      </c>
      <c r="J4371" s="3">
        <v>14259</v>
      </c>
      <c r="K4371" s="4">
        <v>11233.15</v>
      </c>
      <c r="L4371" s="5">
        <v>0.15</v>
      </c>
      <c r="M4371" s="3">
        <f t="shared" si="272"/>
        <v>12120.15</v>
      </c>
      <c r="N4371" s="3">
        <f t="shared" si="273"/>
        <v>11233.15</v>
      </c>
      <c r="O4371" s="3">
        <f t="shared" si="274"/>
        <v>887</v>
      </c>
      <c r="P4371" s="6">
        <f t="shared" si="275"/>
        <v>7.3183912740353879E-2</v>
      </c>
    </row>
    <row r="4372" spans="1:16" x14ac:dyDescent="0.35">
      <c r="A4372" s="1" t="s">
        <v>4436</v>
      </c>
      <c r="B4372" s="2">
        <v>46303</v>
      </c>
      <c r="C4372" s="1" t="s">
        <v>36</v>
      </c>
      <c r="D4372" s="1" t="s">
        <v>78</v>
      </c>
      <c r="E4372" s="1" t="s">
        <v>18</v>
      </c>
      <c r="F4372" s="1" t="s">
        <v>19</v>
      </c>
      <c r="G4372" s="1" t="s">
        <v>69</v>
      </c>
      <c r="H4372" s="1" t="s">
        <v>27</v>
      </c>
      <c r="I4372" s="1">
        <v>1</v>
      </c>
      <c r="J4372" s="3">
        <v>866</v>
      </c>
      <c r="K4372" s="4">
        <v>718.38</v>
      </c>
      <c r="L4372" s="5">
        <v>0</v>
      </c>
      <c r="M4372" s="3">
        <f t="shared" si="272"/>
        <v>866</v>
      </c>
      <c r="N4372" s="3">
        <f t="shared" si="273"/>
        <v>718.38</v>
      </c>
      <c r="O4372" s="3">
        <f t="shared" si="274"/>
        <v>147.62</v>
      </c>
      <c r="P4372" s="6">
        <f t="shared" si="275"/>
        <v>0.17046189376443419</v>
      </c>
    </row>
    <row r="4373" spans="1:16" x14ac:dyDescent="0.35">
      <c r="A4373" s="1" t="s">
        <v>4437</v>
      </c>
      <c r="B4373" s="2">
        <v>46304</v>
      </c>
      <c r="C4373" s="1" t="s">
        <v>29</v>
      </c>
      <c r="D4373" s="1" t="s">
        <v>72</v>
      </c>
      <c r="E4373" s="1" t="s">
        <v>24</v>
      </c>
      <c r="F4373" s="1" t="s">
        <v>25</v>
      </c>
      <c r="G4373" s="1" t="s">
        <v>58</v>
      </c>
      <c r="H4373" s="1" t="s">
        <v>27</v>
      </c>
      <c r="I4373" s="1">
        <v>6</v>
      </c>
      <c r="J4373" s="3">
        <v>581</v>
      </c>
      <c r="K4373" s="4">
        <v>301.44</v>
      </c>
      <c r="L4373" s="5">
        <v>0</v>
      </c>
      <c r="M4373" s="3">
        <f t="shared" si="272"/>
        <v>3486</v>
      </c>
      <c r="N4373" s="3">
        <f t="shared" si="273"/>
        <v>1808.6399999999999</v>
      </c>
      <c r="O4373" s="3">
        <f t="shared" si="274"/>
        <v>1677.3600000000001</v>
      </c>
      <c r="P4373" s="6">
        <f t="shared" si="275"/>
        <v>0.48117039586919108</v>
      </c>
    </row>
    <row r="4374" spans="1:16" x14ac:dyDescent="0.35">
      <c r="A4374" s="1" t="s">
        <v>4438</v>
      </c>
      <c r="B4374" s="2">
        <v>46304</v>
      </c>
      <c r="C4374" s="1" t="s">
        <v>41</v>
      </c>
      <c r="D4374" s="1" t="s">
        <v>103</v>
      </c>
      <c r="E4374" s="1" t="s">
        <v>24</v>
      </c>
      <c r="F4374" s="1" t="s">
        <v>61</v>
      </c>
      <c r="G4374" s="1" t="s">
        <v>46</v>
      </c>
      <c r="H4374" s="1" t="s">
        <v>34</v>
      </c>
      <c r="I4374" s="1">
        <v>2</v>
      </c>
      <c r="J4374" s="3">
        <v>2221</v>
      </c>
      <c r="K4374" s="4">
        <v>1193.79</v>
      </c>
      <c r="L4374" s="5">
        <v>0.1</v>
      </c>
      <c r="M4374" s="3">
        <f t="shared" si="272"/>
        <v>3997.8</v>
      </c>
      <c r="N4374" s="3">
        <f t="shared" si="273"/>
        <v>2387.58</v>
      </c>
      <c r="O4374" s="3">
        <f t="shared" si="274"/>
        <v>1610.2200000000003</v>
      </c>
      <c r="P4374" s="6">
        <f t="shared" si="275"/>
        <v>0.40277652708989947</v>
      </c>
    </row>
    <row r="4375" spans="1:16" x14ac:dyDescent="0.35">
      <c r="A4375" s="1" t="s">
        <v>4439</v>
      </c>
      <c r="B4375" s="2">
        <v>46304</v>
      </c>
      <c r="C4375" s="1" t="s">
        <v>41</v>
      </c>
      <c r="D4375" s="1" t="s">
        <v>55</v>
      </c>
      <c r="E4375" s="1" t="s">
        <v>24</v>
      </c>
      <c r="F4375" s="1" t="s">
        <v>64</v>
      </c>
      <c r="G4375" s="1" t="s">
        <v>46</v>
      </c>
      <c r="H4375" s="1" t="s">
        <v>27</v>
      </c>
      <c r="I4375" s="1">
        <v>5</v>
      </c>
      <c r="J4375" s="3">
        <v>1499</v>
      </c>
      <c r="K4375" s="4">
        <v>739.46</v>
      </c>
      <c r="L4375" s="5">
        <v>0.15</v>
      </c>
      <c r="M4375" s="3">
        <f t="shared" si="272"/>
        <v>6370.75</v>
      </c>
      <c r="N4375" s="3">
        <f t="shared" si="273"/>
        <v>3697.3</v>
      </c>
      <c r="O4375" s="3">
        <f t="shared" si="274"/>
        <v>2673.45</v>
      </c>
      <c r="P4375" s="6">
        <f t="shared" si="275"/>
        <v>0.41964446886159396</v>
      </c>
    </row>
    <row r="4376" spans="1:16" x14ac:dyDescent="0.35">
      <c r="A4376" s="1" t="s">
        <v>4440</v>
      </c>
      <c r="B4376" s="2">
        <v>46304</v>
      </c>
      <c r="C4376" s="1" t="s">
        <v>41</v>
      </c>
      <c r="D4376" s="1" t="s">
        <v>103</v>
      </c>
      <c r="E4376" s="1" t="s">
        <v>18</v>
      </c>
      <c r="F4376" s="1" t="s">
        <v>51</v>
      </c>
      <c r="G4376" s="1" t="s">
        <v>46</v>
      </c>
      <c r="H4376" s="1" t="s">
        <v>21</v>
      </c>
      <c r="I4376" s="1">
        <v>2</v>
      </c>
      <c r="J4376" s="3">
        <v>780</v>
      </c>
      <c r="K4376" s="4">
        <v>654.58000000000004</v>
      </c>
      <c r="L4376" s="5">
        <v>0</v>
      </c>
      <c r="M4376" s="3">
        <f t="shared" si="272"/>
        <v>1560</v>
      </c>
      <c r="N4376" s="3">
        <f t="shared" si="273"/>
        <v>1309.1600000000001</v>
      </c>
      <c r="O4376" s="3">
        <f t="shared" si="274"/>
        <v>250.83999999999992</v>
      </c>
      <c r="P4376" s="6">
        <f t="shared" si="275"/>
        <v>0.16079487179487173</v>
      </c>
    </row>
    <row r="4377" spans="1:16" x14ac:dyDescent="0.35">
      <c r="A4377" s="1" t="s">
        <v>4441</v>
      </c>
      <c r="B4377" s="2">
        <v>46304</v>
      </c>
      <c r="C4377" s="1" t="s">
        <v>29</v>
      </c>
      <c r="D4377" s="1" t="s">
        <v>30</v>
      </c>
      <c r="E4377" s="1" t="s">
        <v>18</v>
      </c>
      <c r="F4377" s="1" t="s">
        <v>19</v>
      </c>
      <c r="G4377" s="1" t="s">
        <v>58</v>
      </c>
      <c r="H4377" s="1" t="s">
        <v>21</v>
      </c>
      <c r="I4377" s="1">
        <v>5</v>
      </c>
      <c r="J4377" s="3">
        <v>944</v>
      </c>
      <c r="K4377" s="4">
        <v>748.88</v>
      </c>
      <c r="L4377" s="5">
        <v>0.1</v>
      </c>
      <c r="M4377" s="3">
        <f t="shared" si="272"/>
        <v>4248</v>
      </c>
      <c r="N4377" s="3">
        <f t="shared" si="273"/>
        <v>3744.4</v>
      </c>
      <c r="O4377" s="3">
        <f t="shared" si="274"/>
        <v>503.59999999999991</v>
      </c>
      <c r="P4377" s="6">
        <f t="shared" si="275"/>
        <v>0.11854990583804141</v>
      </c>
    </row>
    <row r="4378" spans="1:16" x14ac:dyDescent="0.35">
      <c r="A4378" s="1" t="s">
        <v>4442</v>
      </c>
      <c r="B4378" s="2">
        <v>46304</v>
      </c>
      <c r="C4378" s="1" t="s">
        <v>29</v>
      </c>
      <c r="D4378" s="1" t="s">
        <v>66</v>
      </c>
      <c r="E4378" s="1" t="s">
        <v>24</v>
      </c>
      <c r="F4378" s="1" t="s">
        <v>25</v>
      </c>
      <c r="G4378" s="1" t="s">
        <v>33</v>
      </c>
      <c r="H4378" s="1" t="s">
        <v>21</v>
      </c>
      <c r="I4378" s="1">
        <v>1</v>
      </c>
      <c r="J4378" s="3">
        <v>609</v>
      </c>
      <c r="K4378" s="4">
        <v>323.74</v>
      </c>
      <c r="L4378" s="5">
        <v>0.05</v>
      </c>
      <c r="M4378" s="3">
        <f t="shared" si="272"/>
        <v>578.54999999999995</v>
      </c>
      <c r="N4378" s="3">
        <f t="shared" si="273"/>
        <v>323.74</v>
      </c>
      <c r="O4378" s="3">
        <f t="shared" si="274"/>
        <v>254.80999999999995</v>
      </c>
      <c r="P4378" s="6">
        <f t="shared" si="275"/>
        <v>0.4404286578515253</v>
      </c>
    </row>
    <row r="4379" spans="1:16" x14ac:dyDescent="0.35">
      <c r="A4379" s="1" t="s">
        <v>4443</v>
      </c>
      <c r="B4379" s="2">
        <v>46305</v>
      </c>
      <c r="C4379" s="1" t="s">
        <v>16</v>
      </c>
      <c r="D4379" s="1" t="s">
        <v>48</v>
      </c>
      <c r="E4379" s="1" t="s">
        <v>31</v>
      </c>
      <c r="F4379" s="1" t="s">
        <v>53</v>
      </c>
      <c r="G4379" s="1" t="s">
        <v>20</v>
      </c>
      <c r="H4379" s="1" t="s">
        <v>21</v>
      </c>
      <c r="I4379" s="1">
        <v>3</v>
      </c>
      <c r="J4379" s="3">
        <v>14807</v>
      </c>
      <c r="K4379" s="4">
        <v>10909.52</v>
      </c>
      <c r="L4379" s="5">
        <v>0.15</v>
      </c>
      <c r="M4379" s="3">
        <f t="shared" si="272"/>
        <v>37757.85</v>
      </c>
      <c r="N4379" s="3">
        <f t="shared" si="273"/>
        <v>32728.560000000001</v>
      </c>
      <c r="O4379" s="3">
        <f t="shared" si="274"/>
        <v>5029.2899999999972</v>
      </c>
      <c r="P4379" s="6">
        <f t="shared" si="275"/>
        <v>0.13319852692883724</v>
      </c>
    </row>
    <row r="4380" spans="1:16" x14ac:dyDescent="0.35">
      <c r="A4380" s="1" t="s">
        <v>4444</v>
      </c>
      <c r="B4380" s="2">
        <v>46305</v>
      </c>
      <c r="C4380" s="1" t="s">
        <v>29</v>
      </c>
      <c r="D4380" s="1" t="s">
        <v>72</v>
      </c>
      <c r="E4380" s="1" t="s">
        <v>18</v>
      </c>
      <c r="F4380" s="1" t="s">
        <v>19</v>
      </c>
      <c r="G4380" s="1" t="s">
        <v>58</v>
      </c>
      <c r="H4380" s="1" t="s">
        <v>34</v>
      </c>
      <c r="I4380" s="1">
        <v>8</v>
      </c>
      <c r="J4380" s="3">
        <v>938</v>
      </c>
      <c r="K4380" s="4">
        <v>763.69</v>
      </c>
      <c r="L4380" s="5">
        <v>0.1</v>
      </c>
      <c r="M4380" s="3">
        <f t="shared" si="272"/>
        <v>6753.6</v>
      </c>
      <c r="N4380" s="3">
        <f t="shared" si="273"/>
        <v>6109.52</v>
      </c>
      <c r="O4380" s="3">
        <f t="shared" si="274"/>
        <v>644.07999999999993</v>
      </c>
      <c r="P4380" s="6">
        <f t="shared" si="275"/>
        <v>9.5368396114664758E-2</v>
      </c>
    </row>
    <row r="4381" spans="1:16" x14ac:dyDescent="0.35">
      <c r="A4381" s="1" t="s">
        <v>4445</v>
      </c>
      <c r="B4381" s="2">
        <v>46305</v>
      </c>
      <c r="C4381" s="1" t="s">
        <v>36</v>
      </c>
      <c r="D4381" s="1" t="s">
        <v>63</v>
      </c>
      <c r="E4381" s="1" t="s">
        <v>79</v>
      </c>
      <c r="F4381" s="1" t="s">
        <v>109</v>
      </c>
      <c r="G4381" s="1" t="s">
        <v>69</v>
      </c>
      <c r="H4381" s="1" t="s">
        <v>34</v>
      </c>
      <c r="I4381" s="1">
        <v>7</v>
      </c>
      <c r="J4381" s="3">
        <v>4523</v>
      </c>
      <c r="K4381" s="4">
        <v>2876.98</v>
      </c>
      <c r="L4381" s="5">
        <v>0</v>
      </c>
      <c r="M4381" s="3">
        <f t="shared" si="272"/>
        <v>31661</v>
      </c>
      <c r="N4381" s="3">
        <f t="shared" si="273"/>
        <v>20138.86</v>
      </c>
      <c r="O4381" s="3">
        <f t="shared" si="274"/>
        <v>11522.14</v>
      </c>
      <c r="P4381" s="6">
        <f t="shared" si="275"/>
        <v>0.36392217554720319</v>
      </c>
    </row>
    <row r="4382" spans="1:16" x14ac:dyDescent="0.35">
      <c r="A4382" s="1" t="s">
        <v>4446</v>
      </c>
      <c r="B4382" s="2">
        <v>46306</v>
      </c>
      <c r="C4382" s="1" t="s">
        <v>41</v>
      </c>
      <c r="D4382" s="1" t="s">
        <v>103</v>
      </c>
      <c r="E4382" s="1" t="s">
        <v>31</v>
      </c>
      <c r="F4382" s="1" t="s">
        <v>45</v>
      </c>
      <c r="G4382" s="1" t="s">
        <v>43</v>
      </c>
      <c r="H4382" s="1" t="s">
        <v>21</v>
      </c>
      <c r="I4382" s="1">
        <v>2</v>
      </c>
      <c r="J4382" s="3">
        <v>3336</v>
      </c>
      <c r="K4382" s="4">
        <v>2457.4299999999998</v>
      </c>
      <c r="L4382" s="5">
        <v>0.15</v>
      </c>
      <c r="M4382" s="3">
        <f t="shared" si="272"/>
        <v>5671.2</v>
      </c>
      <c r="N4382" s="3">
        <f t="shared" si="273"/>
        <v>4914.8599999999997</v>
      </c>
      <c r="O4382" s="3">
        <f t="shared" si="274"/>
        <v>756.34000000000015</v>
      </c>
      <c r="P4382" s="6">
        <f t="shared" si="275"/>
        <v>0.13336507264776418</v>
      </c>
    </row>
    <row r="4383" spans="1:16" x14ac:dyDescent="0.35">
      <c r="A4383" s="1" t="s">
        <v>4447</v>
      </c>
      <c r="B4383" s="2">
        <v>46306</v>
      </c>
      <c r="C4383" s="1" t="s">
        <v>41</v>
      </c>
      <c r="D4383" s="1" t="s">
        <v>50</v>
      </c>
      <c r="E4383" s="1" t="s">
        <v>24</v>
      </c>
      <c r="F4383" s="1" t="s">
        <v>64</v>
      </c>
      <c r="G4383" s="1" t="s">
        <v>43</v>
      </c>
      <c r="H4383" s="1" t="s">
        <v>27</v>
      </c>
      <c r="I4383" s="1">
        <v>8</v>
      </c>
      <c r="J4383" s="3">
        <v>1519</v>
      </c>
      <c r="K4383" s="4">
        <v>727.23</v>
      </c>
      <c r="L4383" s="5">
        <v>0.15</v>
      </c>
      <c r="M4383" s="3">
        <f t="shared" si="272"/>
        <v>10329.199999999999</v>
      </c>
      <c r="N4383" s="3">
        <f t="shared" si="273"/>
        <v>5817.84</v>
      </c>
      <c r="O4383" s="3">
        <f t="shared" si="274"/>
        <v>4511.3599999999988</v>
      </c>
      <c r="P4383" s="6">
        <f t="shared" si="275"/>
        <v>0.43675792897804278</v>
      </c>
    </row>
    <row r="4384" spans="1:16" x14ac:dyDescent="0.35">
      <c r="A4384" s="1" t="s">
        <v>4448</v>
      </c>
      <c r="B4384" s="2">
        <v>46306</v>
      </c>
      <c r="C4384" s="1" t="s">
        <v>16</v>
      </c>
      <c r="D4384" s="1" t="s">
        <v>23</v>
      </c>
      <c r="E4384" s="1" t="s">
        <v>18</v>
      </c>
      <c r="F4384" s="1" t="s">
        <v>38</v>
      </c>
      <c r="G4384" s="1" t="s">
        <v>26</v>
      </c>
      <c r="H4384" s="1" t="s">
        <v>27</v>
      </c>
      <c r="I4384" s="1">
        <v>4</v>
      </c>
      <c r="J4384" s="3">
        <v>338</v>
      </c>
      <c r="K4384" s="4">
        <v>283.44</v>
      </c>
      <c r="L4384" s="5">
        <v>0</v>
      </c>
      <c r="M4384" s="3">
        <f t="shared" si="272"/>
        <v>1352</v>
      </c>
      <c r="N4384" s="3">
        <f t="shared" si="273"/>
        <v>1133.76</v>
      </c>
      <c r="O4384" s="3">
        <f t="shared" si="274"/>
        <v>218.24</v>
      </c>
      <c r="P4384" s="6">
        <f t="shared" si="275"/>
        <v>0.16142011834319528</v>
      </c>
    </row>
    <row r="4385" spans="1:16" x14ac:dyDescent="0.35">
      <c r="A4385" s="1" t="s">
        <v>4449</v>
      </c>
      <c r="B4385" s="2">
        <v>46306</v>
      </c>
      <c r="C4385" s="1" t="s">
        <v>29</v>
      </c>
      <c r="D4385" s="1" t="s">
        <v>66</v>
      </c>
      <c r="E4385" s="1" t="s">
        <v>31</v>
      </c>
      <c r="F4385" s="1" t="s">
        <v>53</v>
      </c>
      <c r="G4385" s="1" t="s">
        <v>58</v>
      </c>
      <c r="H4385" s="1" t="s">
        <v>34</v>
      </c>
      <c r="I4385" s="1">
        <v>6</v>
      </c>
      <c r="J4385" s="3">
        <v>14299</v>
      </c>
      <c r="K4385" s="4">
        <v>11059.31</v>
      </c>
      <c r="L4385" s="5">
        <v>0.15</v>
      </c>
      <c r="M4385" s="3">
        <f t="shared" si="272"/>
        <v>72924.899999999994</v>
      </c>
      <c r="N4385" s="3">
        <f t="shared" si="273"/>
        <v>66355.86</v>
      </c>
      <c r="O4385" s="3">
        <f t="shared" si="274"/>
        <v>6569.0399999999936</v>
      </c>
      <c r="P4385" s="6">
        <f t="shared" si="275"/>
        <v>9.0079520163894561E-2</v>
      </c>
    </row>
    <row r="4386" spans="1:16" x14ac:dyDescent="0.35">
      <c r="A4386" s="1" t="s">
        <v>4450</v>
      </c>
      <c r="B4386" s="2">
        <v>46306</v>
      </c>
      <c r="C4386" s="1" t="s">
        <v>16</v>
      </c>
      <c r="D4386" s="1" t="s">
        <v>48</v>
      </c>
      <c r="E4386" s="1" t="s">
        <v>24</v>
      </c>
      <c r="F4386" s="1" t="s">
        <v>25</v>
      </c>
      <c r="G4386" s="1" t="s">
        <v>26</v>
      </c>
      <c r="H4386" s="1" t="s">
        <v>27</v>
      </c>
      <c r="I4386" s="1">
        <v>1</v>
      </c>
      <c r="J4386" s="3">
        <v>607</v>
      </c>
      <c r="K4386" s="4">
        <v>318.99</v>
      </c>
      <c r="L4386" s="5">
        <v>0.1</v>
      </c>
      <c r="M4386" s="3">
        <f t="shared" si="272"/>
        <v>546.30000000000007</v>
      </c>
      <c r="N4386" s="3">
        <f t="shared" si="273"/>
        <v>318.99</v>
      </c>
      <c r="O4386" s="3">
        <f t="shared" si="274"/>
        <v>227.31000000000006</v>
      </c>
      <c r="P4386" s="6">
        <f t="shared" si="275"/>
        <v>0.4160900604063702</v>
      </c>
    </row>
    <row r="4387" spans="1:16" x14ac:dyDescent="0.35">
      <c r="A4387" s="1" t="s">
        <v>4451</v>
      </c>
      <c r="B4387" s="2">
        <v>46306</v>
      </c>
      <c r="C4387" s="1" t="s">
        <v>41</v>
      </c>
      <c r="D4387" s="1" t="s">
        <v>103</v>
      </c>
      <c r="E4387" s="1" t="s">
        <v>24</v>
      </c>
      <c r="F4387" s="1" t="s">
        <v>25</v>
      </c>
      <c r="G4387" s="1" t="s">
        <v>43</v>
      </c>
      <c r="H4387" s="1" t="s">
        <v>34</v>
      </c>
      <c r="I4387" s="1">
        <v>6</v>
      </c>
      <c r="J4387" s="3">
        <v>615</v>
      </c>
      <c r="K4387" s="4">
        <v>290.45</v>
      </c>
      <c r="L4387" s="5">
        <v>0</v>
      </c>
      <c r="M4387" s="3">
        <f t="shared" si="272"/>
        <v>3690</v>
      </c>
      <c r="N4387" s="3">
        <f t="shared" si="273"/>
        <v>1742.6999999999998</v>
      </c>
      <c r="O4387" s="3">
        <f t="shared" si="274"/>
        <v>1947.3000000000002</v>
      </c>
      <c r="P4387" s="6">
        <f t="shared" si="275"/>
        <v>0.52772357723577246</v>
      </c>
    </row>
    <row r="4388" spans="1:16" x14ac:dyDescent="0.35">
      <c r="A4388" s="1" t="s">
        <v>4452</v>
      </c>
      <c r="B4388" s="2">
        <v>46306</v>
      </c>
      <c r="C4388" s="1" t="s">
        <v>41</v>
      </c>
      <c r="D4388" s="1" t="s">
        <v>50</v>
      </c>
      <c r="E4388" s="1" t="s">
        <v>18</v>
      </c>
      <c r="F4388" s="1" t="s">
        <v>68</v>
      </c>
      <c r="G4388" s="1" t="s">
        <v>46</v>
      </c>
      <c r="H4388" s="1" t="s">
        <v>27</v>
      </c>
      <c r="I4388" s="1">
        <v>1</v>
      </c>
      <c r="J4388" s="3">
        <v>439</v>
      </c>
      <c r="K4388" s="4">
        <v>349.75</v>
      </c>
      <c r="L4388" s="5">
        <v>0.1</v>
      </c>
      <c r="M4388" s="3">
        <f t="shared" si="272"/>
        <v>395.1</v>
      </c>
      <c r="N4388" s="3">
        <f t="shared" si="273"/>
        <v>349.75</v>
      </c>
      <c r="O4388" s="3">
        <f t="shared" si="274"/>
        <v>45.350000000000023</v>
      </c>
      <c r="P4388" s="6">
        <f t="shared" si="275"/>
        <v>0.11478106808402941</v>
      </c>
    </row>
    <row r="4389" spans="1:16" x14ac:dyDescent="0.35">
      <c r="A4389" s="1" t="s">
        <v>4453</v>
      </c>
      <c r="B4389" s="2">
        <v>46306</v>
      </c>
      <c r="C4389" s="1" t="s">
        <v>29</v>
      </c>
      <c r="D4389" s="1" t="s">
        <v>72</v>
      </c>
      <c r="E4389" s="1" t="s">
        <v>18</v>
      </c>
      <c r="F4389" s="1" t="s">
        <v>51</v>
      </c>
      <c r="G4389" s="1" t="s">
        <v>33</v>
      </c>
      <c r="H4389" s="1" t="s">
        <v>21</v>
      </c>
      <c r="I4389" s="1">
        <v>7</v>
      </c>
      <c r="J4389" s="3">
        <v>782</v>
      </c>
      <c r="K4389" s="4">
        <v>595.21</v>
      </c>
      <c r="L4389" s="5">
        <v>0</v>
      </c>
      <c r="M4389" s="3">
        <f t="shared" si="272"/>
        <v>5474</v>
      </c>
      <c r="N4389" s="3">
        <f t="shared" si="273"/>
        <v>4166.47</v>
      </c>
      <c r="O4389" s="3">
        <f t="shared" si="274"/>
        <v>1307.5299999999997</v>
      </c>
      <c r="P4389" s="6">
        <f t="shared" si="275"/>
        <v>0.23886189258312016</v>
      </c>
    </row>
    <row r="4390" spans="1:16" x14ac:dyDescent="0.35">
      <c r="A4390" s="1" t="s">
        <v>4454</v>
      </c>
      <c r="B4390" s="2">
        <v>46306</v>
      </c>
      <c r="C4390" s="1" t="s">
        <v>36</v>
      </c>
      <c r="D4390" s="1" t="s">
        <v>63</v>
      </c>
      <c r="E4390" s="1" t="s">
        <v>24</v>
      </c>
      <c r="F4390" s="1" t="s">
        <v>64</v>
      </c>
      <c r="G4390" s="1" t="s">
        <v>39</v>
      </c>
      <c r="H4390" s="1" t="s">
        <v>34</v>
      </c>
      <c r="I4390" s="1">
        <v>2</v>
      </c>
      <c r="J4390" s="3">
        <v>1425</v>
      </c>
      <c r="K4390" s="4">
        <v>765.89</v>
      </c>
      <c r="L4390" s="5">
        <v>0.1</v>
      </c>
      <c r="M4390" s="3">
        <f t="shared" si="272"/>
        <v>2565</v>
      </c>
      <c r="N4390" s="3">
        <f t="shared" si="273"/>
        <v>1531.78</v>
      </c>
      <c r="O4390" s="3">
        <f t="shared" si="274"/>
        <v>1033.22</v>
      </c>
      <c r="P4390" s="6">
        <f t="shared" si="275"/>
        <v>0.40281481481481485</v>
      </c>
    </row>
    <row r="4391" spans="1:16" x14ac:dyDescent="0.35">
      <c r="A4391" s="1" t="s">
        <v>4455</v>
      </c>
      <c r="B4391" s="2">
        <v>46307</v>
      </c>
      <c r="C4391" s="1" t="s">
        <v>41</v>
      </c>
      <c r="D4391" s="1" t="s">
        <v>42</v>
      </c>
      <c r="E4391" s="1" t="s">
        <v>18</v>
      </c>
      <c r="F4391" s="1" t="s">
        <v>38</v>
      </c>
      <c r="G4391" s="1" t="s">
        <v>43</v>
      </c>
      <c r="H4391" s="1" t="s">
        <v>21</v>
      </c>
      <c r="I4391" s="1">
        <v>6</v>
      </c>
      <c r="J4391" s="3">
        <v>350</v>
      </c>
      <c r="K4391" s="4">
        <v>268.89999999999998</v>
      </c>
      <c r="L4391" s="5">
        <v>0.15</v>
      </c>
      <c r="M4391" s="3">
        <f t="shared" si="272"/>
        <v>1785</v>
      </c>
      <c r="N4391" s="3">
        <f t="shared" si="273"/>
        <v>1613.3999999999999</v>
      </c>
      <c r="O4391" s="3">
        <f t="shared" si="274"/>
        <v>171.60000000000014</v>
      </c>
      <c r="P4391" s="6">
        <f t="shared" si="275"/>
        <v>9.6134453781512683E-2</v>
      </c>
    </row>
    <row r="4392" spans="1:16" x14ac:dyDescent="0.35">
      <c r="A4392" s="1" t="s">
        <v>4456</v>
      </c>
      <c r="B4392" s="2">
        <v>46307</v>
      </c>
      <c r="C4392" s="1" t="s">
        <v>29</v>
      </c>
      <c r="D4392" s="1" t="s">
        <v>72</v>
      </c>
      <c r="E4392" s="1" t="s">
        <v>18</v>
      </c>
      <c r="F4392" s="1" t="s">
        <v>68</v>
      </c>
      <c r="G4392" s="1" t="s">
        <v>58</v>
      </c>
      <c r="H4392" s="1" t="s">
        <v>27</v>
      </c>
      <c r="I4392" s="1">
        <v>2</v>
      </c>
      <c r="J4392" s="3">
        <v>434</v>
      </c>
      <c r="K4392" s="4">
        <v>359.07</v>
      </c>
      <c r="L4392" s="5">
        <v>0.05</v>
      </c>
      <c r="M4392" s="3">
        <f t="shared" si="272"/>
        <v>824.59999999999991</v>
      </c>
      <c r="N4392" s="3">
        <f t="shared" si="273"/>
        <v>718.14</v>
      </c>
      <c r="O4392" s="3">
        <f t="shared" si="274"/>
        <v>106.45999999999992</v>
      </c>
      <c r="P4392" s="6">
        <f t="shared" si="275"/>
        <v>0.12910502061605619</v>
      </c>
    </row>
    <row r="4393" spans="1:16" x14ac:dyDescent="0.35">
      <c r="A4393" s="1" t="s">
        <v>4457</v>
      </c>
      <c r="B4393" s="2">
        <v>46307</v>
      </c>
      <c r="C4393" s="1" t="s">
        <v>41</v>
      </c>
      <c r="D4393" s="1" t="s">
        <v>55</v>
      </c>
      <c r="E4393" s="1" t="s">
        <v>18</v>
      </c>
      <c r="F4393" s="1" t="s">
        <v>68</v>
      </c>
      <c r="G4393" s="1" t="s">
        <v>46</v>
      </c>
      <c r="H4393" s="1" t="s">
        <v>21</v>
      </c>
      <c r="I4393" s="1">
        <v>6</v>
      </c>
      <c r="J4393" s="3">
        <v>430</v>
      </c>
      <c r="K4393" s="4">
        <v>358.15</v>
      </c>
      <c r="L4393" s="5">
        <v>0</v>
      </c>
      <c r="M4393" s="3">
        <f t="shared" si="272"/>
        <v>2580</v>
      </c>
      <c r="N4393" s="3">
        <f t="shared" si="273"/>
        <v>2148.8999999999996</v>
      </c>
      <c r="O4393" s="3">
        <f t="shared" si="274"/>
        <v>431.10000000000036</v>
      </c>
      <c r="P4393" s="6">
        <f t="shared" si="275"/>
        <v>0.1670930232558141</v>
      </c>
    </row>
    <row r="4394" spans="1:16" x14ac:dyDescent="0.35">
      <c r="A4394" s="1" t="s">
        <v>4458</v>
      </c>
      <c r="B4394" s="2">
        <v>46307</v>
      </c>
      <c r="C4394" s="1" t="s">
        <v>41</v>
      </c>
      <c r="D4394" s="1" t="s">
        <v>50</v>
      </c>
      <c r="E4394" s="1" t="s">
        <v>24</v>
      </c>
      <c r="F4394" s="1" t="s">
        <v>64</v>
      </c>
      <c r="G4394" s="1" t="s">
        <v>43</v>
      </c>
      <c r="H4394" s="1" t="s">
        <v>34</v>
      </c>
      <c r="I4394" s="1">
        <v>4</v>
      </c>
      <c r="J4394" s="3">
        <v>1499</v>
      </c>
      <c r="K4394" s="4">
        <v>741.26</v>
      </c>
      <c r="L4394" s="5">
        <v>0</v>
      </c>
      <c r="M4394" s="3">
        <f t="shared" si="272"/>
        <v>5996</v>
      </c>
      <c r="N4394" s="3">
        <f t="shared" si="273"/>
        <v>2965.04</v>
      </c>
      <c r="O4394" s="3">
        <f t="shared" si="274"/>
        <v>3030.96</v>
      </c>
      <c r="P4394" s="6">
        <f t="shared" si="275"/>
        <v>0.50549699799866576</v>
      </c>
    </row>
    <row r="4395" spans="1:16" x14ac:dyDescent="0.35">
      <c r="A4395" s="1" t="s">
        <v>4459</v>
      </c>
      <c r="B4395" s="2">
        <v>46307</v>
      </c>
      <c r="C4395" s="1" t="s">
        <v>41</v>
      </c>
      <c r="D4395" s="1" t="s">
        <v>103</v>
      </c>
      <c r="E4395" s="1" t="s">
        <v>79</v>
      </c>
      <c r="F4395" s="1" t="s">
        <v>96</v>
      </c>
      <c r="G4395" s="1" t="s">
        <v>46</v>
      </c>
      <c r="H4395" s="1" t="s">
        <v>21</v>
      </c>
      <c r="I4395" s="1">
        <v>2</v>
      </c>
      <c r="J4395" s="3">
        <v>6564</v>
      </c>
      <c r="K4395" s="4">
        <v>4200.67</v>
      </c>
      <c r="L4395" s="5">
        <v>0</v>
      </c>
      <c r="M4395" s="3">
        <f t="shared" si="272"/>
        <v>13128</v>
      </c>
      <c r="N4395" s="3">
        <f t="shared" si="273"/>
        <v>8401.34</v>
      </c>
      <c r="O4395" s="3">
        <f t="shared" si="274"/>
        <v>4726.66</v>
      </c>
      <c r="P4395" s="6">
        <f t="shared" si="275"/>
        <v>0.36004418037781838</v>
      </c>
    </row>
    <row r="4396" spans="1:16" x14ac:dyDescent="0.35">
      <c r="A4396" s="1" t="s">
        <v>4460</v>
      </c>
      <c r="B4396" s="2">
        <v>46307</v>
      </c>
      <c r="C4396" s="1" t="s">
        <v>16</v>
      </c>
      <c r="D4396" s="1" t="s">
        <v>48</v>
      </c>
      <c r="E4396" s="1" t="s">
        <v>18</v>
      </c>
      <c r="F4396" s="1" t="s">
        <v>68</v>
      </c>
      <c r="G4396" s="1" t="s">
        <v>26</v>
      </c>
      <c r="H4396" s="1" t="s">
        <v>21</v>
      </c>
      <c r="I4396" s="1">
        <v>2</v>
      </c>
      <c r="J4396" s="3">
        <v>472</v>
      </c>
      <c r="K4396" s="4">
        <v>380</v>
      </c>
      <c r="L4396" s="5">
        <v>0.1</v>
      </c>
      <c r="M4396" s="3">
        <f t="shared" si="272"/>
        <v>849.6</v>
      </c>
      <c r="N4396" s="3">
        <f t="shared" si="273"/>
        <v>760</v>
      </c>
      <c r="O4396" s="3">
        <f t="shared" si="274"/>
        <v>89.600000000000023</v>
      </c>
      <c r="P4396" s="6">
        <f t="shared" si="275"/>
        <v>0.10546139359698684</v>
      </c>
    </row>
    <row r="4397" spans="1:16" x14ac:dyDescent="0.35">
      <c r="A4397" s="1" t="s">
        <v>4461</v>
      </c>
      <c r="B4397" s="2">
        <v>46307</v>
      </c>
      <c r="C4397" s="1" t="s">
        <v>36</v>
      </c>
      <c r="D4397" s="1" t="s">
        <v>37</v>
      </c>
      <c r="E4397" s="1" t="s">
        <v>31</v>
      </c>
      <c r="F4397" s="1" t="s">
        <v>85</v>
      </c>
      <c r="G4397" s="1" t="s">
        <v>39</v>
      </c>
      <c r="H4397" s="1" t="s">
        <v>34</v>
      </c>
      <c r="I4397" s="1">
        <v>7</v>
      </c>
      <c r="J4397" s="3">
        <v>1749</v>
      </c>
      <c r="K4397" s="4">
        <v>1339.17</v>
      </c>
      <c r="L4397" s="5">
        <v>0</v>
      </c>
      <c r="M4397" s="3">
        <f t="shared" si="272"/>
        <v>12243</v>
      </c>
      <c r="N4397" s="3">
        <f t="shared" si="273"/>
        <v>9374.19</v>
      </c>
      <c r="O4397" s="3">
        <f t="shared" si="274"/>
        <v>2868.8099999999995</v>
      </c>
      <c r="P4397" s="6">
        <f t="shared" si="275"/>
        <v>0.23432246998284731</v>
      </c>
    </row>
    <row r="4398" spans="1:16" x14ac:dyDescent="0.35">
      <c r="A4398" s="1" t="s">
        <v>4462</v>
      </c>
      <c r="B4398" s="2">
        <v>46308</v>
      </c>
      <c r="C4398" s="1" t="s">
        <v>29</v>
      </c>
      <c r="D4398" s="1" t="s">
        <v>66</v>
      </c>
      <c r="E4398" s="1" t="s">
        <v>18</v>
      </c>
      <c r="F4398" s="1" t="s">
        <v>68</v>
      </c>
      <c r="G4398" s="1" t="s">
        <v>33</v>
      </c>
      <c r="H4398" s="1" t="s">
        <v>27</v>
      </c>
      <c r="I4398" s="1">
        <v>5</v>
      </c>
      <c r="J4398" s="3">
        <v>457</v>
      </c>
      <c r="K4398" s="4">
        <v>380.43</v>
      </c>
      <c r="L4398" s="5">
        <v>0</v>
      </c>
      <c r="M4398" s="3">
        <f t="shared" si="272"/>
        <v>2285</v>
      </c>
      <c r="N4398" s="3">
        <f t="shared" si="273"/>
        <v>1902.15</v>
      </c>
      <c r="O4398" s="3">
        <f t="shared" si="274"/>
        <v>382.84999999999991</v>
      </c>
      <c r="P4398" s="6">
        <f t="shared" si="275"/>
        <v>0.16754923413566736</v>
      </c>
    </row>
    <row r="4399" spans="1:16" x14ac:dyDescent="0.35">
      <c r="A4399" s="1" t="s">
        <v>4463</v>
      </c>
      <c r="B4399" s="2">
        <v>46308</v>
      </c>
      <c r="C4399" s="1" t="s">
        <v>36</v>
      </c>
      <c r="D4399" s="1" t="s">
        <v>76</v>
      </c>
      <c r="E4399" s="1" t="s">
        <v>79</v>
      </c>
      <c r="F4399" s="1" t="s">
        <v>109</v>
      </c>
      <c r="G4399" s="1" t="s">
        <v>39</v>
      </c>
      <c r="H4399" s="1" t="s">
        <v>27</v>
      </c>
      <c r="I4399" s="1">
        <v>1</v>
      </c>
      <c r="J4399" s="3">
        <v>4402</v>
      </c>
      <c r="K4399" s="4">
        <v>2866.91</v>
      </c>
      <c r="L4399" s="5">
        <v>0</v>
      </c>
      <c r="M4399" s="3">
        <f t="shared" si="272"/>
        <v>4402</v>
      </c>
      <c r="N4399" s="3">
        <f t="shared" si="273"/>
        <v>2866.91</v>
      </c>
      <c r="O4399" s="3">
        <f t="shared" si="274"/>
        <v>1535.0900000000001</v>
      </c>
      <c r="P4399" s="6">
        <f t="shared" si="275"/>
        <v>0.34872557928214454</v>
      </c>
    </row>
    <row r="4400" spans="1:16" x14ac:dyDescent="0.35">
      <c r="A4400" s="1" t="s">
        <v>4464</v>
      </c>
      <c r="B4400" s="2">
        <v>46308</v>
      </c>
      <c r="C4400" s="1" t="s">
        <v>29</v>
      </c>
      <c r="D4400" s="1" t="s">
        <v>57</v>
      </c>
      <c r="E4400" s="1" t="s">
        <v>18</v>
      </c>
      <c r="F4400" s="1" t="s">
        <v>51</v>
      </c>
      <c r="G4400" s="1" t="s">
        <v>33</v>
      </c>
      <c r="H4400" s="1" t="s">
        <v>34</v>
      </c>
      <c r="I4400" s="1">
        <v>2</v>
      </c>
      <c r="J4400" s="3">
        <v>738</v>
      </c>
      <c r="K4400" s="4">
        <v>597.11</v>
      </c>
      <c r="L4400" s="5">
        <v>0</v>
      </c>
      <c r="M4400" s="3">
        <f t="shared" si="272"/>
        <v>1476</v>
      </c>
      <c r="N4400" s="3">
        <f t="shared" si="273"/>
        <v>1194.22</v>
      </c>
      <c r="O4400" s="3">
        <f t="shared" si="274"/>
        <v>281.77999999999997</v>
      </c>
      <c r="P4400" s="6">
        <f t="shared" si="275"/>
        <v>0.19090785907859076</v>
      </c>
    </row>
    <row r="4401" spans="1:16" x14ac:dyDescent="0.35">
      <c r="A4401" s="1" t="s">
        <v>4465</v>
      </c>
      <c r="B4401" s="2">
        <v>46308</v>
      </c>
      <c r="C4401" s="1" t="s">
        <v>16</v>
      </c>
      <c r="D4401" s="1" t="s">
        <v>84</v>
      </c>
      <c r="E4401" s="1" t="s">
        <v>24</v>
      </c>
      <c r="F4401" s="1" t="s">
        <v>61</v>
      </c>
      <c r="G4401" s="1" t="s">
        <v>26</v>
      </c>
      <c r="H4401" s="1" t="s">
        <v>21</v>
      </c>
      <c r="I4401" s="1">
        <v>8</v>
      </c>
      <c r="J4401" s="3">
        <v>2124</v>
      </c>
      <c r="K4401" s="4">
        <v>1138.9100000000001</v>
      </c>
      <c r="L4401" s="5">
        <v>0.05</v>
      </c>
      <c r="M4401" s="3">
        <f t="shared" si="272"/>
        <v>16142.4</v>
      </c>
      <c r="N4401" s="3">
        <f t="shared" si="273"/>
        <v>9111.2800000000007</v>
      </c>
      <c r="O4401" s="3">
        <f t="shared" si="274"/>
        <v>7031.119999999999</v>
      </c>
      <c r="P4401" s="6">
        <f t="shared" si="275"/>
        <v>0.43556844087620172</v>
      </c>
    </row>
    <row r="4402" spans="1:16" x14ac:dyDescent="0.35">
      <c r="A4402" s="1" t="s">
        <v>4466</v>
      </c>
      <c r="B4402" s="2">
        <v>46308</v>
      </c>
      <c r="C4402" s="1" t="s">
        <v>41</v>
      </c>
      <c r="D4402" s="1" t="s">
        <v>50</v>
      </c>
      <c r="E4402" s="1" t="s">
        <v>24</v>
      </c>
      <c r="F4402" s="1" t="s">
        <v>64</v>
      </c>
      <c r="G4402" s="1" t="s">
        <v>43</v>
      </c>
      <c r="H4402" s="1" t="s">
        <v>34</v>
      </c>
      <c r="I4402" s="1">
        <v>8</v>
      </c>
      <c r="J4402" s="3">
        <v>1568</v>
      </c>
      <c r="K4402" s="4">
        <v>825.73</v>
      </c>
      <c r="L4402" s="5">
        <v>0</v>
      </c>
      <c r="M4402" s="3">
        <f t="shared" si="272"/>
        <v>12544</v>
      </c>
      <c r="N4402" s="3">
        <f t="shared" si="273"/>
        <v>6605.84</v>
      </c>
      <c r="O4402" s="3">
        <f t="shared" si="274"/>
        <v>5938.16</v>
      </c>
      <c r="P4402" s="6">
        <f t="shared" si="275"/>
        <v>0.47338647959183672</v>
      </c>
    </row>
    <row r="4403" spans="1:16" x14ac:dyDescent="0.35">
      <c r="A4403" s="1" t="s">
        <v>4467</v>
      </c>
      <c r="B4403" s="2">
        <v>46308</v>
      </c>
      <c r="C4403" s="1" t="s">
        <v>36</v>
      </c>
      <c r="D4403" s="1" t="s">
        <v>63</v>
      </c>
      <c r="E4403" s="1" t="s">
        <v>24</v>
      </c>
      <c r="F4403" s="1" t="s">
        <v>131</v>
      </c>
      <c r="G4403" s="1" t="s">
        <v>69</v>
      </c>
      <c r="H4403" s="1" t="s">
        <v>34</v>
      </c>
      <c r="I4403" s="1">
        <v>7</v>
      </c>
      <c r="J4403" s="3">
        <v>2686</v>
      </c>
      <c r="K4403" s="4">
        <v>1302.5999999999999</v>
      </c>
      <c r="L4403" s="5">
        <v>0</v>
      </c>
      <c r="M4403" s="3">
        <f t="shared" si="272"/>
        <v>18802</v>
      </c>
      <c r="N4403" s="3">
        <f t="shared" si="273"/>
        <v>9118.1999999999989</v>
      </c>
      <c r="O4403" s="3">
        <f t="shared" si="274"/>
        <v>9683.8000000000011</v>
      </c>
      <c r="P4403" s="6">
        <f t="shared" si="275"/>
        <v>0.5150409530900969</v>
      </c>
    </row>
    <row r="4404" spans="1:16" x14ac:dyDescent="0.35">
      <c r="A4404" s="1" t="s">
        <v>4468</v>
      </c>
      <c r="B4404" s="2">
        <v>46308</v>
      </c>
      <c r="C4404" s="1" t="s">
        <v>29</v>
      </c>
      <c r="D4404" s="1" t="s">
        <v>66</v>
      </c>
      <c r="E4404" s="1" t="s">
        <v>79</v>
      </c>
      <c r="F4404" s="1" t="s">
        <v>109</v>
      </c>
      <c r="G4404" s="1" t="s">
        <v>58</v>
      </c>
      <c r="H4404" s="1" t="s">
        <v>21</v>
      </c>
      <c r="I4404" s="1">
        <v>5</v>
      </c>
      <c r="J4404" s="3">
        <v>4338</v>
      </c>
      <c r="K4404" s="4">
        <v>2549.37</v>
      </c>
      <c r="L4404" s="5">
        <v>0</v>
      </c>
      <c r="M4404" s="3">
        <f t="shared" si="272"/>
        <v>21690</v>
      </c>
      <c r="N4404" s="3">
        <f t="shared" si="273"/>
        <v>12746.849999999999</v>
      </c>
      <c r="O4404" s="3">
        <f t="shared" si="274"/>
        <v>8943.1500000000015</v>
      </c>
      <c r="P4404" s="6">
        <f t="shared" si="275"/>
        <v>0.41231673582295997</v>
      </c>
    </row>
    <row r="4405" spans="1:16" x14ac:dyDescent="0.35">
      <c r="A4405" s="1" t="s">
        <v>4469</v>
      </c>
      <c r="B4405" s="2">
        <v>46308</v>
      </c>
      <c r="C4405" s="1" t="s">
        <v>16</v>
      </c>
      <c r="D4405" s="1" t="s">
        <v>48</v>
      </c>
      <c r="E4405" s="1" t="s">
        <v>18</v>
      </c>
      <c r="F4405" s="1" t="s">
        <v>19</v>
      </c>
      <c r="G4405" s="1" t="s">
        <v>26</v>
      </c>
      <c r="H4405" s="1" t="s">
        <v>34</v>
      </c>
      <c r="I4405" s="1">
        <v>2</v>
      </c>
      <c r="J4405" s="3">
        <v>906</v>
      </c>
      <c r="K4405" s="4">
        <v>692.89</v>
      </c>
      <c r="L4405" s="5">
        <v>0</v>
      </c>
      <c r="M4405" s="3">
        <f t="shared" si="272"/>
        <v>1812</v>
      </c>
      <c r="N4405" s="3">
        <f t="shared" si="273"/>
        <v>1385.78</v>
      </c>
      <c r="O4405" s="3">
        <f t="shared" si="274"/>
        <v>426.22</v>
      </c>
      <c r="P4405" s="6">
        <f t="shared" si="275"/>
        <v>0.23522075055187638</v>
      </c>
    </row>
    <row r="4406" spans="1:16" x14ac:dyDescent="0.35">
      <c r="A4406" s="1" t="s">
        <v>4470</v>
      </c>
      <c r="B4406" s="2">
        <v>46308</v>
      </c>
      <c r="C4406" s="1" t="s">
        <v>16</v>
      </c>
      <c r="D4406" s="1" t="s">
        <v>84</v>
      </c>
      <c r="E4406" s="1" t="s">
        <v>18</v>
      </c>
      <c r="F4406" s="1" t="s">
        <v>68</v>
      </c>
      <c r="G4406" s="1" t="s">
        <v>20</v>
      </c>
      <c r="H4406" s="1" t="s">
        <v>21</v>
      </c>
      <c r="I4406" s="1">
        <v>1</v>
      </c>
      <c r="J4406" s="3">
        <v>442</v>
      </c>
      <c r="K4406" s="4">
        <v>339.68</v>
      </c>
      <c r="L4406" s="5">
        <v>0.15</v>
      </c>
      <c r="M4406" s="3">
        <f t="shared" si="272"/>
        <v>375.7</v>
      </c>
      <c r="N4406" s="3">
        <f t="shared" si="273"/>
        <v>339.68</v>
      </c>
      <c r="O4406" s="3">
        <f t="shared" si="274"/>
        <v>36.019999999999982</v>
      </c>
      <c r="P4406" s="6">
        <f t="shared" si="275"/>
        <v>9.587436784668614E-2</v>
      </c>
    </row>
    <row r="4407" spans="1:16" x14ac:dyDescent="0.35">
      <c r="A4407" s="1" t="s">
        <v>4471</v>
      </c>
      <c r="B4407" s="2">
        <v>46308</v>
      </c>
      <c r="C4407" s="1" t="s">
        <v>29</v>
      </c>
      <c r="D4407" s="1" t="s">
        <v>72</v>
      </c>
      <c r="E4407" s="1" t="s">
        <v>24</v>
      </c>
      <c r="F4407" s="1" t="s">
        <v>61</v>
      </c>
      <c r="G4407" s="1" t="s">
        <v>58</v>
      </c>
      <c r="H4407" s="1" t="s">
        <v>27</v>
      </c>
      <c r="I4407" s="1">
        <v>7</v>
      </c>
      <c r="J4407" s="3">
        <v>2203</v>
      </c>
      <c r="K4407" s="4">
        <v>1032.98</v>
      </c>
      <c r="L4407" s="5">
        <v>0</v>
      </c>
      <c r="M4407" s="3">
        <f t="shared" si="272"/>
        <v>15421</v>
      </c>
      <c r="N4407" s="3">
        <f t="shared" si="273"/>
        <v>7230.8600000000006</v>
      </c>
      <c r="O4407" s="3">
        <f t="shared" si="274"/>
        <v>8190.1399999999994</v>
      </c>
      <c r="P4407" s="6">
        <f t="shared" si="275"/>
        <v>0.53110304130730823</v>
      </c>
    </row>
    <row r="4408" spans="1:16" x14ac:dyDescent="0.35">
      <c r="A4408" s="1" t="s">
        <v>4472</v>
      </c>
      <c r="B4408" s="2">
        <v>46308</v>
      </c>
      <c r="C4408" s="1" t="s">
        <v>41</v>
      </c>
      <c r="D4408" s="1" t="s">
        <v>42</v>
      </c>
      <c r="E4408" s="1" t="s">
        <v>18</v>
      </c>
      <c r="F4408" s="1" t="s">
        <v>19</v>
      </c>
      <c r="G4408" s="1" t="s">
        <v>46</v>
      </c>
      <c r="H4408" s="1" t="s">
        <v>21</v>
      </c>
      <c r="I4408" s="1">
        <v>1</v>
      </c>
      <c r="J4408" s="3">
        <v>860</v>
      </c>
      <c r="K4408" s="4">
        <v>657.76</v>
      </c>
      <c r="L4408" s="5">
        <v>0</v>
      </c>
      <c r="M4408" s="3">
        <f t="shared" si="272"/>
        <v>860</v>
      </c>
      <c r="N4408" s="3">
        <f t="shared" si="273"/>
        <v>657.76</v>
      </c>
      <c r="O4408" s="3">
        <f t="shared" si="274"/>
        <v>202.24</v>
      </c>
      <c r="P4408" s="6">
        <f t="shared" si="275"/>
        <v>0.23516279069767443</v>
      </c>
    </row>
    <row r="4409" spans="1:16" x14ac:dyDescent="0.35">
      <c r="A4409" s="1" t="s">
        <v>4473</v>
      </c>
      <c r="B4409" s="2">
        <v>46309</v>
      </c>
      <c r="C4409" s="1" t="s">
        <v>36</v>
      </c>
      <c r="D4409" s="1" t="s">
        <v>78</v>
      </c>
      <c r="E4409" s="1" t="s">
        <v>31</v>
      </c>
      <c r="F4409" s="1" t="s">
        <v>85</v>
      </c>
      <c r="G4409" s="1" t="s">
        <v>69</v>
      </c>
      <c r="H4409" s="1" t="s">
        <v>27</v>
      </c>
      <c r="I4409" s="1">
        <v>4</v>
      </c>
      <c r="J4409" s="3">
        <v>1722</v>
      </c>
      <c r="K4409" s="4">
        <v>1281.07</v>
      </c>
      <c r="L4409" s="5">
        <v>0</v>
      </c>
      <c r="M4409" s="3">
        <f t="shared" si="272"/>
        <v>6888</v>
      </c>
      <c r="N4409" s="3">
        <f t="shared" si="273"/>
        <v>5124.28</v>
      </c>
      <c r="O4409" s="3">
        <f t="shared" si="274"/>
        <v>1763.7200000000003</v>
      </c>
      <c r="P4409" s="6">
        <f t="shared" si="275"/>
        <v>0.25605691056910573</v>
      </c>
    </row>
    <row r="4410" spans="1:16" x14ac:dyDescent="0.35">
      <c r="A4410" s="1" t="s">
        <v>4474</v>
      </c>
      <c r="B4410" s="2">
        <v>46309</v>
      </c>
      <c r="C4410" s="1" t="s">
        <v>16</v>
      </c>
      <c r="D4410" s="1" t="s">
        <v>84</v>
      </c>
      <c r="E4410" s="1" t="s">
        <v>24</v>
      </c>
      <c r="F4410" s="1" t="s">
        <v>64</v>
      </c>
      <c r="G4410" s="1" t="s">
        <v>26</v>
      </c>
      <c r="H4410" s="1" t="s">
        <v>27</v>
      </c>
      <c r="I4410" s="1">
        <v>8</v>
      </c>
      <c r="J4410" s="3">
        <v>1570</v>
      </c>
      <c r="K4410" s="4">
        <v>768.84</v>
      </c>
      <c r="L4410" s="5">
        <v>0.15</v>
      </c>
      <c r="M4410" s="3">
        <f t="shared" si="272"/>
        <v>10676</v>
      </c>
      <c r="N4410" s="3">
        <f t="shared" si="273"/>
        <v>6150.72</v>
      </c>
      <c r="O4410" s="3">
        <f t="shared" si="274"/>
        <v>4525.28</v>
      </c>
      <c r="P4410" s="6">
        <f t="shared" si="275"/>
        <v>0.42387411015361554</v>
      </c>
    </row>
    <row r="4411" spans="1:16" x14ac:dyDescent="0.35">
      <c r="A4411" s="1" t="s">
        <v>4475</v>
      </c>
      <c r="B4411" s="2">
        <v>46309</v>
      </c>
      <c r="C4411" s="1" t="s">
        <v>36</v>
      </c>
      <c r="D4411" s="1" t="s">
        <v>37</v>
      </c>
      <c r="E4411" s="1" t="s">
        <v>18</v>
      </c>
      <c r="F4411" s="1" t="s">
        <v>19</v>
      </c>
      <c r="G4411" s="1" t="s">
        <v>39</v>
      </c>
      <c r="H4411" s="1" t="s">
        <v>34</v>
      </c>
      <c r="I4411" s="1">
        <v>8</v>
      </c>
      <c r="J4411" s="3">
        <v>893</v>
      </c>
      <c r="K4411" s="4">
        <v>731.58</v>
      </c>
      <c r="L4411" s="5">
        <v>0.1</v>
      </c>
      <c r="M4411" s="3">
        <f t="shared" si="272"/>
        <v>6429.6</v>
      </c>
      <c r="N4411" s="3">
        <f t="shared" si="273"/>
        <v>5852.64</v>
      </c>
      <c r="O4411" s="3">
        <f t="shared" si="274"/>
        <v>576.96</v>
      </c>
      <c r="P4411" s="6">
        <f t="shared" si="275"/>
        <v>8.9734975737215381E-2</v>
      </c>
    </row>
    <row r="4412" spans="1:16" x14ac:dyDescent="0.35">
      <c r="A4412" s="1" t="s">
        <v>4476</v>
      </c>
      <c r="B4412" s="2">
        <v>46310</v>
      </c>
      <c r="C4412" s="1" t="s">
        <v>16</v>
      </c>
      <c r="D4412" s="1" t="s">
        <v>17</v>
      </c>
      <c r="E4412" s="1" t="s">
        <v>18</v>
      </c>
      <c r="F4412" s="1" t="s">
        <v>38</v>
      </c>
      <c r="G4412" s="1" t="s">
        <v>26</v>
      </c>
      <c r="H4412" s="1" t="s">
        <v>21</v>
      </c>
      <c r="I4412" s="1">
        <v>4</v>
      </c>
      <c r="J4412" s="3">
        <v>347</v>
      </c>
      <c r="K4412" s="4">
        <v>280.14</v>
      </c>
      <c r="L4412" s="5">
        <v>0.15</v>
      </c>
      <c r="M4412" s="3">
        <f t="shared" si="272"/>
        <v>1179.8</v>
      </c>
      <c r="N4412" s="3">
        <f t="shared" si="273"/>
        <v>1120.56</v>
      </c>
      <c r="O4412" s="3">
        <f t="shared" si="274"/>
        <v>59.240000000000009</v>
      </c>
      <c r="P4412" s="6">
        <f t="shared" si="275"/>
        <v>5.0211900322088499E-2</v>
      </c>
    </row>
    <row r="4413" spans="1:16" x14ac:dyDescent="0.35">
      <c r="A4413" s="1" t="s">
        <v>4477</v>
      </c>
      <c r="B4413" s="2">
        <v>46310</v>
      </c>
      <c r="C4413" s="1" t="s">
        <v>29</v>
      </c>
      <c r="D4413" s="1" t="s">
        <v>30</v>
      </c>
      <c r="E4413" s="1" t="s">
        <v>31</v>
      </c>
      <c r="F4413" s="1" t="s">
        <v>32</v>
      </c>
      <c r="G4413" s="1" t="s">
        <v>58</v>
      </c>
      <c r="H4413" s="1" t="s">
        <v>21</v>
      </c>
      <c r="I4413" s="1">
        <v>8</v>
      </c>
      <c r="J4413" s="3">
        <v>1223</v>
      </c>
      <c r="K4413" s="4">
        <v>945.26</v>
      </c>
      <c r="L4413" s="5">
        <v>0.1</v>
      </c>
      <c r="M4413" s="3">
        <f t="shared" si="272"/>
        <v>8805.6</v>
      </c>
      <c r="N4413" s="3">
        <f t="shared" si="273"/>
        <v>7562.08</v>
      </c>
      <c r="O4413" s="3">
        <f t="shared" si="274"/>
        <v>1243.5200000000004</v>
      </c>
      <c r="P4413" s="6">
        <f t="shared" si="275"/>
        <v>0.14121922413009907</v>
      </c>
    </row>
    <row r="4414" spans="1:16" x14ac:dyDescent="0.35">
      <c r="A4414" s="1" t="s">
        <v>4478</v>
      </c>
      <c r="B4414" s="2">
        <v>46310</v>
      </c>
      <c r="C4414" s="1" t="s">
        <v>16</v>
      </c>
      <c r="D4414" s="1" t="s">
        <v>48</v>
      </c>
      <c r="E4414" s="1" t="s">
        <v>31</v>
      </c>
      <c r="F4414" s="1" t="s">
        <v>32</v>
      </c>
      <c r="G4414" s="1" t="s">
        <v>26</v>
      </c>
      <c r="H4414" s="1" t="s">
        <v>34</v>
      </c>
      <c r="I4414" s="1">
        <v>5</v>
      </c>
      <c r="J4414" s="3">
        <v>1201</v>
      </c>
      <c r="K4414" s="4">
        <v>943.56</v>
      </c>
      <c r="L4414" s="5">
        <v>0.05</v>
      </c>
      <c r="M4414" s="3">
        <f t="shared" si="272"/>
        <v>5704.75</v>
      </c>
      <c r="N4414" s="3">
        <f t="shared" si="273"/>
        <v>4717.7999999999993</v>
      </c>
      <c r="O4414" s="3">
        <f t="shared" si="274"/>
        <v>986.95000000000073</v>
      </c>
      <c r="P4414" s="6">
        <f t="shared" si="275"/>
        <v>0.17300495201367294</v>
      </c>
    </row>
    <row r="4415" spans="1:16" x14ac:dyDescent="0.35">
      <c r="A4415" s="1" t="s">
        <v>4479</v>
      </c>
      <c r="B4415" s="2">
        <v>46310</v>
      </c>
      <c r="C4415" s="1" t="s">
        <v>16</v>
      </c>
      <c r="D4415" s="1" t="s">
        <v>48</v>
      </c>
      <c r="E4415" s="1" t="s">
        <v>79</v>
      </c>
      <c r="F4415" s="1" t="s">
        <v>109</v>
      </c>
      <c r="G4415" s="1" t="s">
        <v>26</v>
      </c>
      <c r="H4415" s="1" t="s">
        <v>27</v>
      </c>
      <c r="I4415" s="1">
        <v>1</v>
      </c>
      <c r="J4415" s="3">
        <v>4561</v>
      </c>
      <c r="K4415" s="4">
        <v>2692.13</v>
      </c>
      <c r="L4415" s="5">
        <v>0</v>
      </c>
      <c r="M4415" s="3">
        <f t="shared" si="272"/>
        <v>4561</v>
      </c>
      <c r="N4415" s="3">
        <f t="shared" si="273"/>
        <v>2692.13</v>
      </c>
      <c r="O4415" s="3">
        <f t="shared" si="274"/>
        <v>1868.87</v>
      </c>
      <c r="P4415" s="6">
        <f t="shared" si="275"/>
        <v>0.40975005481254106</v>
      </c>
    </row>
    <row r="4416" spans="1:16" x14ac:dyDescent="0.35">
      <c r="A4416" s="1" t="s">
        <v>4480</v>
      </c>
      <c r="B4416" s="2">
        <v>46310</v>
      </c>
      <c r="C4416" s="1" t="s">
        <v>29</v>
      </c>
      <c r="D4416" s="1" t="s">
        <v>66</v>
      </c>
      <c r="E4416" s="1" t="s">
        <v>31</v>
      </c>
      <c r="F4416" s="1" t="s">
        <v>45</v>
      </c>
      <c r="G4416" s="1" t="s">
        <v>33</v>
      </c>
      <c r="H4416" s="1" t="s">
        <v>34</v>
      </c>
      <c r="I4416" s="1">
        <v>2</v>
      </c>
      <c r="J4416" s="3">
        <v>3651</v>
      </c>
      <c r="K4416" s="4">
        <v>2803.96</v>
      </c>
      <c r="L4416" s="5">
        <v>0</v>
      </c>
      <c r="M4416" s="3">
        <f t="shared" si="272"/>
        <v>7302</v>
      </c>
      <c r="N4416" s="3">
        <f t="shared" si="273"/>
        <v>5607.92</v>
      </c>
      <c r="O4416" s="3">
        <f t="shared" si="274"/>
        <v>1694.08</v>
      </c>
      <c r="P4416" s="6">
        <f t="shared" si="275"/>
        <v>0.23200219118049847</v>
      </c>
    </row>
    <row r="4417" spans="1:16" x14ac:dyDescent="0.35">
      <c r="A4417" s="1" t="s">
        <v>4481</v>
      </c>
      <c r="B4417" s="2">
        <v>46311</v>
      </c>
      <c r="C4417" s="1" t="s">
        <v>29</v>
      </c>
      <c r="D4417" s="1" t="s">
        <v>30</v>
      </c>
      <c r="E4417" s="1" t="s">
        <v>79</v>
      </c>
      <c r="F4417" s="1" t="s">
        <v>96</v>
      </c>
      <c r="G4417" s="1" t="s">
        <v>58</v>
      </c>
      <c r="H4417" s="1" t="s">
        <v>34</v>
      </c>
      <c r="I4417" s="1">
        <v>8</v>
      </c>
      <c r="J4417" s="3">
        <v>6439</v>
      </c>
      <c r="K4417" s="4">
        <v>4237.84</v>
      </c>
      <c r="L4417" s="5">
        <v>0</v>
      </c>
      <c r="M4417" s="3">
        <f t="shared" si="272"/>
        <v>51512</v>
      </c>
      <c r="N4417" s="3">
        <f t="shared" si="273"/>
        <v>33902.720000000001</v>
      </c>
      <c r="O4417" s="3">
        <f t="shared" si="274"/>
        <v>17609.28</v>
      </c>
      <c r="P4417" s="6">
        <f t="shared" si="275"/>
        <v>0.3418481130610343</v>
      </c>
    </row>
    <row r="4418" spans="1:16" x14ac:dyDescent="0.35">
      <c r="A4418" s="1" t="s">
        <v>4482</v>
      </c>
      <c r="B4418" s="2">
        <v>46311</v>
      </c>
      <c r="C4418" s="1" t="s">
        <v>29</v>
      </c>
      <c r="D4418" s="1" t="s">
        <v>72</v>
      </c>
      <c r="E4418" s="1" t="s">
        <v>18</v>
      </c>
      <c r="F4418" s="1" t="s">
        <v>68</v>
      </c>
      <c r="G4418" s="1" t="s">
        <v>58</v>
      </c>
      <c r="H4418" s="1" t="s">
        <v>21</v>
      </c>
      <c r="I4418" s="1">
        <v>2</v>
      </c>
      <c r="J4418" s="3">
        <v>454</v>
      </c>
      <c r="K4418" s="4">
        <v>346.48</v>
      </c>
      <c r="L4418" s="5">
        <v>0</v>
      </c>
      <c r="M4418" s="3">
        <f t="shared" ref="M4418:M4481" si="276">I4418*J4418*(1-L4418)</f>
        <v>908</v>
      </c>
      <c r="N4418" s="3">
        <f t="shared" ref="N4418:N4481" si="277">I4418*K4418</f>
        <v>692.96</v>
      </c>
      <c r="O4418" s="3">
        <f t="shared" ref="O4418:O4481" si="278">M4418-N4418</f>
        <v>215.03999999999996</v>
      </c>
      <c r="P4418" s="6">
        <f t="shared" ref="P4418:P4481" si="279">O4418/M4418</f>
        <v>0.23682819383259907</v>
      </c>
    </row>
    <row r="4419" spans="1:16" x14ac:dyDescent="0.35">
      <c r="A4419" s="1" t="s">
        <v>4483</v>
      </c>
      <c r="B4419" s="2">
        <v>46311</v>
      </c>
      <c r="C4419" s="1" t="s">
        <v>36</v>
      </c>
      <c r="D4419" s="1" t="s">
        <v>37</v>
      </c>
      <c r="E4419" s="1" t="s">
        <v>24</v>
      </c>
      <c r="F4419" s="1" t="s">
        <v>61</v>
      </c>
      <c r="G4419" s="1" t="s">
        <v>69</v>
      </c>
      <c r="H4419" s="1" t="s">
        <v>27</v>
      </c>
      <c r="I4419" s="1">
        <v>6</v>
      </c>
      <c r="J4419" s="3">
        <v>2118</v>
      </c>
      <c r="K4419" s="4">
        <v>1073.05</v>
      </c>
      <c r="L4419" s="5">
        <v>0</v>
      </c>
      <c r="M4419" s="3">
        <f t="shared" si="276"/>
        <v>12708</v>
      </c>
      <c r="N4419" s="3">
        <f t="shared" si="277"/>
        <v>6438.2999999999993</v>
      </c>
      <c r="O4419" s="3">
        <f t="shared" si="278"/>
        <v>6269.7000000000007</v>
      </c>
      <c r="P4419" s="6">
        <f t="shared" si="279"/>
        <v>0.49336638338054772</v>
      </c>
    </row>
    <row r="4420" spans="1:16" x14ac:dyDescent="0.35">
      <c r="A4420" s="1" t="s">
        <v>4484</v>
      </c>
      <c r="B4420" s="2">
        <v>46311</v>
      </c>
      <c r="C4420" s="1" t="s">
        <v>16</v>
      </c>
      <c r="D4420" s="1" t="s">
        <v>17</v>
      </c>
      <c r="E4420" s="1" t="s">
        <v>31</v>
      </c>
      <c r="F4420" s="1" t="s">
        <v>32</v>
      </c>
      <c r="G4420" s="1" t="s">
        <v>20</v>
      </c>
      <c r="H4420" s="1" t="s">
        <v>34</v>
      </c>
      <c r="I4420" s="1">
        <v>5</v>
      </c>
      <c r="J4420" s="3">
        <v>1176</v>
      </c>
      <c r="K4420" s="4">
        <v>854.74</v>
      </c>
      <c r="L4420" s="5">
        <v>0</v>
      </c>
      <c r="M4420" s="3">
        <f t="shared" si="276"/>
        <v>5880</v>
      </c>
      <c r="N4420" s="3">
        <f t="shared" si="277"/>
        <v>4273.7</v>
      </c>
      <c r="O4420" s="3">
        <f t="shared" si="278"/>
        <v>1606.3000000000002</v>
      </c>
      <c r="P4420" s="6">
        <f t="shared" si="279"/>
        <v>0.27318027210884355</v>
      </c>
    </row>
    <row r="4421" spans="1:16" x14ac:dyDescent="0.35">
      <c r="A4421" s="1" t="s">
        <v>4485</v>
      </c>
      <c r="B4421" s="2">
        <v>46311</v>
      </c>
      <c r="C4421" s="1" t="s">
        <v>16</v>
      </c>
      <c r="D4421" s="1" t="s">
        <v>23</v>
      </c>
      <c r="E4421" s="1" t="s">
        <v>18</v>
      </c>
      <c r="F4421" s="1" t="s">
        <v>19</v>
      </c>
      <c r="G4421" s="1" t="s">
        <v>20</v>
      </c>
      <c r="H4421" s="1" t="s">
        <v>21</v>
      </c>
      <c r="I4421" s="1">
        <v>1</v>
      </c>
      <c r="J4421" s="3">
        <v>895</v>
      </c>
      <c r="K4421" s="4">
        <v>738.37</v>
      </c>
      <c r="L4421" s="5">
        <v>0.05</v>
      </c>
      <c r="M4421" s="3">
        <f t="shared" si="276"/>
        <v>850.25</v>
      </c>
      <c r="N4421" s="3">
        <f t="shared" si="277"/>
        <v>738.37</v>
      </c>
      <c r="O4421" s="3">
        <f t="shared" si="278"/>
        <v>111.88</v>
      </c>
      <c r="P4421" s="6">
        <f t="shared" si="279"/>
        <v>0.13158482799176713</v>
      </c>
    </row>
    <row r="4422" spans="1:16" x14ac:dyDescent="0.35">
      <c r="A4422" s="1" t="s">
        <v>4486</v>
      </c>
      <c r="B4422" s="2">
        <v>46311</v>
      </c>
      <c r="C4422" s="1" t="s">
        <v>29</v>
      </c>
      <c r="D4422" s="1" t="s">
        <v>57</v>
      </c>
      <c r="E4422" s="1" t="s">
        <v>18</v>
      </c>
      <c r="F4422" s="1" t="s">
        <v>68</v>
      </c>
      <c r="G4422" s="1" t="s">
        <v>58</v>
      </c>
      <c r="H4422" s="1" t="s">
        <v>27</v>
      </c>
      <c r="I4422" s="1">
        <v>1</v>
      </c>
      <c r="J4422" s="3">
        <v>456</v>
      </c>
      <c r="K4422" s="4">
        <v>349.02</v>
      </c>
      <c r="L4422" s="5">
        <v>0.05</v>
      </c>
      <c r="M4422" s="3">
        <f t="shared" si="276"/>
        <v>433.2</v>
      </c>
      <c r="N4422" s="3">
        <f t="shared" si="277"/>
        <v>349.02</v>
      </c>
      <c r="O4422" s="3">
        <f t="shared" si="278"/>
        <v>84.18</v>
      </c>
      <c r="P4422" s="6">
        <f t="shared" si="279"/>
        <v>0.19432132963988921</v>
      </c>
    </row>
    <row r="4423" spans="1:16" x14ac:dyDescent="0.35">
      <c r="A4423" s="1" t="s">
        <v>4487</v>
      </c>
      <c r="B4423" s="2">
        <v>46311</v>
      </c>
      <c r="C4423" s="1" t="s">
        <v>36</v>
      </c>
      <c r="D4423" s="1" t="s">
        <v>63</v>
      </c>
      <c r="E4423" s="1" t="s">
        <v>31</v>
      </c>
      <c r="F4423" s="1" t="s">
        <v>32</v>
      </c>
      <c r="G4423" s="1" t="s">
        <v>69</v>
      </c>
      <c r="H4423" s="1" t="s">
        <v>27</v>
      </c>
      <c r="I4423" s="1">
        <v>5</v>
      </c>
      <c r="J4423" s="3">
        <v>1239</v>
      </c>
      <c r="K4423" s="4">
        <v>956.4</v>
      </c>
      <c r="L4423" s="5">
        <v>0.1</v>
      </c>
      <c r="M4423" s="3">
        <f t="shared" si="276"/>
        <v>5575.5</v>
      </c>
      <c r="N4423" s="3">
        <f t="shared" si="277"/>
        <v>4782</v>
      </c>
      <c r="O4423" s="3">
        <f t="shared" si="278"/>
        <v>793.5</v>
      </c>
      <c r="P4423" s="6">
        <f t="shared" si="279"/>
        <v>0.14231907452246434</v>
      </c>
    </row>
    <row r="4424" spans="1:16" x14ac:dyDescent="0.35">
      <c r="A4424" s="1" t="s">
        <v>4488</v>
      </c>
      <c r="B4424" s="2">
        <v>46311</v>
      </c>
      <c r="C4424" s="1" t="s">
        <v>41</v>
      </c>
      <c r="D4424" s="1" t="s">
        <v>42</v>
      </c>
      <c r="E4424" s="1" t="s">
        <v>24</v>
      </c>
      <c r="F4424" s="1" t="s">
        <v>25</v>
      </c>
      <c r="G4424" s="1" t="s">
        <v>43</v>
      </c>
      <c r="H4424" s="1" t="s">
        <v>34</v>
      </c>
      <c r="I4424" s="1">
        <v>7</v>
      </c>
      <c r="J4424" s="3">
        <v>594</v>
      </c>
      <c r="K4424" s="4">
        <v>293.57</v>
      </c>
      <c r="L4424" s="5">
        <v>0</v>
      </c>
      <c r="M4424" s="3">
        <f t="shared" si="276"/>
        <v>4158</v>
      </c>
      <c r="N4424" s="3">
        <f t="shared" si="277"/>
        <v>2054.9899999999998</v>
      </c>
      <c r="O4424" s="3">
        <f t="shared" si="278"/>
        <v>2103.0100000000002</v>
      </c>
      <c r="P4424" s="6">
        <f t="shared" si="279"/>
        <v>0.50577441077441088</v>
      </c>
    </row>
    <row r="4425" spans="1:16" x14ac:dyDescent="0.35">
      <c r="A4425" s="1" t="s">
        <v>4489</v>
      </c>
      <c r="B4425" s="2">
        <v>46311</v>
      </c>
      <c r="C4425" s="1" t="s">
        <v>16</v>
      </c>
      <c r="D4425" s="1" t="s">
        <v>23</v>
      </c>
      <c r="E4425" s="1" t="s">
        <v>31</v>
      </c>
      <c r="F4425" s="1" t="s">
        <v>53</v>
      </c>
      <c r="G4425" s="1" t="s">
        <v>20</v>
      </c>
      <c r="H4425" s="1" t="s">
        <v>34</v>
      </c>
      <c r="I4425" s="1">
        <v>4</v>
      </c>
      <c r="J4425" s="3">
        <v>14861</v>
      </c>
      <c r="K4425" s="4">
        <v>11176.76</v>
      </c>
      <c r="L4425" s="5">
        <v>0.15</v>
      </c>
      <c r="M4425" s="3">
        <f t="shared" si="276"/>
        <v>50527.4</v>
      </c>
      <c r="N4425" s="3">
        <f t="shared" si="277"/>
        <v>44707.040000000001</v>
      </c>
      <c r="O4425" s="3">
        <f t="shared" si="278"/>
        <v>5820.3600000000006</v>
      </c>
      <c r="P4425" s="6">
        <f t="shared" si="279"/>
        <v>0.11519215316837994</v>
      </c>
    </row>
    <row r="4426" spans="1:16" x14ac:dyDescent="0.35">
      <c r="A4426" s="1" t="s">
        <v>4490</v>
      </c>
      <c r="B4426" s="2">
        <v>46311</v>
      </c>
      <c r="C4426" s="1" t="s">
        <v>29</v>
      </c>
      <c r="D4426" s="1" t="s">
        <v>57</v>
      </c>
      <c r="E4426" s="1" t="s">
        <v>18</v>
      </c>
      <c r="F4426" s="1" t="s">
        <v>68</v>
      </c>
      <c r="G4426" s="1" t="s">
        <v>58</v>
      </c>
      <c r="H4426" s="1" t="s">
        <v>34</v>
      </c>
      <c r="I4426" s="1">
        <v>3</v>
      </c>
      <c r="J4426" s="3">
        <v>440</v>
      </c>
      <c r="K4426" s="4">
        <v>349.1</v>
      </c>
      <c r="L4426" s="5">
        <v>0.1</v>
      </c>
      <c r="M4426" s="3">
        <f t="shared" si="276"/>
        <v>1188</v>
      </c>
      <c r="N4426" s="3">
        <f t="shared" si="277"/>
        <v>1047.3000000000002</v>
      </c>
      <c r="O4426" s="3">
        <f t="shared" si="278"/>
        <v>140.69999999999982</v>
      </c>
      <c r="P4426" s="6">
        <f t="shared" si="279"/>
        <v>0.11843434343434328</v>
      </c>
    </row>
    <row r="4427" spans="1:16" x14ac:dyDescent="0.35">
      <c r="A4427" s="1" t="s">
        <v>4491</v>
      </c>
      <c r="B4427" s="2">
        <v>46312</v>
      </c>
      <c r="C4427" s="1" t="s">
        <v>16</v>
      </c>
      <c r="D4427" s="1" t="s">
        <v>48</v>
      </c>
      <c r="E4427" s="1" t="s">
        <v>18</v>
      </c>
      <c r="F4427" s="1" t="s">
        <v>19</v>
      </c>
      <c r="G4427" s="1" t="s">
        <v>20</v>
      </c>
      <c r="H4427" s="1" t="s">
        <v>27</v>
      </c>
      <c r="I4427" s="1">
        <v>8</v>
      </c>
      <c r="J4427" s="3">
        <v>913</v>
      </c>
      <c r="K4427" s="4">
        <v>740.63</v>
      </c>
      <c r="L4427" s="5">
        <v>0.15</v>
      </c>
      <c r="M4427" s="3">
        <f t="shared" si="276"/>
        <v>6208.4</v>
      </c>
      <c r="N4427" s="3">
        <f t="shared" si="277"/>
        <v>5925.04</v>
      </c>
      <c r="O4427" s="3">
        <f t="shared" si="278"/>
        <v>283.35999999999967</v>
      </c>
      <c r="P4427" s="6">
        <f t="shared" si="279"/>
        <v>4.5641389085754734E-2</v>
      </c>
    </row>
    <row r="4428" spans="1:16" x14ac:dyDescent="0.35">
      <c r="A4428" s="1" t="s">
        <v>4492</v>
      </c>
      <c r="B4428" s="2">
        <v>46312</v>
      </c>
      <c r="C4428" s="1" t="s">
        <v>29</v>
      </c>
      <c r="D4428" s="1" t="s">
        <v>57</v>
      </c>
      <c r="E4428" s="1" t="s">
        <v>18</v>
      </c>
      <c r="F4428" s="1" t="s">
        <v>51</v>
      </c>
      <c r="G4428" s="1" t="s">
        <v>58</v>
      </c>
      <c r="H4428" s="1" t="s">
        <v>34</v>
      </c>
      <c r="I4428" s="1">
        <v>8</v>
      </c>
      <c r="J4428" s="3">
        <v>774</v>
      </c>
      <c r="K4428" s="4">
        <v>637.23</v>
      </c>
      <c r="L4428" s="5">
        <v>0</v>
      </c>
      <c r="M4428" s="3">
        <f t="shared" si="276"/>
        <v>6192</v>
      </c>
      <c r="N4428" s="3">
        <f t="shared" si="277"/>
        <v>5097.84</v>
      </c>
      <c r="O4428" s="3">
        <f t="shared" si="278"/>
        <v>1094.1599999999999</v>
      </c>
      <c r="P4428" s="6">
        <f t="shared" si="279"/>
        <v>0.17670542635658912</v>
      </c>
    </row>
    <row r="4429" spans="1:16" x14ac:dyDescent="0.35">
      <c r="A4429" s="1" t="s">
        <v>4493</v>
      </c>
      <c r="B4429" s="2">
        <v>46312</v>
      </c>
      <c r="C4429" s="1" t="s">
        <v>16</v>
      </c>
      <c r="D4429" s="1" t="s">
        <v>48</v>
      </c>
      <c r="E4429" s="1" t="s">
        <v>24</v>
      </c>
      <c r="F4429" s="1" t="s">
        <v>64</v>
      </c>
      <c r="G4429" s="1" t="s">
        <v>20</v>
      </c>
      <c r="H4429" s="1" t="s">
        <v>27</v>
      </c>
      <c r="I4429" s="1">
        <v>1</v>
      </c>
      <c r="J4429" s="3">
        <v>1534</v>
      </c>
      <c r="K4429" s="4">
        <v>779.41</v>
      </c>
      <c r="L4429" s="5">
        <v>0.15</v>
      </c>
      <c r="M4429" s="3">
        <f t="shared" si="276"/>
        <v>1303.8999999999999</v>
      </c>
      <c r="N4429" s="3">
        <f t="shared" si="277"/>
        <v>779.41</v>
      </c>
      <c r="O4429" s="3">
        <f t="shared" si="278"/>
        <v>524.4899999999999</v>
      </c>
      <c r="P4429" s="6">
        <f t="shared" si="279"/>
        <v>0.40224710483932813</v>
      </c>
    </row>
    <row r="4430" spans="1:16" x14ac:dyDescent="0.35">
      <c r="A4430" s="1" t="s">
        <v>4494</v>
      </c>
      <c r="B4430" s="2">
        <v>46312</v>
      </c>
      <c r="C4430" s="1" t="s">
        <v>29</v>
      </c>
      <c r="D4430" s="1" t="s">
        <v>72</v>
      </c>
      <c r="E4430" s="1" t="s">
        <v>24</v>
      </c>
      <c r="F4430" s="1" t="s">
        <v>131</v>
      </c>
      <c r="G4430" s="1" t="s">
        <v>58</v>
      </c>
      <c r="H4430" s="1" t="s">
        <v>21</v>
      </c>
      <c r="I4430" s="1">
        <v>2</v>
      </c>
      <c r="J4430" s="3">
        <v>2754</v>
      </c>
      <c r="K4430" s="4">
        <v>1313.21</v>
      </c>
      <c r="L4430" s="5">
        <v>0</v>
      </c>
      <c r="M4430" s="3">
        <f t="shared" si="276"/>
        <v>5508</v>
      </c>
      <c r="N4430" s="3">
        <f t="shared" si="277"/>
        <v>2626.42</v>
      </c>
      <c r="O4430" s="3">
        <f t="shared" si="278"/>
        <v>2881.58</v>
      </c>
      <c r="P4430" s="6">
        <f t="shared" si="279"/>
        <v>0.52316267247639792</v>
      </c>
    </row>
    <row r="4431" spans="1:16" x14ac:dyDescent="0.35">
      <c r="A4431" s="1" t="s">
        <v>4495</v>
      </c>
      <c r="B4431" s="2">
        <v>46312</v>
      </c>
      <c r="C4431" s="1" t="s">
        <v>29</v>
      </c>
      <c r="D4431" s="1" t="s">
        <v>72</v>
      </c>
      <c r="E4431" s="1" t="s">
        <v>31</v>
      </c>
      <c r="F4431" s="1" t="s">
        <v>32</v>
      </c>
      <c r="G4431" s="1" t="s">
        <v>33</v>
      </c>
      <c r="H4431" s="1" t="s">
        <v>34</v>
      </c>
      <c r="I4431" s="1">
        <v>6</v>
      </c>
      <c r="J4431" s="3">
        <v>1161</v>
      </c>
      <c r="K4431" s="4">
        <v>856.95</v>
      </c>
      <c r="L4431" s="5">
        <v>0</v>
      </c>
      <c r="M4431" s="3">
        <f t="shared" si="276"/>
        <v>6966</v>
      </c>
      <c r="N4431" s="3">
        <f t="shared" si="277"/>
        <v>5141.7000000000007</v>
      </c>
      <c r="O4431" s="3">
        <f t="shared" si="278"/>
        <v>1824.2999999999993</v>
      </c>
      <c r="P4431" s="6">
        <f t="shared" si="279"/>
        <v>0.26188630490956061</v>
      </c>
    </row>
    <row r="4432" spans="1:16" x14ac:dyDescent="0.35">
      <c r="A4432" s="1" t="s">
        <v>4496</v>
      </c>
      <c r="B4432" s="2">
        <v>46312</v>
      </c>
      <c r="C4432" s="1" t="s">
        <v>16</v>
      </c>
      <c r="D4432" s="1" t="s">
        <v>84</v>
      </c>
      <c r="E4432" s="1" t="s">
        <v>24</v>
      </c>
      <c r="F4432" s="1" t="s">
        <v>25</v>
      </c>
      <c r="G4432" s="1" t="s">
        <v>20</v>
      </c>
      <c r="H4432" s="1" t="s">
        <v>21</v>
      </c>
      <c r="I4432" s="1">
        <v>8</v>
      </c>
      <c r="J4432" s="3">
        <v>585</v>
      </c>
      <c r="K4432" s="4">
        <v>286.26</v>
      </c>
      <c r="L4432" s="5">
        <v>0</v>
      </c>
      <c r="M4432" s="3">
        <f t="shared" si="276"/>
        <v>4680</v>
      </c>
      <c r="N4432" s="3">
        <f t="shared" si="277"/>
        <v>2290.08</v>
      </c>
      <c r="O4432" s="3">
        <f t="shared" si="278"/>
        <v>2389.92</v>
      </c>
      <c r="P4432" s="6">
        <f t="shared" si="279"/>
        <v>0.51066666666666671</v>
      </c>
    </row>
    <row r="4433" spans="1:16" x14ac:dyDescent="0.35">
      <c r="A4433" s="1" t="s">
        <v>4497</v>
      </c>
      <c r="B4433" s="2">
        <v>46312</v>
      </c>
      <c r="C4433" s="1" t="s">
        <v>16</v>
      </c>
      <c r="D4433" s="1" t="s">
        <v>23</v>
      </c>
      <c r="E4433" s="1" t="s">
        <v>79</v>
      </c>
      <c r="F4433" s="1" t="s">
        <v>109</v>
      </c>
      <c r="G4433" s="1" t="s">
        <v>20</v>
      </c>
      <c r="H4433" s="1" t="s">
        <v>21</v>
      </c>
      <c r="I4433" s="1">
        <v>5</v>
      </c>
      <c r="J4433" s="3">
        <v>4469</v>
      </c>
      <c r="K4433" s="4">
        <v>2647.8</v>
      </c>
      <c r="L4433" s="5">
        <v>0.15</v>
      </c>
      <c r="M4433" s="3">
        <f t="shared" si="276"/>
        <v>18993.25</v>
      </c>
      <c r="N4433" s="3">
        <f t="shared" si="277"/>
        <v>13239</v>
      </c>
      <c r="O4433" s="3">
        <f t="shared" si="278"/>
        <v>5754.25</v>
      </c>
      <c r="P4433" s="6">
        <f t="shared" si="279"/>
        <v>0.30296289471259524</v>
      </c>
    </row>
    <row r="4434" spans="1:16" x14ac:dyDescent="0.35">
      <c r="A4434" s="1" t="s">
        <v>4498</v>
      </c>
      <c r="B4434" s="2">
        <v>46312</v>
      </c>
      <c r="C4434" s="1" t="s">
        <v>41</v>
      </c>
      <c r="D4434" s="1" t="s">
        <v>50</v>
      </c>
      <c r="E4434" s="1" t="s">
        <v>24</v>
      </c>
      <c r="F4434" s="1" t="s">
        <v>25</v>
      </c>
      <c r="G4434" s="1" t="s">
        <v>46</v>
      </c>
      <c r="H4434" s="1" t="s">
        <v>21</v>
      </c>
      <c r="I4434" s="1">
        <v>1</v>
      </c>
      <c r="J4434" s="3">
        <v>600</v>
      </c>
      <c r="K4434" s="4">
        <v>282.49</v>
      </c>
      <c r="L4434" s="5">
        <v>0</v>
      </c>
      <c r="M4434" s="3">
        <f t="shared" si="276"/>
        <v>600</v>
      </c>
      <c r="N4434" s="3">
        <f t="shared" si="277"/>
        <v>282.49</v>
      </c>
      <c r="O4434" s="3">
        <f t="shared" si="278"/>
        <v>317.51</v>
      </c>
      <c r="P4434" s="6">
        <f t="shared" si="279"/>
        <v>0.52918333333333334</v>
      </c>
    </row>
    <row r="4435" spans="1:16" x14ac:dyDescent="0.35">
      <c r="A4435" s="1" t="s">
        <v>4499</v>
      </c>
      <c r="B4435" s="2">
        <v>46312</v>
      </c>
      <c r="C4435" s="1" t="s">
        <v>29</v>
      </c>
      <c r="D4435" s="1" t="s">
        <v>30</v>
      </c>
      <c r="E4435" s="1" t="s">
        <v>31</v>
      </c>
      <c r="F4435" s="1" t="s">
        <v>32</v>
      </c>
      <c r="G4435" s="1" t="s">
        <v>33</v>
      </c>
      <c r="H4435" s="1" t="s">
        <v>27</v>
      </c>
      <c r="I4435" s="1">
        <v>6</v>
      </c>
      <c r="J4435" s="3">
        <v>1175</v>
      </c>
      <c r="K4435" s="4">
        <v>887.91</v>
      </c>
      <c r="L4435" s="5">
        <v>0</v>
      </c>
      <c r="M4435" s="3">
        <f t="shared" si="276"/>
        <v>7050</v>
      </c>
      <c r="N4435" s="3">
        <f t="shared" si="277"/>
        <v>5327.46</v>
      </c>
      <c r="O4435" s="3">
        <f t="shared" si="278"/>
        <v>1722.54</v>
      </c>
      <c r="P4435" s="6">
        <f t="shared" si="279"/>
        <v>0.24433191489361702</v>
      </c>
    </row>
    <row r="4436" spans="1:16" x14ac:dyDescent="0.35">
      <c r="A4436" s="1" t="s">
        <v>4500</v>
      </c>
      <c r="B4436" s="2">
        <v>46312</v>
      </c>
      <c r="C4436" s="1" t="s">
        <v>41</v>
      </c>
      <c r="D4436" s="1" t="s">
        <v>50</v>
      </c>
      <c r="E4436" s="1" t="s">
        <v>18</v>
      </c>
      <c r="F4436" s="1" t="s">
        <v>51</v>
      </c>
      <c r="G4436" s="1" t="s">
        <v>43</v>
      </c>
      <c r="H4436" s="1" t="s">
        <v>27</v>
      </c>
      <c r="I4436" s="1">
        <v>4</v>
      </c>
      <c r="J4436" s="3">
        <v>767</v>
      </c>
      <c r="K4436" s="4">
        <v>614.42999999999995</v>
      </c>
      <c r="L4436" s="5">
        <v>0.05</v>
      </c>
      <c r="M4436" s="3">
        <f t="shared" si="276"/>
        <v>2914.6</v>
      </c>
      <c r="N4436" s="3">
        <f t="shared" si="277"/>
        <v>2457.7199999999998</v>
      </c>
      <c r="O4436" s="3">
        <f t="shared" si="278"/>
        <v>456.88000000000011</v>
      </c>
      <c r="P4436" s="6">
        <f t="shared" si="279"/>
        <v>0.1567556439991766</v>
      </c>
    </row>
    <row r="4437" spans="1:16" x14ac:dyDescent="0.35">
      <c r="A4437" s="1" t="s">
        <v>4501</v>
      </c>
      <c r="B4437" s="2">
        <v>46312</v>
      </c>
      <c r="C4437" s="1" t="s">
        <v>16</v>
      </c>
      <c r="D4437" s="1" t="s">
        <v>48</v>
      </c>
      <c r="E4437" s="1" t="s">
        <v>31</v>
      </c>
      <c r="F4437" s="1" t="s">
        <v>53</v>
      </c>
      <c r="G4437" s="1" t="s">
        <v>20</v>
      </c>
      <c r="H4437" s="1" t="s">
        <v>27</v>
      </c>
      <c r="I4437" s="1">
        <v>4</v>
      </c>
      <c r="J4437" s="3">
        <v>14332</v>
      </c>
      <c r="K4437" s="4">
        <v>10449.32</v>
      </c>
      <c r="L4437" s="5">
        <v>0</v>
      </c>
      <c r="M4437" s="3">
        <f t="shared" si="276"/>
        <v>57328</v>
      </c>
      <c r="N4437" s="3">
        <f t="shared" si="277"/>
        <v>41797.279999999999</v>
      </c>
      <c r="O4437" s="3">
        <f t="shared" si="278"/>
        <v>15530.720000000001</v>
      </c>
      <c r="P4437" s="6">
        <f t="shared" si="279"/>
        <v>0.27090985207926321</v>
      </c>
    </row>
    <row r="4438" spans="1:16" x14ac:dyDescent="0.35">
      <c r="A4438" s="1" t="s">
        <v>4502</v>
      </c>
      <c r="B4438" s="2">
        <v>46312</v>
      </c>
      <c r="C4438" s="1" t="s">
        <v>41</v>
      </c>
      <c r="D4438" s="1" t="s">
        <v>103</v>
      </c>
      <c r="E4438" s="1" t="s">
        <v>31</v>
      </c>
      <c r="F4438" s="1" t="s">
        <v>53</v>
      </c>
      <c r="G4438" s="1" t="s">
        <v>46</v>
      </c>
      <c r="H4438" s="1" t="s">
        <v>34</v>
      </c>
      <c r="I4438" s="1">
        <v>6</v>
      </c>
      <c r="J4438" s="3">
        <v>14884</v>
      </c>
      <c r="K4438" s="4">
        <v>10981.27</v>
      </c>
      <c r="L4438" s="5">
        <v>0.05</v>
      </c>
      <c r="M4438" s="3">
        <f t="shared" si="276"/>
        <v>84838.8</v>
      </c>
      <c r="N4438" s="3">
        <f t="shared" si="277"/>
        <v>65887.62</v>
      </c>
      <c r="O4438" s="3">
        <f t="shared" si="278"/>
        <v>18951.180000000008</v>
      </c>
      <c r="P4438" s="6">
        <f t="shared" si="279"/>
        <v>0.22337868993903742</v>
      </c>
    </row>
    <row r="4439" spans="1:16" x14ac:dyDescent="0.35">
      <c r="A4439" s="1" t="s">
        <v>4503</v>
      </c>
      <c r="B4439" s="2">
        <v>46312</v>
      </c>
      <c r="C4439" s="1" t="s">
        <v>29</v>
      </c>
      <c r="D4439" s="1" t="s">
        <v>57</v>
      </c>
      <c r="E4439" s="1" t="s">
        <v>79</v>
      </c>
      <c r="F4439" s="1" t="s">
        <v>109</v>
      </c>
      <c r="G4439" s="1" t="s">
        <v>33</v>
      </c>
      <c r="H4439" s="1" t="s">
        <v>21</v>
      </c>
      <c r="I4439" s="1">
        <v>1</v>
      </c>
      <c r="J4439" s="3">
        <v>4332</v>
      </c>
      <c r="K4439" s="4">
        <v>2650.12</v>
      </c>
      <c r="L4439" s="5">
        <v>0.1</v>
      </c>
      <c r="M4439" s="3">
        <f t="shared" si="276"/>
        <v>3898.8</v>
      </c>
      <c r="N4439" s="3">
        <f t="shared" si="277"/>
        <v>2650.12</v>
      </c>
      <c r="O4439" s="3">
        <f t="shared" si="278"/>
        <v>1248.6800000000003</v>
      </c>
      <c r="P4439" s="6">
        <f t="shared" si="279"/>
        <v>0.32027290448343088</v>
      </c>
    </row>
    <row r="4440" spans="1:16" x14ac:dyDescent="0.35">
      <c r="A4440" s="1" t="s">
        <v>4504</v>
      </c>
      <c r="B4440" s="2">
        <v>46313</v>
      </c>
      <c r="C4440" s="1" t="s">
        <v>36</v>
      </c>
      <c r="D4440" s="1" t="s">
        <v>37</v>
      </c>
      <c r="E4440" s="1" t="s">
        <v>18</v>
      </c>
      <c r="F4440" s="1" t="s">
        <v>19</v>
      </c>
      <c r="G4440" s="1" t="s">
        <v>69</v>
      </c>
      <c r="H4440" s="1" t="s">
        <v>27</v>
      </c>
      <c r="I4440" s="1">
        <v>1</v>
      </c>
      <c r="J4440" s="3">
        <v>858</v>
      </c>
      <c r="K4440" s="4">
        <v>691.19</v>
      </c>
      <c r="L4440" s="5">
        <v>0.05</v>
      </c>
      <c r="M4440" s="3">
        <f t="shared" si="276"/>
        <v>815.09999999999991</v>
      </c>
      <c r="N4440" s="3">
        <f t="shared" si="277"/>
        <v>691.19</v>
      </c>
      <c r="O4440" s="3">
        <f t="shared" si="278"/>
        <v>123.90999999999985</v>
      </c>
      <c r="P4440" s="6">
        <f t="shared" si="279"/>
        <v>0.15201815728131501</v>
      </c>
    </row>
    <row r="4441" spans="1:16" x14ac:dyDescent="0.35">
      <c r="A4441" s="1" t="s">
        <v>4505</v>
      </c>
      <c r="B4441" s="2">
        <v>46313</v>
      </c>
      <c r="C4441" s="1" t="s">
        <v>16</v>
      </c>
      <c r="D4441" s="1" t="s">
        <v>23</v>
      </c>
      <c r="E4441" s="1" t="s">
        <v>31</v>
      </c>
      <c r="F4441" s="1" t="s">
        <v>85</v>
      </c>
      <c r="G4441" s="1" t="s">
        <v>20</v>
      </c>
      <c r="H4441" s="1" t="s">
        <v>21</v>
      </c>
      <c r="I4441" s="1">
        <v>7</v>
      </c>
      <c r="J4441" s="3">
        <v>1727</v>
      </c>
      <c r="K4441" s="4">
        <v>1276.26</v>
      </c>
      <c r="L4441" s="5">
        <v>0.15</v>
      </c>
      <c r="M4441" s="3">
        <f t="shared" si="276"/>
        <v>10275.65</v>
      </c>
      <c r="N4441" s="3">
        <f t="shared" si="277"/>
        <v>8933.82</v>
      </c>
      <c r="O4441" s="3">
        <f t="shared" si="278"/>
        <v>1341.83</v>
      </c>
      <c r="P4441" s="6">
        <f t="shared" si="279"/>
        <v>0.13058346673933036</v>
      </c>
    </row>
    <row r="4442" spans="1:16" x14ac:dyDescent="0.35">
      <c r="A4442" s="1" t="s">
        <v>4506</v>
      </c>
      <c r="B4442" s="2">
        <v>46313</v>
      </c>
      <c r="C4442" s="1" t="s">
        <v>16</v>
      </c>
      <c r="D4442" s="1" t="s">
        <v>23</v>
      </c>
      <c r="E4442" s="1" t="s">
        <v>24</v>
      </c>
      <c r="F4442" s="1" t="s">
        <v>25</v>
      </c>
      <c r="G4442" s="1" t="s">
        <v>20</v>
      </c>
      <c r="H4442" s="1" t="s">
        <v>21</v>
      </c>
      <c r="I4442" s="1">
        <v>2</v>
      </c>
      <c r="J4442" s="3">
        <v>623</v>
      </c>
      <c r="K4442" s="4">
        <v>306.89999999999998</v>
      </c>
      <c r="L4442" s="5">
        <v>0</v>
      </c>
      <c r="M4442" s="3">
        <f t="shared" si="276"/>
        <v>1246</v>
      </c>
      <c r="N4442" s="3">
        <f t="shared" si="277"/>
        <v>613.79999999999995</v>
      </c>
      <c r="O4442" s="3">
        <f t="shared" si="278"/>
        <v>632.20000000000005</v>
      </c>
      <c r="P4442" s="6">
        <f t="shared" si="279"/>
        <v>0.50738362760834677</v>
      </c>
    </row>
    <row r="4443" spans="1:16" x14ac:dyDescent="0.35">
      <c r="A4443" s="1" t="s">
        <v>4507</v>
      </c>
      <c r="B4443" s="2">
        <v>46313</v>
      </c>
      <c r="C4443" s="1" t="s">
        <v>29</v>
      </c>
      <c r="D4443" s="1" t="s">
        <v>30</v>
      </c>
      <c r="E4443" s="1" t="s">
        <v>18</v>
      </c>
      <c r="F4443" s="1" t="s">
        <v>19</v>
      </c>
      <c r="G4443" s="1" t="s">
        <v>33</v>
      </c>
      <c r="H4443" s="1" t="s">
        <v>27</v>
      </c>
      <c r="I4443" s="1">
        <v>4</v>
      </c>
      <c r="J4443" s="3">
        <v>879</v>
      </c>
      <c r="K4443" s="4">
        <v>680.57</v>
      </c>
      <c r="L4443" s="5">
        <v>0</v>
      </c>
      <c r="M4443" s="3">
        <f t="shared" si="276"/>
        <v>3516</v>
      </c>
      <c r="N4443" s="3">
        <f t="shared" si="277"/>
        <v>2722.28</v>
      </c>
      <c r="O4443" s="3">
        <f t="shared" si="278"/>
        <v>793.7199999999998</v>
      </c>
      <c r="P4443" s="6">
        <f t="shared" si="279"/>
        <v>0.22574516496018196</v>
      </c>
    </row>
    <row r="4444" spans="1:16" x14ac:dyDescent="0.35">
      <c r="A4444" s="1" t="s">
        <v>4508</v>
      </c>
      <c r="B4444" s="2">
        <v>46313</v>
      </c>
      <c r="C4444" s="1" t="s">
        <v>36</v>
      </c>
      <c r="D4444" s="1" t="s">
        <v>78</v>
      </c>
      <c r="E4444" s="1" t="s">
        <v>18</v>
      </c>
      <c r="F4444" s="1" t="s">
        <v>51</v>
      </c>
      <c r="G4444" s="1" t="s">
        <v>39</v>
      </c>
      <c r="H4444" s="1" t="s">
        <v>27</v>
      </c>
      <c r="I4444" s="1">
        <v>6</v>
      </c>
      <c r="J4444" s="3">
        <v>782</v>
      </c>
      <c r="K4444" s="4">
        <v>622.94000000000005</v>
      </c>
      <c r="L4444" s="5">
        <v>0</v>
      </c>
      <c r="M4444" s="3">
        <f t="shared" si="276"/>
        <v>4692</v>
      </c>
      <c r="N4444" s="3">
        <f t="shared" si="277"/>
        <v>3737.6400000000003</v>
      </c>
      <c r="O4444" s="3">
        <f t="shared" si="278"/>
        <v>954.35999999999967</v>
      </c>
      <c r="P4444" s="6">
        <f t="shared" si="279"/>
        <v>0.20340153452685414</v>
      </c>
    </row>
    <row r="4445" spans="1:16" x14ac:dyDescent="0.35">
      <c r="A4445" s="1" t="s">
        <v>4509</v>
      </c>
      <c r="B4445" s="2">
        <v>46313</v>
      </c>
      <c r="C4445" s="1" t="s">
        <v>41</v>
      </c>
      <c r="D4445" s="1" t="s">
        <v>103</v>
      </c>
      <c r="E4445" s="1" t="s">
        <v>18</v>
      </c>
      <c r="F4445" s="1" t="s">
        <v>68</v>
      </c>
      <c r="G4445" s="1" t="s">
        <v>46</v>
      </c>
      <c r="H4445" s="1" t="s">
        <v>21</v>
      </c>
      <c r="I4445" s="1">
        <v>8</v>
      </c>
      <c r="J4445" s="3">
        <v>469</v>
      </c>
      <c r="K4445" s="4">
        <v>362.61</v>
      </c>
      <c r="L4445" s="5">
        <v>0.15</v>
      </c>
      <c r="M4445" s="3">
        <f t="shared" si="276"/>
        <v>3189.2</v>
      </c>
      <c r="N4445" s="3">
        <f t="shared" si="277"/>
        <v>2900.88</v>
      </c>
      <c r="O4445" s="3">
        <f t="shared" si="278"/>
        <v>288.31999999999971</v>
      </c>
      <c r="P4445" s="6">
        <f t="shared" si="279"/>
        <v>9.0405117270788829E-2</v>
      </c>
    </row>
    <row r="4446" spans="1:16" x14ac:dyDescent="0.35">
      <c r="A4446" s="1" t="s">
        <v>4510</v>
      </c>
      <c r="B4446" s="2">
        <v>46313</v>
      </c>
      <c r="C4446" s="1" t="s">
        <v>16</v>
      </c>
      <c r="D4446" s="1" t="s">
        <v>48</v>
      </c>
      <c r="E4446" s="1" t="s">
        <v>18</v>
      </c>
      <c r="F4446" s="1" t="s">
        <v>68</v>
      </c>
      <c r="G4446" s="1" t="s">
        <v>26</v>
      </c>
      <c r="H4446" s="1" t="s">
        <v>21</v>
      </c>
      <c r="I4446" s="1">
        <v>2</v>
      </c>
      <c r="J4446" s="3">
        <v>458</v>
      </c>
      <c r="K4446" s="4">
        <v>367.49</v>
      </c>
      <c r="L4446" s="5">
        <v>0</v>
      </c>
      <c r="M4446" s="3">
        <f t="shared" si="276"/>
        <v>916</v>
      </c>
      <c r="N4446" s="3">
        <f t="shared" si="277"/>
        <v>734.98</v>
      </c>
      <c r="O4446" s="3">
        <f t="shared" si="278"/>
        <v>181.01999999999998</v>
      </c>
      <c r="P4446" s="6">
        <f t="shared" si="279"/>
        <v>0.19762008733624453</v>
      </c>
    </row>
    <row r="4447" spans="1:16" x14ac:dyDescent="0.35">
      <c r="A4447" s="1" t="s">
        <v>4511</v>
      </c>
      <c r="B4447" s="2">
        <v>46314</v>
      </c>
      <c r="C4447" s="1" t="s">
        <v>41</v>
      </c>
      <c r="D4447" s="1" t="s">
        <v>55</v>
      </c>
      <c r="E4447" s="1" t="s">
        <v>31</v>
      </c>
      <c r="F4447" s="1" t="s">
        <v>45</v>
      </c>
      <c r="G4447" s="1" t="s">
        <v>46</v>
      </c>
      <c r="H4447" s="1" t="s">
        <v>27</v>
      </c>
      <c r="I4447" s="1">
        <v>3</v>
      </c>
      <c r="J4447" s="3">
        <v>3385</v>
      </c>
      <c r="K4447" s="4">
        <v>2656.34</v>
      </c>
      <c r="L4447" s="5">
        <v>0</v>
      </c>
      <c r="M4447" s="3">
        <f t="shared" si="276"/>
        <v>10155</v>
      </c>
      <c r="N4447" s="3">
        <f t="shared" si="277"/>
        <v>7969.02</v>
      </c>
      <c r="O4447" s="3">
        <f t="shared" si="278"/>
        <v>2185.9799999999996</v>
      </c>
      <c r="P4447" s="6">
        <f t="shared" si="279"/>
        <v>0.2152614475627769</v>
      </c>
    </row>
    <row r="4448" spans="1:16" x14ac:dyDescent="0.35">
      <c r="A4448" s="1" t="s">
        <v>4512</v>
      </c>
      <c r="B4448" s="2">
        <v>46314</v>
      </c>
      <c r="C4448" s="1" t="s">
        <v>41</v>
      </c>
      <c r="D4448" s="1" t="s">
        <v>50</v>
      </c>
      <c r="E4448" s="1" t="s">
        <v>31</v>
      </c>
      <c r="F4448" s="1" t="s">
        <v>32</v>
      </c>
      <c r="G4448" s="1" t="s">
        <v>43</v>
      </c>
      <c r="H4448" s="1" t="s">
        <v>34</v>
      </c>
      <c r="I4448" s="1">
        <v>4</v>
      </c>
      <c r="J4448" s="3">
        <v>1180</v>
      </c>
      <c r="K4448" s="4">
        <v>863.27</v>
      </c>
      <c r="L4448" s="5">
        <v>0.1</v>
      </c>
      <c r="M4448" s="3">
        <f t="shared" si="276"/>
        <v>4248</v>
      </c>
      <c r="N4448" s="3">
        <f t="shared" si="277"/>
        <v>3453.08</v>
      </c>
      <c r="O4448" s="3">
        <f t="shared" si="278"/>
        <v>794.92000000000007</v>
      </c>
      <c r="P4448" s="6">
        <f t="shared" si="279"/>
        <v>0.1871280602636535</v>
      </c>
    </row>
    <row r="4449" spans="1:16" x14ac:dyDescent="0.35">
      <c r="A4449" s="1" t="s">
        <v>4513</v>
      </c>
      <c r="B4449" s="2">
        <v>46314</v>
      </c>
      <c r="C4449" s="1" t="s">
        <v>41</v>
      </c>
      <c r="D4449" s="1" t="s">
        <v>50</v>
      </c>
      <c r="E4449" s="1" t="s">
        <v>79</v>
      </c>
      <c r="F4449" s="1" t="s">
        <v>91</v>
      </c>
      <c r="G4449" s="1" t="s">
        <v>46</v>
      </c>
      <c r="H4449" s="1" t="s">
        <v>27</v>
      </c>
      <c r="I4449" s="1">
        <v>2</v>
      </c>
      <c r="J4449" s="3">
        <v>12059</v>
      </c>
      <c r="K4449" s="4">
        <v>7389.53</v>
      </c>
      <c r="L4449" s="5">
        <v>0</v>
      </c>
      <c r="M4449" s="3">
        <f t="shared" si="276"/>
        <v>24118</v>
      </c>
      <c r="N4449" s="3">
        <f t="shared" si="277"/>
        <v>14779.06</v>
      </c>
      <c r="O4449" s="3">
        <f t="shared" si="278"/>
        <v>9338.94</v>
      </c>
      <c r="P4449" s="6">
        <f t="shared" si="279"/>
        <v>0.38721867484866079</v>
      </c>
    </row>
    <row r="4450" spans="1:16" x14ac:dyDescent="0.35">
      <c r="A4450" s="1" t="s">
        <v>4514</v>
      </c>
      <c r="B4450" s="2">
        <v>46314</v>
      </c>
      <c r="C4450" s="1" t="s">
        <v>16</v>
      </c>
      <c r="D4450" s="1" t="s">
        <v>84</v>
      </c>
      <c r="E4450" s="1" t="s">
        <v>18</v>
      </c>
      <c r="F4450" s="1" t="s">
        <v>38</v>
      </c>
      <c r="G4450" s="1" t="s">
        <v>26</v>
      </c>
      <c r="H4450" s="1" t="s">
        <v>34</v>
      </c>
      <c r="I4450" s="1">
        <v>8</v>
      </c>
      <c r="J4450" s="3">
        <v>344</v>
      </c>
      <c r="K4450" s="4">
        <v>270</v>
      </c>
      <c r="L4450" s="5">
        <v>0.05</v>
      </c>
      <c r="M4450" s="3">
        <f t="shared" si="276"/>
        <v>2614.4</v>
      </c>
      <c r="N4450" s="3">
        <f t="shared" si="277"/>
        <v>2160</v>
      </c>
      <c r="O4450" s="3">
        <f t="shared" si="278"/>
        <v>454.40000000000009</v>
      </c>
      <c r="P4450" s="6">
        <f t="shared" si="279"/>
        <v>0.17380660954712365</v>
      </c>
    </row>
    <row r="4451" spans="1:16" x14ac:dyDescent="0.35">
      <c r="A4451" s="1" t="s">
        <v>4515</v>
      </c>
      <c r="B4451" s="2">
        <v>46314</v>
      </c>
      <c r="C4451" s="1" t="s">
        <v>36</v>
      </c>
      <c r="D4451" s="1" t="s">
        <v>76</v>
      </c>
      <c r="E4451" s="1" t="s">
        <v>31</v>
      </c>
      <c r="F4451" s="1" t="s">
        <v>45</v>
      </c>
      <c r="G4451" s="1" t="s">
        <v>39</v>
      </c>
      <c r="H4451" s="1" t="s">
        <v>27</v>
      </c>
      <c r="I4451" s="1">
        <v>7</v>
      </c>
      <c r="J4451" s="3">
        <v>3560</v>
      </c>
      <c r="K4451" s="4">
        <v>2549.64</v>
      </c>
      <c r="L4451" s="5">
        <v>0.05</v>
      </c>
      <c r="M4451" s="3">
        <f t="shared" si="276"/>
        <v>23674</v>
      </c>
      <c r="N4451" s="3">
        <f t="shared" si="277"/>
        <v>17847.48</v>
      </c>
      <c r="O4451" s="3">
        <f t="shared" si="278"/>
        <v>5826.52</v>
      </c>
      <c r="P4451" s="6">
        <f t="shared" si="279"/>
        <v>0.24611472501478418</v>
      </c>
    </row>
    <row r="4452" spans="1:16" x14ac:dyDescent="0.35">
      <c r="A4452" s="1" t="s">
        <v>4516</v>
      </c>
      <c r="B4452" s="2">
        <v>46314</v>
      </c>
      <c r="C4452" s="1" t="s">
        <v>36</v>
      </c>
      <c r="D4452" s="1" t="s">
        <v>63</v>
      </c>
      <c r="E4452" s="1" t="s">
        <v>31</v>
      </c>
      <c r="F4452" s="1" t="s">
        <v>32</v>
      </c>
      <c r="G4452" s="1" t="s">
        <v>39</v>
      </c>
      <c r="H4452" s="1" t="s">
        <v>21</v>
      </c>
      <c r="I4452" s="1">
        <v>1</v>
      </c>
      <c r="J4452" s="3">
        <v>1219</v>
      </c>
      <c r="K4452" s="4">
        <v>928.73</v>
      </c>
      <c r="L4452" s="5">
        <v>0</v>
      </c>
      <c r="M4452" s="3">
        <f t="shared" si="276"/>
        <v>1219</v>
      </c>
      <c r="N4452" s="3">
        <f t="shared" si="277"/>
        <v>928.73</v>
      </c>
      <c r="O4452" s="3">
        <f t="shared" si="278"/>
        <v>290.27</v>
      </c>
      <c r="P4452" s="6">
        <f t="shared" si="279"/>
        <v>0.23812141099261688</v>
      </c>
    </row>
    <row r="4453" spans="1:16" x14ac:dyDescent="0.35">
      <c r="A4453" s="1" t="s">
        <v>4517</v>
      </c>
      <c r="B4453" s="2">
        <v>46314</v>
      </c>
      <c r="C4453" s="1" t="s">
        <v>29</v>
      </c>
      <c r="D4453" s="1" t="s">
        <v>30</v>
      </c>
      <c r="E4453" s="1" t="s">
        <v>31</v>
      </c>
      <c r="F4453" s="1" t="s">
        <v>32</v>
      </c>
      <c r="G4453" s="1" t="s">
        <v>58</v>
      </c>
      <c r="H4453" s="1" t="s">
        <v>21</v>
      </c>
      <c r="I4453" s="1">
        <v>6</v>
      </c>
      <c r="J4453" s="3">
        <v>1244</v>
      </c>
      <c r="K4453" s="4">
        <v>899.86</v>
      </c>
      <c r="L4453" s="5">
        <v>0.15</v>
      </c>
      <c r="M4453" s="3">
        <f t="shared" si="276"/>
        <v>6344.4</v>
      </c>
      <c r="N4453" s="3">
        <f t="shared" si="277"/>
        <v>5399.16</v>
      </c>
      <c r="O4453" s="3">
        <f t="shared" si="278"/>
        <v>945.23999999999978</v>
      </c>
      <c r="P4453" s="6">
        <f t="shared" si="279"/>
        <v>0.1489880839795725</v>
      </c>
    </row>
    <row r="4454" spans="1:16" x14ac:dyDescent="0.35">
      <c r="A4454" s="1" t="s">
        <v>4518</v>
      </c>
      <c r="B4454" s="2">
        <v>46314</v>
      </c>
      <c r="C4454" s="1" t="s">
        <v>36</v>
      </c>
      <c r="D4454" s="1" t="s">
        <v>37</v>
      </c>
      <c r="E4454" s="1" t="s">
        <v>31</v>
      </c>
      <c r="F4454" s="1" t="s">
        <v>32</v>
      </c>
      <c r="G4454" s="1" t="s">
        <v>69</v>
      </c>
      <c r="H4454" s="1" t="s">
        <v>27</v>
      </c>
      <c r="I4454" s="1">
        <v>7</v>
      </c>
      <c r="J4454" s="3">
        <v>1233</v>
      </c>
      <c r="K4454" s="4">
        <v>957.5</v>
      </c>
      <c r="L4454" s="5">
        <v>0</v>
      </c>
      <c r="M4454" s="3">
        <f t="shared" si="276"/>
        <v>8631</v>
      </c>
      <c r="N4454" s="3">
        <f t="shared" si="277"/>
        <v>6702.5</v>
      </c>
      <c r="O4454" s="3">
        <f t="shared" si="278"/>
        <v>1928.5</v>
      </c>
      <c r="P4454" s="6">
        <f t="shared" si="279"/>
        <v>0.22343876723438766</v>
      </c>
    </row>
    <row r="4455" spans="1:16" x14ac:dyDescent="0.35">
      <c r="A4455" s="1" t="s">
        <v>4519</v>
      </c>
      <c r="B4455" s="2">
        <v>46314</v>
      </c>
      <c r="C4455" s="1" t="s">
        <v>29</v>
      </c>
      <c r="D4455" s="1" t="s">
        <v>72</v>
      </c>
      <c r="E4455" s="1" t="s">
        <v>18</v>
      </c>
      <c r="F4455" s="1" t="s">
        <v>68</v>
      </c>
      <c r="G4455" s="1" t="s">
        <v>33</v>
      </c>
      <c r="H4455" s="1" t="s">
        <v>34</v>
      </c>
      <c r="I4455" s="1">
        <v>1</v>
      </c>
      <c r="J4455" s="3">
        <v>428</v>
      </c>
      <c r="K4455" s="4">
        <v>343.68</v>
      </c>
      <c r="L4455" s="5">
        <v>0</v>
      </c>
      <c r="M4455" s="3">
        <f t="shared" si="276"/>
        <v>428</v>
      </c>
      <c r="N4455" s="3">
        <f t="shared" si="277"/>
        <v>343.68</v>
      </c>
      <c r="O4455" s="3">
        <f t="shared" si="278"/>
        <v>84.32</v>
      </c>
      <c r="P4455" s="6">
        <f t="shared" si="279"/>
        <v>0.1970093457943925</v>
      </c>
    </row>
    <row r="4456" spans="1:16" x14ac:dyDescent="0.35">
      <c r="A4456" s="1" t="s">
        <v>4520</v>
      </c>
      <c r="B4456" s="2">
        <v>46315</v>
      </c>
      <c r="C4456" s="1" t="s">
        <v>16</v>
      </c>
      <c r="D4456" s="1" t="s">
        <v>23</v>
      </c>
      <c r="E4456" s="1" t="s">
        <v>79</v>
      </c>
      <c r="F4456" s="1" t="s">
        <v>91</v>
      </c>
      <c r="G4456" s="1" t="s">
        <v>20</v>
      </c>
      <c r="H4456" s="1" t="s">
        <v>34</v>
      </c>
      <c r="I4456" s="1">
        <v>2</v>
      </c>
      <c r="J4456" s="3">
        <v>12278</v>
      </c>
      <c r="K4456" s="4">
        <v>7294.06</v>
      </c>
      <c r="L4456" s="5">
        <v>0</v>
      </c>
      <c r="M4456" s="3">
        <f t="shared" si="276"/>
        <v>24556</v>
      </c>
      <c r="N4456" s="3">
        <f t="shared" si="277"/>
        <v>14588.12</v>
      </c>
      <c r="O4456" s="3">
        <f t="shared" si="278"/>
        <v>9967.8799999999992</v>
      </c>
      <c r="P4456" s="6">
        <f t="shared" si="279"/>
        <v>0.4059244176575989</v>
      </c>
    </row>
    <row r="4457" spans="1:16" x14ac:dyDescent="0.35">
      <c r="A4457" s="1" t="s">
        <v>4521</v>
      </c>
      <c r="B4457" s="2">
        <v>46315</v>
      </c>
      <c r="C4457" s="1" t="s">
        <v>36</v>
      </c>
      <c r="D4457" s="1" t="s">
        <v>78</v>
      </c>
      <c r="E4457" s="1" t="s">
        <v>31</v>
      </c>
      <c r="F4457" s="1" t="s">
        <v>32</v>
      </c>
      <c r="G4457" s="1" t="s">
        <v>39</v>
      </c>
      <c r="H4457" s="1" t="s">
        <v>21</v>
      </c>
      <c r="I4457" s="1">
        <v>2</v>
      </c>
      <c r="J4457" s="3">
        <v>1201</v>
      </c>
      <c r="K4457" s="4">
        <v>863.67</v>
      </c>
      <c r="L4457" s="5">
        <v>0</v>
      </c>
      <c r="M4457" s="3">
        <f t="shared" si="276"/>
        <v>2402</v>
      </c>
      <c r="N4457" s="3">
        <f t="shared" si="277"/>
        <v>1727.34</v>
      </c>
      <c r="O4457" s="3">
        <f t="shared" si="278"/>
        <v>674.66000000000008</v>
      </c>
      <c r="P4457" s="6">
        <f t="shared" si="279"/>
        <v>0.28087427144046634</v>
      </c>
    </row>
    <row r="4458" spans="1:16" x14ac:dyDescent="0.35">
      <c r="A4458" s="1" t="s">
        <v>4522</v>
      </c>
      <c r="B4458" s="2">
        <v>46315</v>
      </c>
      <c r="C4458" s="1" t="s">
        <v>16</v>
      </c>
      <c r="D4458" s="1" t="s">
        <v>84</v>
      </c>
      <c r="E4458" s="1" t="s">
        <v>24</v>
      </c>
      <c r="F4458" s="1" t="s">
        <v>25</v>
      </c>
      <c r="G4458" s="1" t="s">
        <v>20</v>
      </c>
      <c r="H4458" s="1" t="s">
        <v>21</v>
      </c>
      <c r="I4458" s="1">
        <v>5</v>
      </c>
      <c r="J4458" s="3">
        <v>616</v>
      </c>
      <c r="K4458" s="4">
        <v>289.8</v>
      </c>
      <c r="L4458" s="5">
        <v>0.1</v>
      </c>
      <c r="M4458" s="3">
        <f t="shared" si="276"/>
        <v>2772</v>
      </c>
      <c r="N4458" s="3">
        <f t="shared" si="277"/>
        <v>1449</v>
      </c>
      <c r="O4458" s="3">
        <f t="shared" si="278"/>
        <v>1323</v>
      </c>
      <c r="P4458" s="6">
        <f t="shared" si="279"/>
        <v>0.47727272727272729</v>
      </c>
    </row>
    <row r="4459" spans="1:16" x14ac:dyDescent="0.35">
      <c r="A4459" s="1" t="s">
        <v>4523</v>
      </c>
      <c r="B4459" s="2">
        <v>46315</v>
      </c>
      <c r="C4459" s="1" t="s">
        <v>36</v>
      </c>
      <c r="D4459" s="1" t="s">
        <v>76</v>
      </c>
      <c r="E4459" s="1" t="s">
        <v>24</v>
      </c>
      <c r="F4459" s="1" t="s">
        <v>131</v>
      </c>
      <c r="G4459" s="1" t="s">
        <v>39</v>
      </c>
      <c r="H4459" s="1" t="s">
        <v>27</v>
      </c>
      <c r="I4459" s="1">
        <v>6</v>
      </c>
      <c r="J4459" s="3">
        <v>2881</v>
      </c>
      <c r="K4459" s="4">
        <v>1435.52</v>
      </c>
      <c r="L4459" s="5">
        <v>0.05</v>
      </c>
      <c r="M4459" s="3">
        <f t="shared" si="276"/>
        <v>16421.7</v>
      </c>
      <c r="N4459" s="3">
        <f t="shared" si="277"/>
        <v>8613.119999999999</v>
      </c>
      <c r="O4459" s="3">
        <f t="shared" si="278"/>
        <v>7808.5800000000017</v>
      </c>
      <c r="P4459" s="6">
        <f t="shared" si="279"/>
        <v>0.47550375417892188</v>
      </c>
    </row>
    <row r="4460" spans="1:16" x14ac:dyDescent="0.35">
      <c r="A4460" s="1" t="s">
        <v>4524</v>
      </c>
      <c r="B4460" s="2">
        <v>46315</v>
      </c>
      <c r="C4460" s="1" t="s">
        <v>16</v>
      </c>
      <c r="D4460" s="1" t="s">
        <v>84</v>
      </c>
      <c r="E4460" s="1" t="s">
        <v>31</v>
      </c>
      <c r="F4460" s="1" t="s">
        <v>45</v>
      </c>
      <c r="G4460" s="1" t="s">
        <v>20</v>
      </c>
      <c r="H4460" s="1" t="s">
        <v>27</v>
      </c>
      <c r="I4460" s="1">
        <v>1</v>
      </c>
      <c r="J4460" s="3">
        <v>3627</v>
      </c>
      <c r="K4460" s="4">
        <v>2844.76</v>
      </c>
      <c r="L4460" s="5">
        <v>0.1</v>
      </c>
      <c r="M4460" s="3">
        <f t="shared" si="276"/>
        <v>3264.3</v>
      </c>
      <c r="N4460" s="3">
        <f t="shared" si="277"/>
        <v>2844.76</v>
      </c>
      <c r="O4460" s="3">
        <f t="shared" si="278"/>
        <v>419.53999999999996</v>
      </c>
      <c r="P4460" s="6">
        <f t="shared" si="279"/>
        <v>0.12852372637318871</v>
      </c>
    </row>
    <row r="4461" spans="1:16" x14ac:dyDescent="0.35">
      <c r="A4461" s="1" t="s">
        <v>4525</v>
      </c>
      <c r="B4461" s="2">
        <v>46315</v>
      </c>
      <c r="C4461" s="1" t="s">
        <v>16</v>
      </c>
      <c r="D4461" s="1" t="s">
        <v>84</v>
      </c>
      <c r="E4461" s="1" t="s">
        <v>24</v>
      </c>
      <c r="F4461" s="1" t="s">
        <v>25</v>
      </c>
      <c r="G4461" s="1" t="s">
        <v>26</v>
      </c>
      <c r="H4461" s="1" t="s">
        <v>27</v>
      </c>
      <c r="I4461" s="1">
        <v>4</v>
      </c>
      <c r="J4461" s="3">
        <v>584</v>
      </c>
      <c r="K4461" s="4">
        <v>299.61</v>
      </c>
      <c r="L4461" s="5">
        <v>0</v>
      </c>
      <c r="M4461" s="3">
        <f t="shared" si="276"/>
        <v>2336</v>
      </c>
      <c r="N4461" s="3">
        <f t="shared" si="277"/>
        <v>1198.44</v>
      </c>
      <c r="O4461" s="3">
        <f t="shared" si="278"/>
        <v>1137.56</v>
      </c>
      <c r="P4461" s="6">
        <f t="shared" si="279"/>
        <v>0.48696917808219176</v>
      </c>
    </row>
    <row r="4462" spans="1:16" x14ac:dyDescent="0.35">
      <c r="A4462" s="1" t="s">
        <v>4526</v>
      </c>
      <c r="B4462" s="2">
        <v>46316</v>
      </c>
      <c r="C4462" s="1" t="s">
        <v>16</v>
      </c>
      <c r="D4462" s="1" t="s">
        <v>23</v>
      </c>
      <c r="E4462" s="1" t="s">
        <v>18</v>
      </c>
      <c r="F4462" s="1" t="s">
        <v>51</v>
      </c>
      <c r="G4462" s="1" t="s">
        <v>20</v>
      </c>
      <c r="H4462" s="1" t="s">
        <v>34</v>
      </c>
      <c r="I4462" s="1">
        <v>7</v>
      </c>
      <c r="J4462" s="3">
        <v>739</v>
      </c>
      <c r="K4462" s="4">
        <v>599.15</v>
      </c>
      <c r="L4462" s="5">
        <v>0</v>
      </c>
      <c r="M4462" s="3">
        <f t="shared" si="276"/>
        <v>5173</v>
      </c>
      <c r="N4462" s="3">
        <f t="shared" si="277"/>
        <v>4194.05</v>
      </c>
      <c r="O4462" s="3">
        <f t="shared" si="278"/>
        <v>978.94999999999982</v>
      </c>
      <c r="P4462" s="6">
        <f t="shared" si="279"/>
        <v>0.18924221921515558</v>
      </c>
    </row>
    <row r="4463" spans="1:16" x14ac:dyDescent="0.35">
      <c r="A4463" s="1" t="s">
        <v>4527</v>
      </c>
      <c r="B4463" s="2">
        <v>46316</v>
      </c>
      <c r="C4463" s="1" t="s">
        <v>16</v>
      </c>
      <c r="D4463" s="1" t="s">
        <v>17</v>
      </c>
      <c r="E4463" s="1" t="s">
        <v>18</v>
      </c>
      <c r="F4463" s="1" t="s">
        <v>51</v>
      </c>
      <c r="G4463" s="1" t="s">
        <v>20</v>
      </c>
      <c r="H4463" s="1" t="s">
        <v>27</v>
      </c>
      <c r="I4463" s="1">
        <v>4</v>
      </c>
      <c r="J4463" s="3">
        <v>753</v>
      </c>
      <c r="K4463" s="4">
        <v>573.61</v>
      </c>
      <c r="L4463" s="5">
        <v>0.1</v>
      </c>
      <c r="M4463" s="3">
        <f t="shared" si="276"/>
        <v>2710.8</v>
      </c>
      <c r="N4463" s="3">
        <f t="shared" si="277"/>
        <v>2294.44</v>
      </c>
      <c r="O4463" s="3">
        <f t="shared" si="278"/>
        <v>416.36000000000013</v>
      </c>
      <c r="P4463" s="6">
        <f t="shared" si="279"/>
        <v>0.15359303526634208</v>
      </c>
    </row>
    <row r="4464" spans="1:16" x14ac:dyDescent="0.35">
      <c r="A4464" s="1" t="s">
        <v>4528</v>
      </c>
      <c r="B4464" s="2">
        <v>46316</v>
      </c>
      <c r="C4464" s="1" t="s">
        <v>36</v>
      </c>
      <c r="D4464" s="1" t="s">
        <v>76</v>
      </c>
      <c r="E4464" s="1" t="s">
        <v>31</v>
      </c>
      <c r="F4464" s="1" t="s">
        <v>85</v>
      </c>
      <c r="G4464" s="1" t="s">
        <v>69</v>
      </c>
      <c r="H4464" s="1" t="s">
        <v>34</v>
      </c>
      <c r="I4464" s="1">
        <v>7</v>
      </c>
      <c r="J4464" s="3">
        <v>1856</v>
      </c>
      <c r="K4464" s="4">
        <v>1389.7</v>
      </c>
      <c r="L4464" s="5">
        <v>0</v>
      </c>
      <c r="M4464" s="3">
        <f t="shared" si="276"/>
        <v>12992</v>
      </c>
      <c r="N4464" s="3">
        <f t="shared" si="277"/>
        <v>9727.9</v>
      </c>
      <c r="O4464" s="3">
        <f t="shared" si="278"/>
        <v>3264.1000000000004</v>
      </c>
      <c r="P4464" s="6">
        <f t="shared" si="279"/>
        <v>0.25123922413793104</v>
      </c>
    </row>
    <row r="4465" spans="1:16" x14ac:dyDescent="0.35">
      <c r="A4465" s="1" t="s">
        <v>4529</v>
      </c>
      <c r="B4465" s="2">
        <v>46316</v>
      </c>
      <c r="C4465" s="1" t="s">
        <v>36</v>
      </c>
      <c r="D4465" s="1" t="s">
        <v>78</v>
      </c>
      <c r="E4465" s="1" t="s">
        <v>79</v>
      </c>
      <c r="F4465" s="1" t="s">
        <v>96</v>
      </c>
      <c r="G4465" s="1" t="s">
        <v>39</v>
      </c>
      <c r="H4465" s="1" t="s">
        <v>21</v>
      </c>
      <c r="I4465" s="1">
        <v>5</v>
      </c>
      <c r="J4465" s="3">
        <v>6577</v>
      </c>
      <c r="K4465" s="4">
        <v>4109.4799999999996</v>
      </c>
      <c r="L4465" s="5">
        <v>0</v>
      </c>
      <c r="M4465" s="3">
        <f t="shared" si="276"/>
        <v>32885</v>
      </c>
      <c r="N4465" s="3">
        <f t="shared" si="277"/>
        <v>20547.399999999998</v>
      </c>
      <c r="O4465" s="3">
        <f t="shared" si="278"/>
        <v>12337.600000000002</v>
      </c>
      <c r="P4465" s="6">
        <f t="shared" si="279"/>
        <v>0.37517409153109327</v>
      </c>
    </row>
    <row r="4466" spans="1:16" x14ac:dyDescent="0.35">
      <c r="A4466" s="1" t="s">
        <v>4530</v>
      </c>
      <c r="B4466" s="2">
        <v>46316</v>
      </c>
      <c r="C4466" s="1" t="s">
        <v>41</v>
      </c>
      <c r="D4466" s="1" t="s">
        <v>103</v>
      </c>
      <c r="E4466" s="1" t="s">
        <v>18</v>
      </c>
      <c r="F4466" s="1" t="s">
        <v>19</v>
      </c>
      <c r="G4466" s="1" t="s">
        <v>46</v>
      </c>
      <c r="H4466" s="1" t="s">
        <v>34</v>
      </c>
      <c r="I4466" s="1">
        <v>3</v>
      </c>
      <c r="J4466" s="3">
        <v>927</v>
      </c>
      <c r="K4466" s="4">
        <v>725.93</v>
      </c>
      <c r="L4466" s="5">
        <v>0</v>
      </c>
      <c r="M4466" s="3">
        <f t="shared" si="276"/>
        <v>2781</v>
      </c>
      <c r="N4466" s="3">
        <f t="shared" si="277"/>
        <v>2177.79</v>
      </c>
      <c r="O4466" s="3">
        <f t="shared" si="278"/>
        <v>603.21</v>
      </c>
      <c r="P4466" s="6">
        <f t="shared" si="279"/>
        <v>0.21690399137001079</v>
      </c>
    </row>
    <row r="4467" spans="1:16" x14ac:dyDescent="0.35">
      <c r="A4467" s="1" t="s">
        <v>4531</v>
      </c>
      <c r="B4467" s="2">
        <v>46316</v>
      </c>
      <c r="C4467" s="1" t="s">
        <v>41</v>
      </c>
      <c r="D4467" s="1" t="s">
        <v>103</v>
      </c>
      <c r="E4467" s="1" t="s">
        <v>18</v>
      </c>
      <c r="F4467" s="1" t="s">
        <v>38</v>
      </c>
      <c r="G4467" s="1" t="s">
        <v>43</v>
      </c>
      <c r="H4467" s="1" t="s">
        <v>34</v>
      </c>
      <c r="I4467" s="1">
        <v>3</v>
      </c>
      <c r="J4467" s="3">
        <v>363</v>
      </c>
      <c r="K4467" s="4">
        <v>285.39999999999998</v>
      </c>
      <c r="L4467" s="5">
        <v>0</v>
      </c>
      <c r="M4467" s="3">
        <f t="shared" si="276"/>
        <v>1089</v>
      </c>
      <c r="N4467" s="3">
        <f t="shared" si="277"/>
        <v>856.19999999999993</v>
      </c>
      <c r="O4467" s="3">
        <f t="shared" si="278"/>
        <v>232.80000000000007</v>
      </c>
      <c r="P4467" s="6">
        <f t="shared" si="279"/>
        <v>0.21377410468319566</v>
      </c>
    </row>
    <row r="4468" spans="1:16" x14ac:dyDescent="0.35">
      <c r="A4468" s="1" t="s">
        <v>4532</v>
      </c>
      <c r="B4468" s="2">
        <v>46316</v>
      </c>
      <c r="C4468" s="1" t="s">
        <v>41</v>
      </c>
      <c r="D4468" s="1" t="s">
        <v>55</v>
      </c>
      <c r="E4468" s="1" t="s">
        <v>18</v>
      </c>
      <c r="F4468" s="1" t="s">
        <v>19</v>
      </c>
      <c r="G4468" s="1" t="s">
        <v>46</v>
      </c>
      <c r="H4468" s="1" t="s">
        <v>27</v>
      </c>
      <c r="I4468" s="1">
        <v>1</v>
      </c>
      <c r="J4468" s="3">
        <v>940</v>
      </c>
      <c r="K4468" s="4">
        <v>769.37</v>
      </c>
      <c r="L4468" s="5">
        <v>0.1</v>
      </c>
      <c r="M4468" s="3">
        <f t="shared" si="276"/>
        <v>846</v>
      </c>
      <c r="N4468" s="3">
        <f t="shared" si="277"/>
        <v>769.37</v>
      </c>
      <c r="O4468" s="3">
        <f t="shared" si="278"/>
        <v>76.63</v>
      </c>
      <c r="P4468" s="6">
        <f t="shared" si="279"/>
        <v>9.0579196217494079E-2</v>
      </c>
    </row>
    <row r="4469" spans="1:16" x14ac:dyDescent="0.35">
      <c r="A4469" s="1" t="s">
        <v>4533</v>
      </c>
      <c r="B4469" s="2">
        <v>46316</v>
      </c>
      <c r="C4469" s="1" t="s">
        <v>16</v>
      </c>
      <c r="D4469" s="1" t="s">
        <v>48</v>
      </c>
      <c r="E4469" s="1" t="s">
        <v>31</v>
      </c>
      <c r="F4469" s="1" t="s">
        <v>53</v>
      </c>
      <c r="G4469" s="1" t="s">
        <v>20</v>
      </c>
      <c r="H4469" s="1" t="s">
        <v>21</v>
      </c>
      <c r="I4469" s="1">
        <v>1</v>
      </c>
      <c r="J4469" s="3">
        <v>15423</v>
      </c>
      <c r="K4469" s="4">
        <v>11711.68</v>
      </c>
      <c r="L4469" s="5">
        <v>0</v>
      </c>
      <c r="M4469" s="3">
        <f t="shared" si="276"/>
        <v>15423</v>
      </c>
      <c r="N4469" s="3">
        <f t="shared" si="277"/>
        <v>11711.68</v>
      </c>
      <c r="O4469" s="3">
        <f t="shared" si="278"/>
        <v>3711.3199999999997</v>
      </c>
      <c r="P4469" s="6">
        <f t="shared" si="279"/>
        <v>0.240635414640472</v>
      </c>
    </row>
    <row r="4470" spans="1:16" x14ac:dyDescent="0.35">
      <c r="A4470" s="1" t="s">
        <v>4534</v>
      </c>
      <c r="B4470" s="2">
        <v>46316</v>
      </c>
      <c r="C4470" s="1" t="s">
        <v>36</v>
      </c>
      <c r="D4470" s="1" t="s">
        <v>37</v>
      </c>
      <c r="E4470" s="1" t="s">
        <v>24</v>
      </c>
      <c r="F4470" s="1" t="s">
        <v>64</v>
      </c>
      <c r="G4470" s="1" t="s">
        <v>69</v>
      </c>
      <c r="H4470" s="1" t="s">
        <v>27</v>
      </c>
      <c r="I4470" s="1">
        <v>3</v>
      </c>
      <c r="J4470" s="3">
        <v>1464</v>
      </c>
      <c r="K4470" s="4">
        <v>746.64</v>
      </c>
      <c r="L4470" s="5">
        <v>0</v>
      </c>
      <c r="M4470" s="3">
        <f t="shared" si="276"/>
        <v>4392</v>
      </c>
      <c r="N4470" s="3">
        <f t="shared" si="277"/>
        <v>2239.92</v>
      </c>
      <c r="O4470" s="3">
        <f t="shared" si="278"/>
        <v>2152.08</v>
      </c>
      <c r="P4470" s="6">
        <f t="shared" si="279"/>
        <v>0.49</v>
      </c>
    </row>
    <row r="4471" spans="1:16" x14ac:dyDescent="0.35">
      <c r="A4471" s="1" t="s">
        <v>4535</v>
      </c>
      <c r="B4471" s="2">
        <v>46316</v>
      </c>
      <c r="C4471" s="1" t="s">
        <v>29</v>
      </c>
      <c r="D4471" s="1" t="s">
        <v>57</v>
      </c>
      <c r="E4471" s="1" t="s">
        <v>18</v>
      </c>
      <c r="F4471" s="1" t="s">
        <v>38</v>
      </c>
      <c r="G4471" s="1" t="s">
        <v>33</v>
      </c>
      <c r="H4471" s="1" t="s">
        <v>27</v>
      </c>
      <c r="I4471" s="1">
        <v>8</v>
      </c>
      <c r="J4471" s="3">
        <v>362</v>
      </c>
      <c r="K4471" s="4">
        <v>280.5</v>
      </c>
      <c r="L4471" s="5">
        <v>0</v>
      </c>
      <c r="M4471" s="3">
        <f t="shared" si="276"/>
        <v>2896</v>
      </c>
      <c r="N4471" s="3">
        <f t="shared" si="277"/>
        <v>2244</v>
      </c>
      <c r="O4471" s="3">
        <f t="shared" si="278"/>
        <v>652</v>
      </c>
      <c r="P4471" s="6">
        <f t="shared" si="279"/>
        <v>0.22513812154696133</v>
      </c>
    </row>
    <row r="4472" spans="1:16" x14ac:dyDescent="0.35">
      <c r="A4472" s="1" t="s">
        <v>4536</v>
      </c>
      <c r="B4472" s="2">
        <v>46316</v>
      </c>
      <c r="C4472" s="1" t="s">
        <v>41</v>
      </c>
      <c r="D4472" s="1" t="s">
        <v>42</v>
      </c>
      <c r="E4472" s="1" t="s">
        <v>18</v>
      </c>
      <c r="F4472" s="1" t="s">
        <v>68</v>
      </c>
      <c r="G4472" s="1" t="s">
        <v>43</v>
      </c>
      <c r="H4472" s="1" t="s">
        <v>21</v>
      </c>
      <c r="I4472" s="1">
        <v>3</v>
      </c>
      <c r="J4472" s="3">
        <v>436</v>
      </c>
      <c r="K4472" s="4">
        <v>362.6</v>
      </c>
      <c r="L4472" s="5">
        <v>0</v>
      </c>
      <c r="M4472" s="3">
        <f t="shared" si="276"/>
        <v>1308</v>
      </c>
      <c r="N4472" s="3">
        <f t="shared" si="277"/>
        <v>1087.8000000000002</v>
      </c>
      <c r="O4472" s="3">
        <f t="shared" si="278"/>
        <v>220.19999999999982</v>
      </c>
      <c r="P4472" s="6">
        <f t="shared" si="279"/>
        <v>0.16834862385321087</v>
      </c>
    </row>
    <row r="4473" spans="1:16" x14ac:dyDescent="0.35">
      <c r="A4473" s="1" t="s">
        <v>4537</v>
      </c>
      <c r="B4473" s="2">
        <v>46316</v>
      </c>
      <c r="C4473" s="1" t="s">
        <v>29</v>
      </c>
      <c r="D4473" s="1" t="s">
        <v>66</v>
      </c>
      <c r="E4473" s="1" t="s">
        <v>31</v>
      </c>
      <c r="F4473" s="1" t="s">
        <v>53</v>
      </c>
      <c r="G4473" s="1" t="s">
        <v>58</v>
      </c>
      <c r="H4473" s="1" t="s">
        <v>27</v>
      </c>
      <c r="I4473" s="1">
        <v>6</v>
      </c>
      <c r="J4473" s="3">
        <v>14839</v>
      </c>
      <c r="K4473" s="4">
        <v>11562.66</v>
      </c>
      <c r="L4473" s="5">
        <v>0</v>
      </c>
      <c r="M4473" s="3">
        <f t="shared" si="276"/>
        <v>89034</v>
      </c>
      <c r="N4473" s="3">
        <f t="shared" si="277"/>
        <v>69375.959999999992</v>
      </c>
      <c r="O4473" s="3">
        <f t="shared" si="278"/>
        <v>19658.040000000008</v>
      </c>
      <c r="P4473" s="6">
        <f t="shared" si="279"/>
        <v>0.22079250623357377</v>
      </c>
    </row>
    <row r="4474" spans="1:16" x14ac:dyDescent="0.35">
      <c r="A4474" s="1" t="s">
        <v>4538</v>
      </c>
      <c r="B4474" s="2">
        <v>46316</v>
      </c>
      <c r="C4474" s="1" t="s">
        <v>36</v>
      </c>
      <c r="D4474" s="1" t="s">
        <v>37</v>
      </c>
      <c r="E4474" s="1" t="s">
        <v>31</v>
      </c>
      <c r="F4474" s="1" t="s">
        <v>32</v>
      </c>
      <c r="G4474" s="1" t="s">
        <v>69</v>
      </c>
      <c r="H4474" s="1" t="s">
        <v>34</v>
      </c>
      <c r="I4474" s="1">
        <v>7</v>
      </c>
      <c r="J4474" s="3">
        <v>1181</v>
      </c>
      <c r="K4474" s="4">
        <v>904.86</v>
      </c>
      <c r="L4474" s="5">
        <v>0</v>
      </c>
      <c r="M4474" s="3">
        <f t="shared" si="276"/>
        <v>8267</v>
      </c>
      <c r="N4474" s="3">
        <f t="shared" si="277"/>
        <v>6334.02</v>
      </c>
      <c r="O4474" s="3">
        <f t="shared" si="278"/>
        <v>1932.9799999999996</v>
      </c>
      <c r="P4474" s="6">
        <f t="shared" si="279"/>
        <v>0.2338187976291278</v>
      </c>
    </row>
    <row r="4475" spans="1:16" x14ac:dyDescent="0.35">
      <c r="A4475" s="1" t="s">
        <v>4539</v>
      </c>
      <c r="B4475" s="2">
        <v>46317</v>
      </c>
      <c r="C4475" s="1" t="s">
        <v>41</v>
      </c>
      <c r="D4475" s="1" t="s">
        <v>55</v>
      </c>
      <c r="E4475" s="1" t="s">
        <v>18</v>
      </c>
      <c r="F4475" s="1" t="s">
        <v>38</v>
      </c>
      <c r="G4475" s="1" t="s">
        <v>46</v>
      </c>
      <c r="H4475" s="1" t="s">
        <v>34</v>
      </c>
      <c r="I4475" s="1">
        <v>7</v>
      </c>
      <c r="J4475" s="3">
        <v>362</v>
      </c>
      <c r="K4475" s="4">
        <v>297.8</v>
      </c>
      <c r="L4475" s="5">
        <v>0</v>
      </c>
      <c r="M4475" s="3">
        <f t="shared" si="276"/>
        <v>2534</v>
      </c>
      <c r="N4475" s="3">
        <f t="shared" si="277"/>
        <v>2084.6</v>
      </c>
      <c r="O4475" s="3">
        <f t="shared" si="278"/>
        <v>449.40000000000009</v>
      </c>
      <c r="P4475" s="6">
        <f t="shared" si="279"/>
        <v>0.17734806629834257</v>
      </c>
    </row>
    <row r="4476" spans="1:16" x14ac:dyDescent="0.35">
      <c r="A4476" s="1" t="s">
        <v>4540</v>
      </c>
      <c r="B4476" s="2">
        <v>46318</v>
      </c>
      <c r="C4476" s="1" t="s">
        <v>16</v>
      </c>
      <c r="D4476" s="1" t="s">
        <v>17</v>
      </c>
      <c r="E4476" s="1" t="s">
        <v>18</v>
      </c>
      <c r="F4476" s="1" t="s">
        <v>51</v>
      </c>
      <c r="G4476" s="1" t="s">
        <v>26</v>
      </c>
      <c r="H4476" s="1" t="s">
        <v>34</v>
      </c>
      <c r="I4476" s="1">
        <v>7</v>
      </c>
      <c r="J4476" s="3">
        <v>784</v>
      </c>
      <c r="K4476" s="4">
        <v>655.45</v>
      </c>
      <c r="L4476" s="5">
        <v>0.05</v>
      </c>
      <c r="M4476" s="3">
        <f t="shared" si="276"/>
        <v>5213.5999999999995</v>
      </c>
      <c r="N4476" s="3">
        <f t="shared" si="277"/>
        <v>4588.1500000000005</v>
      </c>
      <c r="O4476" s="3">
        <f t="shared" si="278"/>
        <v>625.44999999999891</v>
      </c>
      <c r="P4476" s="6">
        <f t="shared" si="279"/>
        <v>0.11996509129967757</v>
      </c>
    </row>
    <row r="4477" spans="1:16" x14ac:dyDescent="0.35">
      <c r="A4477" s="1" t="s">
        <v>4541</v>
      </c>
      <c r="B4477" s="2">
        <v>46318</v>
      </c>
      <c r="C4477" s="1" t="s">
        <v>16</v>
      </c>
      <c r="D4477" s="1" t="s">
        <v>48</v>
      </c>
      <c r="E4477" s="1" t="s">
        <v>18</v>
      </c>
      <c r="F4477" s="1" t="s">
        <v>68</v>
      </c>
      <c r="G4477" s="1" t="s">
        <v>26</v>
      </c>
      <c r="H4477" s="1" t="s">
        <v>21</v>
      </c>
      <c r="I4477" s="1">
        <v>1</v>
      </c>
      <c r="J4477" s="3">
        <v>430</v>
      </c>
      <c r="K4477" s="4">
        <v>350.2</v>
      </c>
      <c r="L4477" s="5">
        <v>0.1</v>
      </c>
      <c r="M4477" s="3">
        <f t="shared" si="276"/>
        <v>387</v>
      </c>
      <c r="N4477" s="3">
        <f t="shared" si="277"/>
        <v>350.2</v>
      </c>
      <c r="O4477" s="3">
        <f t="shared" si="278"/>
        <v>36.800000000000011</v>
      </c>
      <c r="P4477" s="6">
        <f t="shared" si="279"/>
        <v>9.5090439276485819E-2</v>
      </c>
    </row>
    <row r="4478" spans="1:16" x14ac:dyDescent="0.35">
      <c r="A4478" s="1" t="s">
        <v>4542</v>
      </c>
      <c r="B4478" s="2">
        <v>46318</v>
      </c>
      <c r="C4478" s="1" t="s">
        <v>16</v>
      </c>
      <c r="D4478" s="1" t="s">
        <v>23</v>
      </c>
      <c r="E4478" s="1" t="s">
        <v>31</v>
      </c>
      <c r="F4478" s="1" t="s">
        <v>53</v>
      </c>
      <c r="G4478" s="1" t="s">
        <v>20</v>
      </c>
      <c r="H4478" s="1" t="s">
        <v>27</v>
      </c>
      <c r="I4478" s="1">
        <v>1</v>
      </c>
      <c r="J4478" s="3">
        <v>15124</v>
      </c>
      <c r="K4478" s="4">
        <v>10843.63</v>
      </c>
      <c r="L4478" s="5">
        <v>0</v>
      </c>
      <c r="M4478" s="3">
        <f t="shared" si="276"/>
        <v>15124</v>
      </c>
      <c r="N4478" s="3">
        <f t="shared" si="277"/>
        <v>10843.63</v>
      </c>
      <c r="O4478" s="3">
        <f t="shared" si="278"/>
        <v>4280.3700000000008</v>
      </c>
      <c r="P4478" s="6">
        <f t="shared" si="279"/>
        <v>0.28301838138058721</v>
      </c>
    </row>
    <row r="4479" spans="1:16" x14ac:dyDescent="0.35">
      <c r="A4479" s="1" t="s">
        <v>4543</v>
      </c>
      <c r="B4479" s="2">
        <v>46318</v>
      </c>
      <c r="C4479" s="1" t="s">
        <v>16</v>
      </c>
      <c r="D4479" s="1" t="s">
        <v>17</v>
      </c>
      <c r="E4479" s="1" t="s">
        <v>18</v>
      </c>
      <c r="F4479" s="1" t="s">
        <v>68</v>
      </c>
      <c r="G4479" s="1" t="s">
        <v>26</v>
      </c>
      <c r="H4479" s="1" t="s">
        <v>27</v>
      </c>
      <c r="I4479" s="1">
        <v>8</v>
      </c>
      <c r="J4479" s="3">
        <v>454</v>
      </c>
      <c r="K4479" s="4">
        <v>369.17</v>
      </c>
      <c r="L4479" s="5">
        <v>0.1</v>
      </c>
      <c r="M4479" s="3">
        <f t="shared" si="276"/>
        <v>3268.8</v>
      </c>
      <c r="N4479" s="3">
        <f t="shared" si="277"/>
        <v>2953.36</v>
      </c>
      <c r="O4479" s="3">
        <f t="shared" si="278"/>
        <v>315.44000000000005</v>
      </c>
      <c r="P4479" s="6">
        <f t="shared" si="279"/>
        <v>9.6500244738130209E-2</v>
      </c>
    </row>
    <row r="4480" spans="1:16" x14ac:dyDescent="0.35">
      <c r="A4480" s="1" t="s">
        <v>4544</v>
      </c>
      <c r="B4480" s="2">
        <v>46318</v>
      </c>
      <c r="C4480" s="1" t="s">
        <v>16</v>
      </c>
      <c r="D4480" s="1" t="s">
        <v>48</v>
      </c>
      <c r="E4480" s="1" t="s">
        <v>18</v>
      </c>
      <c r="F4480" s="1" t="s">
        <v>38</v>
      </c>
      <c r="G4480" s="1" t="s">
        <v>20</v>
      </c>
      <c r="H4480" s="1" t="s">
        <v>27</v>
      </c>
      <c r="I4480" s="1">
        <v>8</v>
      </c>
      <c r="J4480" s="3">
        <v>345</v>
      </c>
      <c r="K4480" s="4">
        <v>279.27999999999997</v>
      </c>
      <c r="L4480" s="5">
        <v>0.1</v>
      </c>
      <c r="M4480" s="3">
        <f t="shared" si="276"/>
        <v>2484</v>
      </c>
      <c r="N4480" s="3">
        <f t="shared" si="277"/>
        <v>2234.2399999999998</v>
      </c>
      <c r="O4480" s="3">
        <f t="shared" si="278"/>
        <v>249.76000000000022</v>
      </c>
      <c r="P4480" s="6">
        <f t="shared" si="279"/>
        <v>0.10054750402576498</v>
      </c>
    </row>
    <row r="4481" spans="1:16" x14ac:dyDescent="0.35">
      <c r="A4481" s="1" t="s">
        <v>4545</v>
      </c>
      <c r="B4481" s="2">
        <v>46318</v>
      </c>
      <c r="C4481" s="1" t="s">
        <v>16</v>
      </c>
      <c r="D4481" s="1" t="s">
        <v>17</v>
      </c>
      <c r="E4481" s="1" t="s">
        <v>31</v>
      </c>
      <c r="F4481" s="1" t="s">
        <v>85</v>
      </c>
      <c r="G4481" s="1" t="s">
        <v>26</v>
      </c>
      <c r="H4481" s="1" t="s">
        <v>27</v>
      </c>
      <c r="I4481" s="1">
        <v>4</v>
      </c>
      <c r="J4481" s="3">
        <v>1735</v>
      </c>
      <c r="K4481" s="4">
        <v>1284.3499999999999</v>
      </c>
      <c r="L4481" s="5">
        <v>0</v>
      </c>
      <c r="M4481" s="3">
        <f t="shared" si="276"/>
        <v>6940</v>
      </c>
      <c r="N4481" s="3">
        <f t="shared" si="277"/>
        <v>5137.3999999999996</v>
      </c>
      <c r="O4481" s="3">
        <f t="shared" si="278"/>
        <v>1802.6000000000004</v>
      </c>
      <c r="P4481" s="6">
        <f t="shared" si="279"/>
        <v>0.25974063400576375</v>
      </c>
    </row>
    <row r="4482" spans="1:16" x14ac:dyDescent="0.35">
      <c r="A4482" s="1" t="s">
        <v>4546</v>
      </c>
      <c r="B4482" s="2">
        <v>46318</v>
      </c>
      <c r="C4482" s="1" t="s">
        <v>16</v>
      </c>
      <c r="D4482" s="1" t="s">
        <v>17</v>
      </c>
      <c r="E4482" s="1" t="s">
        <v>18</v>
      </c>
      <c r="F4482" s="1" t="s">
        <v>38</v>
      </c>
      <c r="G4482" s="1" t="s">
        <v>26</v>
      </c>
      <c r="H4482" s="1" t="s">
        <v>27</v>
      </c>
      <c r="I4482" s="1">
        <v>3</v>
      </c>
      <c r="J4482" s="3">
        <v>339</v>
      </c>
      <c r="K4482" s="4">
        <v>276.08</v>
      </c>
      <c r="L4482" s="5">
        <v>0</v>
      </c>
      <c r="M4482" s="3">
        <f t="shared" ref="M4482:M4545" si="280">I4482*J4482*(1-L4482)</f>
        <v>1017</v>
      </c>
      <c r="N4482" s="3">
        <f t="shared" ref="N4482:N4545" si="281">I4482*K4482</f>
        <v>828.24</v>
      </c>
      <c r="O4482" s="3">
        <f t="shared" ref="O4482:O4545" si="282">M4482-N4482</f>
        <v>188.76</v>
      </c>
      <c r="P4482" s="6">
        <f t="shared" ref="P4482:P4545" si="283">O4482/M4482</f>
        <v>0.1856047197640118</v>
      </c>
    </row>
    <row r="4483" spans="1:16" x14ac:dyDescent="0.35">
      <c r="A4483" s="1" t="s">
        <v>4547</v>
      </c>
      <c r="B4483" s="2">
        <v>46318</v>
      </c>
      <c r="C4483" s="1" t="s">
        <v>16</v>
      </c>
      <c r="D4483" s="1" t="s">
        <v>17</v>
      </c>
      <c r="E4483" s="1" t="s">
        <v>31</v>
      </c>
      <c r="F4483" s="1" t="s">
        <v>32</v>
      </c>
      <c r="G4483" s="1" t="s">
        <v>26</v>
      </c>
      <c r="H4483" s="1" t="s">
        <v>21</v>
      </c>
      <c r="I4483" s="1">
        <v>3</v>
      </c>
      <c r="J4483" s="3">
        <v>1196</v>
      </c>
      <c r="K4483" s="4">
        <v>922.25</v>
      </c>
      <c r="L4483" s="5">
        <v>0.15</v>
      </c>
      <c r="M4483" s="3">
        <f t="shared" si="280"/>
        <v>3049.7999999999997</v>
      </c>
      <c r="N4483" s="3">
        <f t="shared" si="281"/>
        <v>2766.75</v>
      </c>
      <c r="O4483" s="3">
        <f t="shared" si="282"/>
        <v>283.04999999999973</v>
      </c>
      <c r="P4483" s="6">
        <f t="shared" si="283"/>
        <v>9.2809364548494908E-2</v>
      </c>
    </row>
    <row r="4484" spans="1:16" x14ac:dyDescent="0.35">
      <c r="A4484" s="1" t="s">
        <v>4548</v>
      </c>
      <c r="B4484" s="2">
        <v>46318</v>
      </c>
      <c r="C4484" s="1" t="s">
        <v>36</v>
      </c>
      <c r="D4484" s="1" t="s">
        <v>37</v>
      </c>
      <c r="E4484" s="1" t="s">
        <v>18</v>
      </c>
      <c r="F4484" s="1" t="s">
        <v>38</v>
      </c>
      <c r="G4484" s="1" t="s">
        <v>69</v>
      </c>
      <c r="H4484" s="1" t="s">
        <v>34</v>
      </c>
      <c r="I4484" s="1">
        <v>2</v>
      </c>
      <c r="J4484" s="3">
        <v>337</v>
      </c>
      <c r="K4484" s="4">
        <v>273.52999999999997</v>
      </c>
      <c r="L4484" s="5">
        <v>0.15</v>
      </c>
      <c r="M4484" s="3">
        <f t="shared" si="280"/>
        <v>572.9</v>
      </c>
      <c r="N4484" s="3">
        <f t="shared" si="281"/>
        <v>547.05999999999995</v>
      </c>
      <c r="O4484" s="3">
        <f t="shared" si="282"/>
        <v>25.840000000000032</v>
      </c>
      <c r="P4484" s="6">
        <f t="shared" si="283"/>
        <v>4.5103857566765639E-2</v>
      </c>
    </row>
    <row r="4485" spans="1:16" x14ac:dyDescent="0.35">
      <c r="A4485" s="1" t="s">
        <v>4549</v>
      </c>
      <c r="B4485" s="2">
        <v>46318</v>
      </c>
      <c r="C4485" s="1" t="s">
        <v>36</v>
      </c>
      <c r="D4485" s="1" t="s">
        <v>76</v>
      </c>
      <c r="E4485" s="1" t="s">
        <v>18</v>
      </c>
      <c r="F4485" s="1" t="s">
        <v>38</v>
      </c>
      <c r="G4485" s="1" t="s">
        <v>69</v>
      </c>
      <c r="H4485" s="1" t="s">
        <v>34</v>
      </c>
      <c r="I4485" s="1">
        <v>3</v>
      </c>
      <c r="J4485" s="3">
        <v>348</v>
      </c>
      <c r="K4485" s="4">
        <v>267.37</v>
      </c>
      <c r="L4485" s="5">
        <v>0</v>
      </c>
      <c r="M4485" s="3">
        <f t="shared" si="280"/>
        <v>1044</v>
      </c>
      <c r="N4485" s="3">
        <f t="shared" si="281"/>
        <v>802.11</v>
      </c>
      <c r="O4485" s="3">
        <f t="shared" si="282"/>
        <v>241.89</v>
      </c>
      <c r="P4485" s="6">
        <f t="shared" si="283"/>
        <v>0.23169540229885055</v>
      </c>
    </row>
    <row r="4486" spans="1:16" x14ac:dyDescent="0.35">
      <c r="A4486" s="1" t="s">
        <v>4550</v>
      </c>
      <c r="B4486" s="2">
        <v>46319</v>
      </c>
      <c r="C4486" s="1" t="s">
        <v>29</v>
      </c>
      <c r="D4486" s="1" t="s">
        <v>66</v>
      </c>
      <c r="E4486" s="1" t="s">
        <v>24</v>
      </c>
      <c r="F4486" s="1" t="s">
        <v>131</v>
      </c>
      <c r="G4486" s="1" t="s">
        <v>58</v>
      </c>
      <c r="H4486" s="1" t="s">
        <v>21</v>
      </c>
      <c r="I4486" s="1">
        <v>1</v>
      </c>
      <c r="J4486" s="3">
        <v>2664</v>
      </c>
      <c r="K4486" s="4">
        <v>1382.2</v>
      </c>
      <c r="L4486" s="5">
        <v>0</v>
      </c>
      <c r="M4486" s="3">
        <f t="shared" si="280"/>
        <v>2664</v>
      </c>
      <c r="N4486" s="3">
        <f t="shared" si="281"/>
        <v>1382.2</v>
      </c>
      <c r="O4486" s="3">
        <f t="shared" si="282"/>
        <v>1281.8</v>
      </c>
      <c r="P4486" s="6">
        <f t="shared" si="283"/>
        <v>0.48115615615615615</v>
      </c>
    </row>
    <row r="4487" spans="1:16" x14ac:dyDescent="0.35">
      <c r="A4487" s="1" t="s">
        <v>4551</v>
      </c>
      <c r="B4487" s="2">
        <v>46319</v>
      </c>
      <c r="C4487" s="1" t="s">
        <v>29</v>
      </c>
      <c r="D4487" s="1" t="s">
        <v>30</v>
      </c>
      <c r="E4487" s="1" t="s">
        <v>79</v>
      </c>
      <c r="F4487" s="1" t="s">
        <v>109</v>
      </c>
      <c r="G4487" s="1" t="s">
        <v>33</v>
      </c>
      <c r="H4487" s="1" t="s">
        <v>34</v>
      </c>
      <c r="I4487" s="1">
        <v>5</v>
      </c>
      <c r="J4487" s="3">
        <v>4314</v>
      </c>
      <c r="K4487" s="4">
        <v>2577.21</v>
      </c>
      <c r="L4487" s="5">
        <v>0.15</v>
      </c>
      <c r="M4487" s="3">
        <f t="shared" si="280"/>
        <v>18334.5</v>
      </c>
      <c r="N4487" s="3">
        <f t="shared" si="281"/>
        <v>12886.05</v>
      </c>
      <c r="O4487" s="3">
        <f t="shared" si="282"/>
        <v>5448.4500000000007</v>
      </c>
      <c r="P4487" s="6">
        <f t="shared" si="283"/>
        <v>0.29716927104638802</v>
      </c>
    </row>
    <row r="4488" spans="1:16" x14ac:dyDescent="0.35">
      <c r="A4488" s="1" t="s">
        <v>4552</v>
      </c>
      <c r="B4488" s="2">
        <v>46319</v>
      </c>
      <c r="C4488" s="1" t="s">
        <v>41</v>
      </c>
      <c r="D4488" s="1" t="s">
        <v>50</v>
      </c>
      <c r="E4488" s="1" t="s">
        <v>31</v>
      </c>
      <c r="F4488" s="1" t="s">
        <v>32</v>
      </c>
      <c r="G4488" s="1" t="s">
        <v>43</v>
      </c>
      <c r="H4488" s="1" t="s">
        <v>21</v>
      </c>
      <c r="I4488" s="1">
        <v>4</v>
      </c>
      <c r="J4488" s="3">
        <v>1256</v>
      </c>
      <c r="K4488" s="4">
        <v>952.6</v>
      </c>
      <c r="L4488" s="5">
        <v>0.15</v>
      </c>
      <c r="M4488" s="3">
        <f t="shared" si="280"/>
        <v>4270.3999999999996</v>
      </c>
      <c r="N4488" s="3">
        <f t="shared" si="281"/>
        <v>3810.4</v>
      </c>
      <c r="O4488" s="3">
        <f t="shared" si="282"/>
        <v>459.99999999999955</v>
      </c>
      <c r="P4488" s="6">
        <f t="shared" si="283"/>
        <v>0.1077182465342824</v>
      </c>
    </row>
    <row r="4489" spans="1:16" x14ac:dyDescent="0.35">
      <c r="A4489" s="1" t="s">
        <v>4553</v>
      </c>
      <c r="B4489" s="2">
        <v>46319</v>
      </c>
      <c r="C4489" s="1" t="s">
        <v>29</v>
      </c>
      <c r="D4489" s="1" t="s">
        <v>66</v>
      </c>
      <c r="E4489" s="1" t="s">
        <v>79</v>
      </c>
      <c r="F4489" s="1" t="s">
        <v>96</v>
      </c>
      <c r="G4489" s="1" t="s">
        <v>33</v>
      </c>
      <c r="H4489" s="1" t="s">
        <v>27</v>
      </c>
      <c r="I4489" s="1">
        <v>5</v>
      </c>
      <c r="J4489" s="3">
        <v>6631</v>
      </c>
      <c r="K4489" s="4">
        <v>4308.3599999999997</v>
      </c>
      <c r="L4489" s="5">
        <v>0</v>
      </c>
      <c r="M4489" s="3">
        <f t="shared" si="280"/>
        <v>33155</v>
      </c>
      <c r="N4489" s="3">
        <f t="shared" si="281"/>
        <v>21541.8</v>
      </c>
      <c r="O4489" s="3">
        <f t="shared" si="282"/>
        <v>11613.2</v>
      </c>
      <c r="P4489" s="6">
        <f t="shared" si="283"/>
        <v>0.35026994420147795</v>
      </c>
    </row>
    <row r="4490" spans="1:16" x14ac:dyDescent="0.35">
      <c r="A4490" s="1" t="s">
        <v>4554</v>
      </c>
      <c r="B4490" s="2">
        <v>46319</v>
      </c>
      <c r="C4490" s="1" t="s">
        <v>36</v>
      </c>
      <c r="D4490" s="1" t="s">
        <v>78</v>
      </c>
      <c r="E4490" s="1" t="s">
        <v>24</v>
      </c>
      <c r="F4490" s="1" t="s">
        <v>61</v>
      </c>
      <c r="G4490" s="1" t="s">
        <v>69</v>
      </c>
      <c r="H4490" s="1" t="s">
        <v>27</v>
      </c>
      <c r="I4490" s="1">
        <v>3</v>
      </c>
      <c r="J4490" s="3">
        <v>2210</v>
      </c>
      <c r="K4490" s="4">
        <v>1187.02</v>
      </c>
      <c r="L4490" s="5">
        <v>0.15</v>
      </c>
      <c r="M4490" s="3">
        <f t="shared" si="280"/>
        <v>5635.5</v>
      </c>
      <c r="N4490" s="3">
        <f t="shared" si="281"/>
        <v>3561.06</v>
      </c>
      <c r="O4490" s="3">
        <f t="shared" si="282"/>
        <v>2074.44</v>
      </c>
      <c r="P4490" s="6">
        <f t="shared" si="283"/>
        <v>0.36810220920947567</v>
      </c>
    </row>
    <row r="4491" spans="1:16" x14ac:dyDescent="0.35">
      <c r="A4491" s="1" t="s">
        <v>4555</v>
      </c>
      <c r="B4491" s="2">
        <v>46319</v>
      </c>
      <c r="C4491" s="1" t="s">
        <v>29</v>
      </c>
      <c r="D4491" s="1" t="s">
        <v>57</v>
      </c>
      <c r="E4491" s="1" t="s">
        <v>79</v>
      </c>
      <c r="F4491" s="1" t="s">
        <v>96</v>
      </c>
      <c r="G4491" s="1" t="s">
        <v>58</v>
      </c>
      <c r="H4491" s="1" t="s">
        <v>21</v>
      </c>
      <c r="I4491" s="1">
        <v>7</v>
      </c>
      <c r="J4491" s="3">
        <v>6288</v>
      </c>
      <c r="K4491" s="4">
        <v>3904.71</v>
      </c>
      <c r="L4491" s="5">
        <v>0</v>
      </c>
      <c r="M4491" s="3">
        <f t="shared" si="280"/>
        <v>44016</v>
      </c>
      <c r="N4491" s="3">
        <f t="shared" si="281"/>
        <v>27332.97</v>
      </c>
      <c r="O4491" s="3">
        <f t="shared" si="282"/>
        <v>16683.03</v>
      </c>
      <c r="P4491" s="6">
        <f t="shared" si="283"/>
        <v>0.37902194656488547</v>
      </c>
    </row>
    <row r="4492" spans="1:16" x14ac:dyDescent="0.35">
      <c r="A4492" s="1" t="s">
        <v>4556</v>
      </c>
      <c r="B4492" s="2">
        <v>46319</v>
      </c>
      <c r="C4492" s="1" t="s">
        <v>36</v>
      </c>
      <c r="D4492" s="1" t="s">
        <v>78</v>
      </c>
      <c r="E4492" s="1" t="s">
        <v>18</v>
      </c>
      <c r="F4492" s="1" t="s">
        <v>51</v>
      </c>
      <c r="G4492" s="1" t="s">
        <v>69</v>
      </c>
      <c r="H4492" s="1" t="s">
        <v>27</v>
      </c>
      <c r="I4492" s="1">
        <v>6</v>
      </c>
      <c r="J4492" s="3">
        <v>745</v>
      </c>
      <c r="K4492" s="4">
        <v>576.69000000000005</v>
      </c>
      <c r="L4492" s="5">
        <v>0</v>
      </c>
      <c r="M4492" s="3">
        <f t="shared" si="280"/>
        <v>4470</v>
      </c>
      <c r="N4492" s="3">
        <f t="shared" si="281"/>
        <v>3460.1400000000003</v>
      </c>
      <c r="O4492" s="3">
        <f t="shared" si="282"/>
        <v>1009.8599999999997</v>
      </c>
      <c r="P4492" s="6">
        <f t="shared" si="283"/>
        <v>0.22591946308724825</v>
      </c>
    </row>
    <row r="4493" spans="1:16" x14ac:dyDescent="0.35">
      <c r="A4493" s="1" t="s">
        <v>4557</v>
      </c>
      <c r="B4493" s="2">
        <v>46319</v>
      </c>
      <c r="C4493" s="1" t="s">
        <v>41</v>
      </c>
      <c r="D4493" s="1" t="s">
        <v>103</v>
      </c>
      <c r="E4493" s="1" t="s">
        <v>18</v>
      </c>
      <c r="F4493" s="1" t="s">
        <v>38</v>
      </c>
      <c r="G4493" s="1" t="s">
        <v>46</v>
      </c>
      <c r="H4493" s="1" t="s">
        <v>21</v>
      </c>
      <c r="I4493" s="1">
        <v>7</v>
      </c>
      <c r="J4493" s="3">
        <v>336</v>
      </c>
      <c r="K4493" s="4">
        <v>261.19</v>
      </c>
      <c r="L4493" s="5">
        <v>0.1</v>
      </c>
      <c r="M4493" s="3">
        <f t="shared" si="280"/>
        <v>2116.8000000000002</v>
      </c>
      <c r="N4493" s="3">
        <f t="shared" si="281"/>
        <v>1828.33</v>
      </c>
      <c r="O4493" s="3">
        <f t="shared" si="282"/>
        <v>288.47000000000025</v>
      </c>
      <c r="P4493" s="6">
        <f t="shared" si="283"/>
        <v>0.13627645502645513</v>
      </c>
    </row>
    <row r="4494" spans="1:16" x14ac:dyDescent="0.35">
      <c r="A4494" s="1" t="s">
        <v>4558</v>
      </c>
      <c r="B4494" s="2">
        <v>46319</v>
      </c>
      <c r="C4494" s="1" t="s">
        <v>16</v>
      </c>
      <c r="D4494" s="1" t="s">
        <v>17</v>
      </c>
      <c r="E4494" s="1" t="s">
        <v>18</v>
      </c>
      <c r="F4494" s="1" t="s">
        <v>68</v>
      </c>
      <c r="G4494" s="1" t="s">
        <v>20</v>
      </c>
      <c r="H4494" s="1" t="s">
        <v>21</v>
      </c>
      <c r="I4494" s="1">
        <v>4</v>
      </c>
      <c r="J4494" s="3">
        <v>431</v>
      </c>
      <c r="K4494" s="4">
        <v>331.02</v>
      </c>
      <c r="L4494" s="5">
        <v>0</v>
      </c>
      <c r="M4494" s="3">
        <f t="shared" si="280"/>
        <v>1724</v>
      </c>
      <c r="N4494" s="3">
        <f t="shared" si="281"/>
        <v>1324.08</v>
      </c>
      <c r="O4494" s="3">
        <f t="shared" si="282"/>
        <v>399.92000000000007</v>
      </c>
      <c r="P4494" s="6">
        <f t="shared" si="283"/>
        <v>0.23197215777262184</v>
      </c>
    </row>
    <row r="4495" spans="1:16" x14ac:dyDescent="0.35">
      <c r="A4495" s="1" t="s">
        <v>4559</v>
      </c>
      <c r="B4495" s="2">
        <v>46319</v>
      </c>
      <c r="C4495" s="1" t="s">
        <v>16</v>
      </c>
      <c r="D4495" s="1" t="s">
        <v>23</v>
      </c>
      <c r="E4495" s="1" t="s">
        <v>18</v>
      </c>
      <c r="F4495" s="1" t="s">
        <v>68</v>
      </c>
      <c r="G4495" s="1" t="s">
        <v>20</v>
      </c>
      <c r="H4495" s="1" t="s">
        <v>21</v>
      </c>
      <c r="I4495" s="1">
        <v>3</v>
      </c>
      <c r="J4495" s="3">
        <v>461</v>
      </c>
      <c r="K4495" s="4">
        <v>379.62</v>
      </c>
      <c r="L4495" s="5">
        <v>0</v>
      </c>
      <c r="M4495" s="3">
        <f t="shared" si="280"/>
        <v>1383</v>
      </c>
      <c r="N4495" s="3">
        <f t="shared" si="281"/>
        <v>1138.8600000000001</v>
      </c>
      <c r="O4495" s="3">
        <f t="shared" si="282"/>
        <v>244.13999999999987</v>
      </c>
      <c r="P4495" s="6">
        <f t="shared" si="283"/>
        <v>0.17652928416485891</v>
      </c>
    </row>
    <row r="4496" spans="1:16" x14ac:dyDescent="0.35">
      <c r="A4496" s="1" t="s">
        <v>4560</v>
      </c>
      <c r="B4496" s="2">
        <v>46320</v>
      </c>
      <c r="C4496" s="1" t="s">
        <v>16</v>
      </c>
      <c r="D4496" s="1" t="s">
        <v>84</v>
      </c>
      <c r="E4496" s="1" t="s">
        <v>18</v>
      </c>
      <c r="F4496" s="1" t="s">
        <v>68</v>
      </c>
      <c r="G4496" s="1" t="s">
        <v>26</v>
      </c>
      <c r="H4496" s="1" t="s">
        <v>21</v>
      </c>
      <c r="I4496" s="1">
        <v>2</v>
      </c>
      <c r="J4496" s="3">
        <v>428</v>
      </c>
      <c r="K4496" s="4">
        <v>346.01</v>
      </c>
      <c r="L4496" s="5">
        <v>0</v>
      </c>
      <c r="M4496" s="3">
        <f t="shared" si="280"/>
        <v>856</v>
      </c>
      <c r="N4496" s="3">
        <f t="shared" si="281"/>
        <v>692.02</v>
      </c>
      <c r="O4496" s="3">
        <f t="shared" si="282"/>
        <v>163.98000000000002</v>
      </c>
      <c r="P4496" s="6">
        <f t="shared" si="283"/>
        <v>0.19156542056074768</v>
      </c>
    </row>
    <row r="4497" spans="1:16" x14ac:dyDescent="0.35">
      <c r="A4497" s="1" t="s">
        <v>4561</v>
      </c>
      <c r="B4497" s="2">
        <v>46320</v>
      </c>
      <c r="C4497" s="1" t="s">
        <v>16</v>
      </c>
      <c r="D4497" s="1" t="s">
        <v>23</v>
      </c>
      <c r="E4497" s="1" t="s">
        <v>18</v>
      </c>
      <c r="F4497" s="1" t="s">
        <v>38</v>
      </c>
      <c r="G4497" s="1" t="s">
        <v>26</v>
      </c>
      <c r="H4497" s="1" t="s">
        <v>34</v>
      </c>
      <c r="I4497" s="1">
        <v>7</v>
      </c>
      <c r="J4497" s="3">
        <v>362</v>
      </c>
      <c r="K4497" s="4">
        <v>294.32</v>
      </c>
      <c r="L4497" s="5">
        <v>0.05</v>
      </c>
      <c r="M4497" s="3">
        <f t="shared" si="280"/>
        <v>2407.2999999999997</v>
      </c>
      <c r="N4497" s="3">
        <f t="shared" si="281"/>
        <v>2060.2399999999998</v>
      </c>
      <c r="O4497" s="3">
        <f t="shared" si="282"/>
        <v>347.05999999999995</v>
      </c>
      <c r="P4497" s="6">
        <f t="shared" si="283"/>
        <v>0.14416981680721139</v>
      </c>
    </row>
    <row r="4498" spans="1:16" x14ac:dyDescent="0.35">
      <c r="A4498" s="1" t="s">
        <v>4562</v>
      </c>
      <c r="B4498" s="2">
        <v>46320</v>
      </c>
      <c r="C4498" s="1" t="s">
        <v>16</v>
      </c>
      <c r="D4498" s="1" t="s">
        <v>84</v>
      </c>
      <c r="E4498" s="1" t="s">
        <v>18</v>
      </c>
      <c r="F4498" s="1" t="s">
        <v>51</v>
      </c>
      <c r="G4498" s="1" t="s">
        <v>26</v>
      </c>
      <c r="H4498" s="1" t="s">
        <v>34</v>
      </c>
      <c r="I4498" s="1">
        <v>2</v>
      </c>
      <c r="J4498" s="3">
        <v>733</v>
      </c>
      <c r="K4498" s="4">
        <v>589.6</v>
      </c>
      <c r="L4498" s="5">
        <v>0</v>
      </c>
      <c r="M4498" s="3">
        <f t="shared" si="280"/>
        <v>1466</v>
      </c>
      <c r="N4498" s="3">
        <f t="shared" si="281"/>
        <v>1179.2</v>
      </c>
      <c r="O4498" s="3">
        <f t="shared" si="282"/>
        <v>286.79999999999995</v>
      </c>
      <c r="P4498" s="6">
        <f t="shared" si="283"/>
        <v>0.19563437926330146</v>
      </c>
    </row>
    <row r="4499" spans="1:16" x14ac:dyDescent="0.35">
      <c r="A4499" s="1" t="s">
        <v>4563</v>
      </c>
      <c r="B4499" s="2">
        <v>46320</v>
      </c>
      <c r="C4499" s="1" t="s">
        <v>16</v>
      </c>
      <c r="D4499" s="1" t="s">
        <v>23</v>
      </c>
      <c r="E4499" s="1" t="s">
        <v>18</v>
      </c>
      <c r="F4499" s="1" t="s">
        <v>68</v>
      </c>
      <c r="G4499" s="1" t="s">
        <v>20</v>
      </c>
      <c r="H4499" s="1" t="s">
        <v>27</v>
      </c>
      <c r="I4499" s="1">
        <v>5</v>
      </c>
      <c r="J4499" s="3">
        <v>442</v>
      </c>
      <c r="K4499" s="4">
        <v>360.3</v>
      </c>
      <c r="L4499" s="5">
        <v>0.1</v>
      </c>
      <c r="M4499" s="3">
        <f t="shared" si="280"/>
        <v>1989</v>
      </c>
      <c r="N4499" s="3">
        <f t="shared" si="281"/>
        <v>1801.5</v>
      </c>
      <c r="O4499" s="3">
        <f t="shared" si="282"/>
        <v>187.5</v>
      </c>
      <c r="P4499" s="6">
        <f t="shared" si="283"/>
        <v>9.4268476621417796E-2</v>
      </c>
    </row>
    <row r="4500" spans="1:16" x14ac:dyDescent="0.35">
      <c r="A4500" s="1" t="s">
        <v>4564</v>
      </c>
      <c r="B4500" s="2">
        <v>46320</v>
      </c>
      <c r="C4500" s="1" t="s">
        <v>36</v>
      </c>
      <c r="D4500" s="1" t="s">
        <v>63</v>
      </c>
      <c r="E4500" s="1" t="s">
        <v>18</v>
      </c>
      <c r="F4500" s="1" t="s">
        <v>51</v>
      </c>
      <c r="G4500" s="1" t="s">
        <v>69</v>
      </c>
      <c r="H4500" s="1" t="s">
        <v>21</v>
      </c>
      <c r="I4500" s="1">
        <v>8</v>
      </c>
      <c r="J4500" s="3">
        <v>758</v>
      </c>
      <c r="K4500" s="4">
        <v>584.79999999999995</v>
      </c>
      <c r="L4500" s="5">
        <v>0</v>
      </c>
      <c r="M4500" s="3">
        <f t="shared" si="280"/>
        <v>6064</v>
      </c>
      <c r="N4500" s="3">
        <f t="shared" si="281"/>
        <v>4678.3999999999996</v>
      </c>
      <c r="O4500" s="3">
        <f t="shared" si="282"/>
        <v>1385.6000000000004</v>
      </c>
      <c r="P4500" s="6">
        <f t="shared" si="283"/>
        <v>0.22849604221635889</v>
      </c>
    </row>
    <row r="4501" spans="1:16" x14ac:dyDescent="0.35">
      <c r="A4501" s="1" t="s">
        <v>4565</v>
      </c>
      <c r="B4501" s="2">
        <v>46320</v>
      </c>
      <c r="C4501" s="1" t="s">
        <v>29</v>
      </c>
      <c r="D4501" s="1" t="s">
        <v>72</v>
      </c>
      <c r="E4501" s="1" t="s">
        <v>79</v>
      </c>
      <c r="F4501" s="1" t="s">
        <v>96</v>
      </c>
      <c r="G4501" s="1" t="s">
        <v>58</v>
      </c>
      <c r="H4501" s="1" t="s">
        <v>34</v>
      </c>
      <c r="I4501" s="1">
        <v>4</v>
      </c>
      <c r="J4501" s="3">
        <v>6344</v>
      </c>
      <c r="K4501" s="4">
        <v>4104.79</v>
      </c>
      <c r="L4501" s="5">
        <v>0.05</v>
      </c>
      <c r="M4501" s="3">
        <f t="shared" si="280"/>
        <v>24107.199999999997</v>
      </c>
      <c r="N4501" s="3">
        <f t="shared" si="281"/>
        <v>16419.16</v>
      </c>
      <c r="O4501" s="3">
        <f t="shared" si="282"/>
        <v>7688.0399999999972</v>
      </c>
      <c r="P4501" s="6">
        <f t="shared" si="283"/>
        <v>0.31891053295281069</v>
      </c>
    </row>
    <row r="4502" spans="1:16" x14ac:dyDescent="0.35">
      <c r="A4502" s="1" t="s">
        <v>4566</v>
      </c>
      <c r="B4502" s="2">
        <v>46320</v>
      </c>
      <c r="C4502" s="1" t="s">
        <v>29</v>
      </c>
      <c r="D4502" s="1" t="s">
        <v>57</v>
      </c>
      <c r="E4502" s="1" t="s">
        <v>31</v>
      </c>
      <c r="F4502" s="1" t="s">
        <v>32</v>
      </c>
      <c r="G4502" s="1" t="s">
        <v>58</v>
      </c>
      <c r="H4502" s="1" t="s">
        <v>27</v>
      </c>
      <c r="I4502" s="1">
        <v>7</v>
      </c>
      <c r="J4502" s="3">
        <v>1155</v>
      </c>
      <c r="K4502" s="4">
        <v>855.04</v>
      </c>
      <c r="L4502" s="5">
        <v>0</v>
      </c>
      <c r="M4502" s="3">
        <f t="shared" si="280"/>
        <v>8085</v>
      </c>
      <c r="N4502" s="3">
        <f t="shared" si="281"/>
        <v>5985.28</v>
      </c>
      <c r="O4502" s="3">
        <f t="shared" si="282"/>
        <v>2099.7200000000003</v>
      </c>
      <c r="P4502" s="6">
        <f t="shared" si="283"/>
        <v>0.25970562770562772</v>
      </c>
    </row>
    <row r="4503" spans="1:16" x14ac:dyDescent="0.35">
      <c r="A4503" s="1" t="s">
        <v>4567</v>
      </c>
      <c r="B4503" s="2">
        <v>46320</v>
      </c>
      <c r="C4503" s="1" t="s">
        <v>36</v>
      </c>
      <c r="D4503" s="1" t="s">
        <v>76</v>
      </c>
      <c r="E4503" s="1" t="s">
        <v>24</v>
      </c>
      <c r="F4503" s="1" t="s">
        <v>64</v>
      </c>
      <c r="G4503" s="1" t="s">
        <v>39</v>
      </c>
      <c r="H4503" s="1" t="s">
        <v>27</v>
      </c>
      <c r="I4503" s="1">
        <v>4</v>
      </c>
      <c r="J4503" s="3">
        <v>1464</v>
      </c>
      <c r="K4503" s="4">
        <v>715.11</v>
      </c>
      <c r="L4503" s="5">
        <v>0.15</v>
      </c>
      <c r="M4503" s="3">
        <f t="shared" si="280"/>
        <v>4977.5999999999995</v>
      </c>
      <c r="N4503" s="3">
        <f t="shared" si="281"/>
        <v>2860.44</v>
      </c>
      <c r="O4503" s="3">
        <f t="shared" si="282"/>
        <v>2117.1599999999994</v>
      </c>
      <c r="P4503" s="6">
        <f t="shared" si="283"/>
        <v>0.42533751205400183</v>
      </c>
    </row>
    <row r="4504" spans="1:16" x14ac:dyDescent="0.35">
      <c r="A4504" s="1" t="s">
        <v>4568</v>
      </c>
      <c r="B4504" s="2">
        <v>46320</v>
      </c>
      <c r="C4504" s="1" t="s">
        <v>16</v>
      </c>
      <c r="D4504" s="1" t="s">
        <v>84</v>
      </c>
      <c r="E4504" s="1" t="s">
        <v>18</v>
      </c>
      <c r="F4504" s="1" t="s">
        <v>51</v>
      </c>
      <c r="G4504" s="1" t="s">
        <v>26</v>
      </c>
      <c r="H4504" s="1" t="s">
        <v>21</v>
      </c>
      <c r="I4504" s="1">
        <v>2</v>
      </c>
      <c r="J4504" s="3">
        <v>729</v>
      </c>
      <c r="K4504" s="4">
        <v>573.29</v>
      </c>
      <c r="L4504" s="5">
        <v>0</v>
      </c>
      <c r="M4504" s="3">
        <f t="shared" si="280"/>
        <v>1458</v>
      </c>
      <c r="N4504" s="3">
        <f t="shared" si="281"/>
        <v>1146.58</v>
      </c>
      <c r="O4504" s="3">
        <f t="shared" si="282"/>
        <v>311.42000000000007</v>
      </c>
      <c r="P4504" s="6">
        <f t="shared" si="283"/>
        <v>0.21359396433470512</v>
      </c>
    </row>
    <row r="4505" spans="1:16" x14ac:dyDescent="0.35">
      <c r="A4505" s="1" t="s">
        <v>4569</v>
      </c>
      <c r="B4505" s="2">
        <v>46320</v>
      </c>
      <c r="C4505" s="1" t="s">
        <v>41</v>
      </c>
      <c r="D4505" s="1" t="s">
        <v>55</v>
      </c>
      <c r="E4505" s="1" t="s">
        <v>31</v>
      </c>
      <c r="F4505" s="1" t="s">
        <v>32</v>
      </c>
      <c r="G4505" s="1" t="s">
        <v>43</v>
      </c>
      <c r="H4505" s="1" t="s">
        <v>34</v>
      </c>
      <c r="I4505" s="1">
        <v>6</v>
      </c>
      <c r="J4505" s="3">
        <v>1198</v>
      </c>
      <c r="K4505" s="4">
        <v>871.3</v>
      </c>
      <c r="L4505" s="5">
        <v>0</v>
      </c>
      <c r="M4505" s="3">
        <f t="shared" si="280"/>
        <v>7188</v>
      </c>
      <c r="N4505" s="3">
        <f t="shared" si="281"/>
        <v>5227.7999999999993</v>
      </c>
      <c r="O4505" s="3">
        <f t="shared" si="282"/>
        <v>1960.2000000000007</v>
      </c>
      <c r="P4505" s="6">
        <f t="shared" si="283"/>
        <v>0.27270450751252096</v>
      </c>
    </row>
    <row r="4506" spans="1:16" x14ac:dyDescent="0.35">
      <c r="A4506" s="1" t="s">
        <v>4570</v>
      </c>
      <c r="B4506" s="2">
        <v>46321</v>
      </c>
      <c r="C4506" s="1" t="s">
        <v>36</v>
      </c>
      <c r="D4506" s="1" t="s">
        <v>63</v>
      </c>
      <c r="E4506" s="1" t="s">
        <v>18</v>
      </c>
      <c r="F4506" s="1" t="s">
        <v>68</v>
      </c>
      <c r="G4506" s="1" t="s">
        <v>39</v>
      </c>
      <c r="H4506" s="1" t="s">
        <v>34</v>
      </c>
      <c r="I4506" s="1">
        <v>3</v>
      </c>
      <c r="J4506" s="3">
        <v>467</v>
      </c>
      <c r="K4506" s="4">
        <v>372.33</v>
      </c>
      <c r="L4506" s="5">
        <v>0</v>
      </c>
      <c r="M4506" s="3">
        <f t="shared" si="280"/>
        <v>1401</v>
      </c>
      <c r="N4506" s="3">
        <f t="shared" si="281"/>
        <v>1116.99</v>
      </c>
      <c r="O4506" s="3">
        <f t="shared" si="282"/>
        <v>284.01</v>
      </c>
      <c r="P4506" s="6">
        <f t="shared" si="283"/>
        <v>0.20271948608137044</v>
      </c>
    </row>
    <row r="4507" spans="1:16" x14ac:dyDescent="0.35">
      <c r="A4507" s="1" t="s">
        <v>4571</v>
      </c>
      <c r="B4507" s="2">
        <v>46321</v>
      </c>
      <c r="C4507" s="1" t="s">
        <v>41</v>
      </c>
      <c r="D4507" s="1" t="s">
        <v>103</v>
      </c>
      <c r="E4507" s="1" t="s">
        <v>79</v>
      </c>
      <c r="F4507" s="1" t="s">
        <v>109</v>
      </c>
      <c r="G4507" s="1" t="s">
        <v>43</v>
      </c>
      <c r="H4507" s="1" t="s">
        <v>21</v>
      </c>
      <c r="I4507" s="1">
        <v>8</v>
      </c>
      <c r="J4507" s="3">
        <v>4377</v>
      </c>
      <c r="K4507" s="4">
        <v>2781.08</v>
      </c>
      <c r="L4507" s="5">
        <v>0</v>
      </c>
      <c r="M4507" s="3">
        <f t="shared" si="280"/>
        <v>35016</v>
      </c>
      <c r="N4507" s="3">
        <f t="shared" si="281"/>
        <v>22248.639999999999</v>
      </c>
      <c r="O4507" s="3">
        <f t="shared" si="282"/>
        <v>12767.36</v>
      </c>
      <c r="P4507" s="6">
        <f t="shared" si="283"/>
        <v>0.36461503312771304</v>
      </c>
    </row>
    <row r="4508" spans="1:16" x14ac:dyDescent="0.35">
      <c r="A4508" s="1" t="s">
        <v>4572</v>
      </c>
      <c r="B4508" s="2">
        <v>46321</v>
      </c>
      <c r="C4508" s="1" t="s">
        <v>36</v>
      </c>
      <c r="D4508" s="1" t="s">
        <v>63</v>
      </c>
      <c r="E4508" s="1" t="s">
        <v>31</v>
      </c>
      <c r="F4508" s="1" t="s">
        <v>53</v>
      </c>
      <c r="G4508" s="1" t="s">
        <v>39</v>
      </c>
      <c r="H4508" s="1" t="s">
        <v>27</v>
      </c>
      <c r="I4508" s="1">
        <v>4</v>
      </c>
      <c r="J4508" s="3">
        <v>15698</v>
      </c>
      <c r="K4508" s="4">
        <v>11694.66</v>
      </c>
      <c r="L4508" s="5">
        <v>0</v>
      </c>
      <c r="M4508" s="3">
        <f t="shared" si="280"/>
        <v>62792</v>
      </c>
      <c r="N4508" s="3">
        <f t="shared" si="281"/>
        <v>46778.64</v>
      </c>
      <c r="O4508" s="3">
        <f t="shared" si="282"/>
        <v>16013.36</v>
      </c>
      <c r="P4508" s="6">
        <f t="shared" si="283"/>
        <v>0.25502229583386421</v>
      </c>
    </row>
    <row r="4509" spans="1:16" x14ac:dyDescent="0.35">
      <c r="A4509" s="1" t="s">
        <v>4573</v>
      </c>
      <c r="B4509" s="2">
        <v>46321</v>
      </c>
      <c r="C4509" s="1" t="s">
        <v>29</v>
      </c>
      <c r="D4509" s="1" t="s">
        <v>57</v>
      </c>
      <c r="E4509" s="1" t="s">
        <v>18</v>
      </c>
      <c r="F4509" s="1" t="s">
        <v>51</v>
      </c>
      <c r="G4509" s="1" t="s">
        <v>33</v>
      </c>
      <c r="H4509" s="1" t="s">
        <v>34</v>
      </c>
      <c r="I4509" s="1">
        <v>5</v>
      </c>
      <c r="J4509" s="3">
        <v>744</v>
      </c>
      <c r="K4509" s="4">
        <v>599.25</v>
      </c>
      <c r="L4509" s="5">
        <v>0.1</v>
      </c>
      <c r="M4509" s="3">
        <f t="shared" si="280"/>
        <v>3348</v>
      </c>
      <c r="N4509" s="3">
        <f t="shared" si="281"/>
        <v>2996.25</v>
      </c>
      <c r="O4509" s="3">
        <f t="shared" si="282"/>
        <v>351.75</v>
      </c>
      <c r="P4509" s="6">
        <f t="shared" si="283"/>
        <v>0.10506272401433692</v>
      </c>
    </row>
    <row r="4510" spans="1:16" x14ac:dyDescent="0.35">
      <c r="A4510" s="1" t="s">
        <v>4574</v>
      </c>
      <c r="B4510" s="2">
        <v>46321</v>
      </c>
      <c r="C4510" s="1" t="s">
        <v>16</v>
      </c>
      <c r="D4510" s="1" t="s">
        <v>84</v>
      </c>
      <c r="E4510" s="1" t="s">
        <v>79</v>
      </c>
      <c r="F4510" s="1" t="s">
        <v>96</v>
      </c>
      <c r="G4510" s="1" t="s">
        <v>20</v>
      </c>
      <c r="H4510" s="1" t="s">
        <v>27</v>
      </c>
      <c r="I4510" s="1">
        <v>5</v>
      </c>
      <c r="J4510" s="3">
        <v>6569</v>
      </c>
      <c r="K4510" s="4">
        <v>4194.18</v>
      </c>
      <c r="L4510" s="5">
        <v>0.15</v>
      </c>
      <c r="M4510" s="3">
        <f t="shared" si="280"/>
        <v>27918.25</v>
      </c>
      <c r="N4510" s="3">
        <f t="shared" si="281"/>
        <v>20970.900000000001</v>
      </c>
      <c r="O4510" s="3">
        <f t="shared" si="282"/>
        <v>6947.3499999999985</v>
      </c>
      <c r="P4510" s="6">
        <f t="shared" si="283"/>
        <v>0.24884618484324764</v>
      </c>
    </row>
    <row r="4511" spans="1:16" x14ac:dyDescent="0.35">
      <c r="A4511" s="1" t="s">
        <v>4575</v>
      </c>
      <c r="B4511" s="2">
        <v>46321</v>
      </c>
      <c r="C4511" s="1" t="s">
        <v>36</v>
      </c>
      <c r="D4511" s="1" t="s">
        <v>78</v>
      </c>
      <c r="E4511" s="1" t="s">
        <v>24</v>
      </c>
      <c r="F4511" s="1" t="s">
        <v>25</v>
      </c>
      <c r="G4511" s="1" t="s">
        <v>69</v>
      </c>
      <c r="H4511" s="1" t="s">
        <v>27</v>
      </c>
      <c r="I4511" s="1">
        <v>2</v>
      </c>
      <c r="J4511" s="3">
        <v>612</v>
      </c>
      <c r="K4511" s="4">
        <v>319.16000000000003</v>
      </c>
      <c r="L4511" s="5">
        <v>0</v>
      </c>
      <c r="M4511" s="3">
        <f t="shared" si="280"/>
        <v>1224</v>
      </c>
      <c r="N4511" s="3">
        <f t="shared" si="281"/>
        <v>638.32000000000005</v>
      </c>
      <c r="O4511" s="3">
        <f t="shared" si="282"/>
        <v>585.67999999999995</v>
      </c>
      <c r="P4511" s="6">
        <f t="shared" si="283"/>
        <v>0.47849673202614373</v>
      </c>
    </row>
    <row r="4512" spans="1:16" x14ac:dyDescent="0.35">
      <c r="A4512" s="1" t="s">
        <v>4576</v>
      </c>
      <c r="B4512" s="2">
        <v>46321</v>
      </c>
      <c r="C4512" s="1" t="s">
        <v>29</v>
      </c>
      <c r="D4512" s="1" t="s">
        <v>30</v>
      </c>
      <c r="E4512" s="1" t="s">
        <v>31</v>
      </c>
      <c r="F4512" s="1" t="s">
        <v>53</v>
      </c>
      <c r="G4512" s="1" t="s">
        <v>58</v>
      </c>
      <c r="H4512" s="1" t="s">
        <v>27</v>
      </c>
      <c r="I4512" s="1">
        <v>3</v>
      </c>
      <c r="J4512" s="3">
        <v>14784</v>
      </c>
      <c r="K4512" s="4">
        <v>10863.31</v>
      </c>
      <c r="L4512" s="5">
        <v>0</v>
      </c>
      <c r="M4512" s="3">
        <f t="shared" si="280"/>
        <v>44352</v>
      </c>
      <c r="N4512" s="3">
        <f t="shared" si="281"/>
        <v>32589.93</v>
      </c>
      <c r="O4512" s="3">
        <f t="shared" si="282"/>
        <v>11762.07</v>
      </c>
      <c r="P4512" s="6">
        <f t="shared" si="283"/>
        <v>0.26519818722943722</v>
      </c>
    </row>
    <row r="4513" spans="1:16" x14ac:dyDescent="0.35">
      <c r="A4513" s="1" t="s">
        <v>4577</v>
      </c>
      <c r="B4513" s="2">
        <v>46322</v>
      </c>
      <c r="C4513" s="1" t="s">
        <v>29</v>
      </c>
      <c r="D4513" s="1" t="s">
        <v>57</v>
      </c>
      <c r="E4513" s="1" t="s">
        <v>18</v>
      </c>
      <c r="F4513" s="1" t="s">
        <v>38</v>
      </c>
      <c r="G4513" s="1" t="s">
        <v>33</v>
      </c>
      <c r="H4513" s="1" t="s">
        <v>34</v>
      </c>
      <c r="I4513" s="1">
        <v>8</v>
      </c>
      <c r="J4513" s="3">
        <v>350</v>
      </c>
      <c r="K4513" s="4">
        <v>266.92</v>
      </c>
      <c r="L4513" s="5">
        <v>0</v>
      </c>
      <c r="M4513" s="3">
        <f t="shared" si="280"/>
        <v>2800</v>
      </c>
      <c r="N4513" s="3">
        <f t="shared" si="281"/>
        <v>2135.36</v>
      </c>
      <c r="O4513" s="3">
        <f t="shared" si="282"/>
        <v>664.63999999999987</v>
      </c>
      <c r="P4513" s="6">
        <f t="shared" si="283"/>
        <v>0.23737142857142854</v>
      </c>
    </row>
    <row r="4514" spans="1:16" x14ac:dyDescent="0.35">
      <c r="A4514" s="1" t="s">
        <v>4578</v>
      </c>
      <c r="B4514" s="2">
        <v>46322</v>
      </c>
      <c r="C4514" s="1" t="s">
        <v>16</v>
      </c>
      <c r="D4514" s="1" t="s">
        <v>23</v>
      </c>
      <c r="E4514" s="1" t="s">
        <v>18</v>
      </c>
      <c r="F4514" s="1" t="s">
        <v>51</v>
      </c>
      <c r="G4514" s="1" t="s">
        <v>20</v>
      </c>
      <c r="H4514" s="1" t="s">
        <v>21</v>
      </c>
      <c r="I4514" s="1">
        <v>1</v>
      </c>
      <c r="J4514" s="3">
        <v>728</v>
      </c>
      <c r="K4514" s="4">
        <v>567.92999999999995</v>
      </c>
      <c r="L4514" s="5">
        <v>0.05</v>
      </c>
      <c r="M4514" s="3">
        <f t="shared" si="280"/>
        <v>691.6</v>
      </c>
      <c r="N4514" s="3">
        <f t="shared" si="281"/>
        <v>567.92999999999995</v>
      </c>
      <c r="O4514" s="3">
        <f t="shared" si="282"/>
        <v>123.67000000000007</v>
      </c>
      <c r="P4514" s="6">
        <f t="shared" si="283"/>
        <v>0.17881723539618286</v>
      </c>
    </row>
    <row r="4515" spans="1:16" x14ac:dyDescent="0.35">
      <c r="A4515" s="1" t="s">
        <v>4579</v>
      </c>
      <c r="B4515" s="2">
        <v>46322</v>
      </c>
      <c r="C4515" s="1" t="s">
        <v>16</v>
      </c>
      <c r="D4515" s="1" t="s">
        <v>48</v>
      </c>
      <c r="E4515" s="1" t="s">
        <v>18</v>
      </c>
      <c r="F4515" s="1" t="s">
        <v>68</v>
      </c>
      <c r="G4515" s="1" t="s">
        <v>26</v>
      </c>
      <c r="H4515" s="1" t="s">
        <v>34</v>
      </c>
      <c r="I4515" s="1">
        <v>1</v>
      </c>
      <c r="J4515" s="3">
        <v>453</v>
      </c>
      <c r="K4515" s="4">
        <v>366.3</v>
      </c>
      <c r="L4515" s="5">
        <v>0</v>
      </c>
      <c r="M4515" s="3">
        <f t="shared" si="280"/>
        <v>453</v>
      </c>
      <c r="N4515" s="3">
        <f t="shared" si="281"/>
        <v>366.3</v>
      </c>
      <c r="O4515" s="3">
        <f t="shared" si="282"/>
        <v>86.699999999999989</v>
      </c>
      <c r="P4515" s="6">
        <f t="shared" si="283"/>
        <v>0.19139072847682118</v>
      </c>
    </row>
    <row r="4516" spans="1:16" x14ac:dyDescent="0.35">
      <c r="A4516" s="1" t="s">
        <v>4580</v>
      </c>
      <c r="B4516" s="2">
        <v>46322</v>
      </c>
      <c r="C4516" s="1" t="s">
        <v>16</v>
      </c>
      <c r="D4516" s="1" t="s">
        <v>17</v>
      </c>
      <c r="E4516" s="1" t="s">
        <v>18</v>
      </c>
      <c r="F4516" s="1" t="s">
        <v>38</v>
      </c>
      <c r="G4516" s="1" t="s">
        <v>26</v>
      </c>
      <c r="H4516" s="1" t="s">
        <v>27</v>
      </c>
      <c r="I4516" s="1">
        <v>3</v>
      </c>
      <c r="J4516" s="3">
        <v>359</v>
      </c>
      <c r="K4516" s="4">
        <v>300.58999999999997</v>
      </c>
      <c r="L4516" s="5">
        <v>0</v>
      </c>
      <c r="M4516" s="3">
        <f t="shared" si="280"/>
        <v>1077</v>
      </c>
      <c r="N4516" s="3">
        <f t="shared" si="281"/>
        <v>901.77</v>
      </c>
      <c r="O4516" s="3">
        <f t="shared" si="282"/>
        <v>175.23000000000002</v>
      </c>
      <c r="P4516" s="6">
        <f t="shared" si="283"/>
        <v>0.16270194986072425</v>
      </c>
    </row>
    <row r="4517" spans="1:16" x14ac:dyDescent="0.35">
      <c r="A4517" s="1" t="s">
        <v>4581</v>
      </c>
      <c r="B4517" s="2">
        <v>46322</v>
      </c>
      <c r="C4517" s="1" t="s">
        <v>41</v>
      </c>
      <c r="D4517" s="1" t="s">
        <v>50</v>
      </c>
      <c r="E4517" s="1" t="s">
        <v>79</v>
      </c>
      <c r="F4517" s="1" t="s">
        <v>91</v>
      </c>
      <c r="G4517" s="1" t="s">
        <v>46</v>
      </c>
      <c r="H4517" s="1" t="s">
        <v>27</v>
      </c>
      <c r="I4517" s="1">
        <v>1</v>
      </c>
      <c r="J4517" s="3">
        <v>11523</v>
      </c>
      <c r="K4517" s="4">
        <v>7352.96</v>
      </c>
      <c r="L4517" s="5">
        <v>0</v>
      </c>
      <c r="M4517" s="3">
        <f t="shared" si="280"/>
        <v>11523</v>
      </c>
      <c r="N4517" s="3">
        <f t="shared" si="281"/>
        <v>7352.96</v>
      </c>
      <c r="O4517" s="3">
        <f t="shared" si="282"/>
        <v>4170.04</v>
      </c>
      <c r="P4517" s="6">
        <f t="shared" si="283"/>
        <v>0.36188839711880588</v>
      </c>
    </row>
    <row r="4518" spans="1:16" x14ac:dyDescent="0.35">
      <c r="A4518" s="1" t="s">
        <v>4582</v>
      </c>
      <c r="B4518" s="2">
        <v>46323</v>
      </c>
      <c r="C4518" s="1" t="s">
        <v>41</v>
      </c>
      <c r="D4518" s="1" t="s">
        <v>50</v>
      </c>
      <c r="E4518" s="1" t="s">
        <v>24</v>
      </c>
      <c r="F4518" s="1" t="s">
        <v>25</v>
      </c>
      <c r="G4518" s="1" t="s">
        <v>46</v>
      </c>
      <c r="H4518" s="1" t="s">
        <v>34</v>
      </c>
      <c r="I4518" s="1">
        <v>1</v>
      </c>
      <c r="J4518" s="3">
        <v>573</v>
      </c>
      <c r="K4518" s="4">
        <v>270.16000000000003</v>
      </c>
      <c r="L4518" s="5">
        <v>0</v>
      </c>
      <c r="M4518" s="3">
        <f t="shared" si="280"/>
        <v>573</v>
      </c>
      <c r="N4518" s="3">
        <f t="shared" si="281"/>
        <v>270.16000000000003</v>
      </c>
      <c r="O4518" s="3">
        <f t="shared" si="282"/>
        <v>302.83999999999997</v>
      </c>
      <c r="P4518" s="6">
        <f t="shared" si="283"/>
        <v>0.52851657940663177</v>
      </c>
    </row>
    <row r="4519" spans="1:16" x14ac:dyDescent="0.35">
      <c r="A4519" s="1" t="s">
        <v>4583</v>
      </c>
      <c r="B4519" s="2">
        <v>46323</v>
      </c>
      <c r="C4519" s="1" t="s">
        <v>36</v>
      </c>
      <c r="D4519" s="1" t="s">
        <v>63</v>
      </c>
      <c r="E4519" s="1" t="s">
        <v>31</v>
      </c>
      <c r="F4519" s="1" t="s">
        <v>45</v>
      </c>
      <c r="G4519" s="1" t="s">
        <v>39</v>
      </c>
      <c r="H4519" s="1" t="s">
        <v>27</v>
      </c>
      <c r="I4519" s="1">
        <v>8</v>
      </c>
      <c r="J4519" s="3">
        <v>3341</v>
      </c>
      <c r="K4519" s="4">
        <v>2581.4</v>
      </c>
      <c r="L4519" s="5">
        <v>0</v>
      </c>
      <c r="M4519" s="3">
        <f t="shared" si="280"/>
        <v>26728</v>
      </c>
      <c r="N4519" s="3">
        <f t="shared" si="281"/>
        <v>20651.2</v>
      </c>
      <c r="O4519" s="3">
        <f t="shared" si="282"/>
        <v>6076.7999999999993</v>
      </c>
      <c r="P4519" s="6">
        <f t="shared" si="283"/>
        <v>0.22735707871894639</v>
      </c>
    </row>
    <row r="4520" spans="1:16" x14ac:dyDescent="0.35">
      <c r="A4520" s="1" t="s">
        <v>4584</v>
      </c>
      <c r="B4520" s="2">
        <v>46323</v>
      </c>
      <c r="C4520" s="1" t="s">
        <v>41</v>
      </c>
      <c r="D4520" s="1" t="s">
        <v>55</v>
      </c>
      <c r="E4520" s="1" t="s">
        <v>24</v>
      </c>
      <c r="F4520" s="1" t="s">
        <v>64</v>
      </c>
      <c r="G4520" s="1" t="s">
        <v>46</v>
      </c>
      <c r="H4520" s="1" t="s">
        <v>27</v>
      </c>
      <c r="I4520" s="1">
        <v>4</v>
      </c>
      <c r="J4520" s="3">
        <v>1531</v>
      </c>
      <c r="K4520" s="4">
        <v>826.64</v>
      </c>
      <c r="L4520" s="5">
        <v>0</v>
      </c>
      <c r="M4520" s="3">
        <f t="shared" si="280"/>
        <v>6124</v>
      </c>
      <c r="N4520" s="3">
        <f t="shared" si="281"/>
        <v>3306.56</v>
      </c>
      <c r="O4520" s="3">
        <f t="shared" si="282"/>
        <v>2817.44</v>
      </c>
      <c r="P4520" s="6">
        <f t="shared" si="283"/>
        <v>0.4600653167864141</v>
      </c>
    </row>
    <row r="4521" spans="1:16" x14ac:dyDescent="0.35">
      <c r="A4521" s="1" t="s">
        <v>4585</v>
      </c>
      <c r="B4521" s="2">
        <v>46323</v>
      </c>
      <c r="C4521" s="1" t="s">
        <v>36</v>
      </c>
      <c r="D4521" s="1" t="s">
        <v>63</v>
      </c>
      <c r="E4521" s="1" t="s">
        <v>79</v>
      </c>
      <c r="F4521" s="1" t="s">
        <v>91</v>
      </c>
      <c r="G4521" s="1" t="s">
        <v>39</v>
      </c>
      <c r="H4521" s="1" t="s">
        <v>34</v>
      </c>
      <c r="I4521" s="1">
        <v>5</v>
      </c>
      <c r="J4521" s="3">
        <v>11814</v>
      </c>
      <c r="K4521" s="4">
        <v>7515.83</v>
      </c>
      <c r="L4521" s="5">
        <v>0</v>
      </c>
      <c r="M4521" s="3">
        <f t="shared" si="280"/>
        <v>59070</v>
      </c>
      <c r="N4521" s="3">
        <f t="shared" si="281"/>
        <v>37579.15</v>
      </c>
      <c r="O4521" s="3">
        <f t="shared" si="282"/>
        <v>21490.85</v>
      </c>
      <c r="P4521" s="6">
        <f t="shared" si="283"/>
        <v>0.36382004401557472</v>
      </c>
    </row>
    <row r="4522" spans="1:16" x14ac:dyDescent="0.35">
      <c r="A4522" s="1" t="s">
        <v>4586</v>
      </c>
      <c r="B4522" s="2">
        <v>46323</v>
      </c>
      <c r="C4522" s="1" t="s">
        <v>29</v>
      </c>
      <c r="D4522" s="1" t="s">
        <v>57</v>
      </c>
      <c r="E4522" s="1" t="s">
        <v>31</v>
      </c>
      <c r="F4522" s="1" t="s">
        <v>32</v>
      </c>
      <c r="G4522" s="1" t="s">
        <v>58</v>
      </c>
      <c r="H4522" s="1" t="s">
        <v>27</v>
      </c>
      <c r="I4522" s="1">
        <v>2</v>
      </c>
      <c r="J4522" s="3">
        <v>1168</v>
      </c>
      <c r="K4522" s="4">
        <v>848.97</v>
      </c>
      <c r="L4522" s="5">
        <v>0</v>
      </c>
      <c r="M4522" s="3">
        <f t="shared" si="280"/>
        <v>2336</v>
      </c>
      <c r="N4522" s="3">
        <f t="shared" si="281"/>
        <v>1697.94</v>
      </c>
      <c r="O4522" s="3">
        <f t="shared" si="282"/>
        <v>638.05999999999995</v>
      </c>
      <c r="P4522" s="6">
        <f t="shared" si="283"/>
        <v>0.27314212328767123</v>
      </c>
    </row>
    <row r="4523" spans="1:16" x14ac:dyDescent="0.35">
      <c r="A4523" s="1" t="s">
        <v>4587</v>
      </c>
      <c r="B4523" s="2">
        <v>46323</v>
      </c>
      <c r="C4523" s="1" t="s">
        <v>36</v>
      </c>
      <c r="D4523" s="1" t="s">
        <v>78</v>
      </c>
      <c r="E4523" s="1" t="s">
        <v>31</v>
      </c>
      <c r="F4523" s="1" t="s">
        <v>45</v>
      </c>
      <c r="G4523" s="1" t="s">
        <v>39</v>
      </c>
      <c r="H4523" s="1" t="s">
        <v>21</v>
      </c>
      <c r="I4523" s="1">
        <v>4</v>
      </c>
      <c r="J4523" s="3">
        <v>3522</v>
      </c>
      <c r="K4523" s="4">
        <v>2723.77</v>
      </c>
      <c r="L4523" s="5">
        <v>0.1</v>
      </c>
      <c r="M4523" s="3">
        <f t="shared" si="280"/>
        <v>12679.2</v>
      </c>
      <c r="N4523" s="3">
        <f t="shared" si="281"/>
        <v>10895.08</v>
      </c>
      <c r="O4523" s="3">
        <f t="shared" si="282"/>
        <v>1784.1200000000008</v>
      </c>
      <c r="P4523" s="6">
        <f t="shared" si="283"/>
        <v>0.14071234778219452</v>
      </c>
    </row>
    <row r="4524" spans="1:16" x14ac:dyDescent="0.35">
      <c r="A4524" s="1" t="s">
        <v>4588</v>
      </c>
      <c r="B4524" s="2">
        <v>46323</v>
      </c>
      <c r="C4524" s="1" t="s">
        <v>36</v>
      </c>
      <c r="D4524" s="1" t="s">
        <v>63</v>
      </c>
      <c r="E4524" s="1" t="s">
        <v>31</v>
      </c>
      <c r="F4524" s="1" t="s">
        <v>53</v>
      </c>
      <c r="G4524" s="1" t="s">
        <v>69</v>
      </c>
      <c r="H4524" s="1" t="s">
        <v>21</v>
      </c>
      <c r="I4524" s="1">
        <v>6</v>
      </c>
      <c r="J4524" s="3">
        <v>14858</v>
      </c>
      <c r="K4524" s="4">
        <v>11465.57</v>
      </c>
      <c r="L4524" s="5">
        <v>0</v>
      </c>
      <c r="M4524" s="3">
        <f t="shared" si="280"/>
        <v>89148</v>
      </c>
      <c r="N4524" s="3">
        <f t="shared" si="281"/>
        <v>68793.42</v>
      </c>
      <c r="O4524" s="3">
        <f t="shared" si="282"/>
        <v>20354.580000000002</v>
      </c>
      <c r="P4524" s="6">
        <f t="shared" si="283"/>
        <v>0.22832346210795532</v>
      </c>
    </row>
    <row r="4525" spans="1:16" x14ac:dyDescent="0.35">
      <c r="A4525" s="1" t="s">
        <v>4589</v>
      </c>
      <c r="B4525" s="2">
        <v>46323</v>
      </c>
      <c r="C4525" s="1" t="s">
        <v>41</v>
      </c>
      <c r="D4525" s="1" t="s">
        <v>103</v>
      </c>
      <c r="E4525" s="1" t="s">
        <v>18</v>
      </c>
      <c r="F4525" s="1" t="s">
        <v>38</v>
      </c>
      <c r="G4525" s="1" t="s">
        <v>46</v>
      </c>
      <c r="H4525" s="1" t="s">
        <v>21</v>
      </c>
      <c r="I4525" s="1">
        <v>5</v>
      </c>
      <c r="J4525" s="3">
        <v>365</v>
      </c>
      <c r="K4525" s="4">
        <v>280.87</v>
      </c>
      <c r="L4525" s="5">
        <v>0.05</v>
      </c>
      <c r="M4525" s="3">
        <f t="shared" si="280"/>
        <v>1733.75</v>
      </c>
      <c r="N4525" s="3">
        <f t="shared" si="281"/>
        <v>1404.35</v>
      </c>
      <c r="O4525" s="3">
        <f t="shared" si="282"/>
        <v>329.40000000000009</v>
      </c>
      <c r="P4525" s="6">
        <f t="shared" si="283"/>
        <v>0.18999279019466481</v>
      </c>
    </row>
    <row r="4526" spans="1:16" x14ac:dyDescent="0.35">
      <c r="A4526" s="1" t="s">
        <v>4590</v>
      </c>
      <c r="B4526" s="2">
        <v>46323</v>
      </c>
      <c r="C4526" s="1" t="s">
        <v>41</v>
      </c>
      <c r="D4526" s="1" t="s">
        <v>50</v>
      </c>
      <c r="E4526" s="1" t="s">
        <v>18</v>
      </c>
      <c r="F4526" s="1" t="s">
        <v>51</v>
      </c>
      <c r="G4526" s="1" t="s">
        <v>46</v>
      </c>
      <c r="H4526" s="1" t="s">
        <v>21</v>
      </c>
      <c r="I4526" s="1">
        <v>3</v>
      </c>
      <c r="J4526" s="3">
        <v>784</v>
      </c>
      <c r="K4526" s="4">
        <v>639.97</v>
      </c>
      <c r="L4526" s="5">
        <v>0.05</v>
      </c>
      <c r="M4526" s="3">
        <f t="shared" si="280"/>
        <v>2234.4</v>
      </c>
      <c r="N4526" s="3">
        <f t="shared" si="281"/>
        <v>1919.91</v>
      </c>
      <c r="O4526" s="3">
        <f t="shared" si="282"/>
        <v>314.49</v>
      </c>
      <c r="P4526" s="6">
        <f t="shared" si="283"/>
        <v>0.14074919441460795</v>
      </c>
    </row>
    <row r="4527" spans="1:16" x14ac:dyDescent="0.35">
      <c r="A4527" s="1" t="s">
        <v>4591</v>
      </c>
      <c r="B4527" s="2">
        <v>46323</v>
      </c>
      <c r="C4527" s="1" t="s">
        <v>36</v>
      </c>
      <c r="D4527" s="1" t="s">
        <v>78</v>
      </c>
      <c r="E4527" s="1" t="s">
        <v>18</v>
      </c>
      <c r="F4527" s="1" t="s">
        <v>51</v>
      </c>
      <c r="G4527" s="1" t="s">
        <v>69</v>
      </c>
      <c r="H4527" s="1" t="s">
        <v>21</v>
      </c>
      <c r="I4527" s="1">
        <v>7</v>
      </c>
      <c r="J4527" s="3">
        <v>779</v>
      </c>
      <c r="K4527" s="4">
        <v>633.49</v>
      </c>
      <c r="L4527" s="5">
        <v>0.1</v>
      </c>
      <c r="M4527" s="3">
        <f t="shared" si="280"/>
        <v>4907.7</v>
      </c>
      <c r="N4527" s="3">
        <f t="shared" si="281"/>
        <v>4434.43</v>
      </c>
      <c r="O4527" s="3">
        <f t="shared" si="282"/>
        <v>473.26999999999953</v>
      </c>
      <c r="P4527" s="6">
        <f t="shared" si="283"/>
        <v>9.6434174868064382E-2</v>
      </c>
    </row>
    <row r="4528" spans="1:16" x14ac:dyDescent="0.35">
      <c r="A4528" s="1" t="s">
        <v>4592</v>
      </c>
      <c r="B4528" s="2">
        <v>46324</v>
      </c>
      <c r="C4528" s="1" t="s">
        <v>16</v>
      </c>
      <c r="D4528" s="1" t="s">
        <v>48</v>
      </c>
      <c r="E4528" s="1" t="s">
        <v>18</v>
      </c>
      <c r="F4528" s="1" t="s">
        <v>51</v>
      </c>
      <c r="G4528" s="1" t="s">
        <v>26</v>
      </c>
      <c r="H4528" s="1" t="s">
        <v>21</v>
      </c>
      <c r="I4528" s="1">
        <v>4</v>
      </c>
      <c r="J4528" s="3">
        <v>763</v>
      </c>
      <c r="K4528" s="4">
        <v>620.25</v>
      </c>
      <c r="L4528" s="5">
        <v>0</v>
      </c>
      <c r="M4528" s="3">
        <f t="shared" si="280"/>
        <v>3052</v>
      </c>
      <c r="N4528" s="3">
        <f t="shared" si="281"/>
        <v>2481</v>
      </c>
      <c r="O4528" s="3">
        <f t="shared" si="282"/>
        <v>571</v>
      </c>
      <c r="P4528" s="6">
        <f t="shared" si="283"/>
        <v>0.18709043250327653</v>
      </c>
    </row>
    <row r="4529" spans="1:16" x14ac:dyDescent="0.35">
      <c r="A4529" s="1" t="s">
        <v>4593</v>
      </c>
      <c r="B4529" s="2">
        <v>46324</v>
      </c>
      <c r="C4529" s="1" t="s">
        <v>16</v>
      </c>
      <c r="D4529" s="1" t="s">
        <v>17</v>
      </c>
      <c r="E4529" s="1" t="s">
        <v>18</v>
      </c>
      <c r="F4529" s="1" t="s">
        <v>68</v>
      </c>
      <c r="G4529" s="1" t="s">
        <v>20</v>
      </c>
      <c r="H4529" s="1" t="s">
        <v>34</v>
      </c>
      <c r="I4529" s="1">
        <v>6</v>
      </c>
      <c r="J4529" s="3">
        <v>468</v>
      </c>
      <c r="K4529" s="4">
        <v>384.52</v>
      </c>
      <c r="L4529" s="5">
        <v>0</v>
      </c>
      <c r="M4529" s="3">
        <f t="shared" si="280"/>
        <v>2808</v>
      </c>
      <c r="N4529" s="3">
        <f t="shared" si="281"/>
        <v>2307.12</v>
      </c>
      <c r="O4529" s="3">
        <f t="shared" si="282"/>
        <v>500.88000000000011</v>
      </c>
      <c r="P4529" s="6">
        <f t="shared" si="283"/>
        <v>0.17837606837606843</v>
      </c>
    </row>
    <row r="4530" spans="1:16" x14ac:dyDescent="0.35">
      <c r="A4530" s="1" t="s">
        <v>4594</v>
      </c>
      <c r="B4530" s="2">
        <v>46324</v>
      </c>
      <c r="C4530" s="1" t="s">
        <v>41</v>
      </c>
      <c r="D4530" s="1" t="s">
        <v>55</v>
      </c>
      <c r="E4530" s="1" t="s">
        <v>18</v>
      </c>
      <c r="F4530" s="1" t="s">
        <v>68</v>
      </c>
      <c r="G4530" s="1" t="s">
        <v>43</v>
      </c>
      <c r="H4530" s="1" t="s">
        <v>27</v>
      </c>
      <c r="I4530" s="1">
        <v>8</v>
      </c>
      <c r="J4530" s="3">
        <v>441</v>
      </c>
      <c r="K4530" s="4">
        <v>358.42</v>
      </c>
      <c r="L4530" s="5">
        <v>0</v>
      </c>
      <c r="M4530" s="3">
        <f t="shared" si="280"/>
        <v>3528</v>
      </c>
      <c r="N4530" s="3">
        <f t="shared" si="281"/>
        <v>2867.36</v>
      </c>
      <c r="O4530" s="3">
        <f t="shared" si="282"/>
        <v>660.63999999999987</v>
      </c>
      <c r="P4530" s="6">
        <f t="shared" si="283"/>
        <v>0.18725623582766437</v>
      </c>
    </row>
    <row r="4531" spans="1:16" x14ac:dyDescent="0.35">
      <c r="A4531" s="1" t="s">
        <v>4595</v>
      </c>
      <c r="B4531" s="2">
        <v>46324</v>
      </c>
      <c r="C4531" s="1" t="s">
        <v>41</v>
      </c>
      <c r="D4531" s="1" t="s">
        <v>55</v>
      </c>
      <c r="E4531" s="1" t="s">
        <v>24</v>
      </c>
      <c r="F4531" s="1" t="s">
        <v>25</v>
      </c>
      <c r="G4531" s="1" t="s">
        <v>43</v>
      </c>
      <c r="H4531" s="1" t="s">
        <v>21</v>
      </c>
      <c r="I4531" s="1">
        <v>3</v>
      </c>
      <c r="J4531" s="3">
        <v>606</v>
      </c>
      <c r="K4531" s="4">
        <v>306.18</v>
      </c>
      <c r="L4531" s="5">
        <v>0.05</v>
      </c>
      <c r="M4531" s="3">
        <f t="shared" si="280"/>
        <v>1727.1</v>
      </c>
      <c r="N4531" s="3">
        <f t="shared" si="281"/>
        <v>918.54</v>
      </c>
      <c r="O4531" s="3">
        <f t="shared" si="282"/>
        <v>808.56</v>
      </c>
      <c r="P4531" s="6">
        <f t="shared" si="283"/>
        <v>0.46816050026055234</v>
      </c>
    </row>
    <row r="4532" spans="1:16" x14ac:dyDescent="0.35">
      <c r="A4532" s="1" t="s">
        <v>4596</v>
      </c>
      <c r="B4532" s="2">
        <v>46324</v>
      </c>
      <c r="C4532" s="1" t="s">
        <v>41</v>
      </c>
      <c r="D4532" s="1" t="s">
        <v>50</v>
      </c>
      <c r="E4532" s="1" t="s">
        <v>24</v>
      </c>
      <c r="F4532" s="1" t="s">
        <v>131</v>
      </c>
      <c r="G4532" s="1" t="s">
        <v>43</v>
      </c>
      <c r="H4532" s="1" t="s">
        <v>34</v>
      </c>
      <c r="I4532" s="1">
        <v>6</v>
      </c>
      <c r="J4532" s="3">
        <v>2931</v>
      </c>
      <c r="K4532" s="4">
        <v>1382</v>
      </c>
      <c r="L4532" s="5">
        <v>0</v>
      </c>
      <c r="M4532" s="3">
        <f t="shared" si="280"/>
        <v>17586</v>
      </c>
      <c r="N4532" s="3">
        <f t="shared" si="281"/>
        <v>8292</v>
      </c>
      <c r="O4532" s="3">
        <f t="shared" si="282"/>
        <v>9294</v>
      </c>
      <c r="P4532" s="6">
        <f t="shared" si="283"/>
        <v>0.52848857045377007</v>
      </c>
    </row>
    <row r="4533" spans="1:16" x14ac:dyDescent="0.35">
      <c r="A4533" s="1" t="s">
        <v>4597</v>
      </c>
      <c r="B4533" s="2">
        <v>46324</v>
      </c>
      <c r="C4533" s="1" t="s">
        <v>36</v>
      </c>
      <c r="D4533" s="1" t="s">
        <v>78</v>
      </c>
      <c r="E4533" s="1" t="s">
        <v>79</v>
      </c>
      <c r="F4533" s="1" t="s">
        <v>96</v>
      </c>
      <c r="G4533" s="1" t="s">
        <v>39</v>
      </c>
      <c r="H4533" s="1" t="s">
        <v>27</v>
      </c>
      <c r="I4533" s="1">
        <v>3</v>
      </c>
      <c r="J4533" s="3">
        <v>6570</v>
      </c>
      <c r="K4533" s="4">
        <v>4126.75</v>
      </c>
      <c r="L4533" s="5">
        <v>0</v>
      </c>
      <c r="M4533" s="3">
        <f t="shared" si="280"/>
        <v>19710</v>
      </c>
      <c r="N4533" s="3">
        <f t="shared" si="281"/>
        <v>12380.25</v>
      </c>
      <c r="O4533" s="3">
        <f t="shared" si="282"/>
        <v>7329.75</v>
      </c>
      <c r="P4533" s="6">
        <f t="shared" si="283"/>
        <v>0.37187975646879756</v>
      </c>
    </row>
    <row r="4534" spans="1:16" x14ac:dyDescent="0.35">
      <c r="A4534" s="1" t="s">
        <v>4598</v>
      </c>
      <c r="B4534" s="2">
        <v>46324</v>
      </c>
      <c r="C4534" s="1" t="s">
        <v>16</v>
      </c>
      <c r="D4534" s="1" t="s">
        <v>48</v>
      </c>
      <c r="E4534" s="1" t="s">
        <v>24</v>
      </c>
      <c r="F4534" s="1" t="s">
        <v>131</v>
      </c>
      <c r="G4534" s="1" t="s">
        <v>20</v>
      </c>
      <c r="H4534" s="1" t="s">
        <v>34</v>
      </c>
      <c r="I4534" s="1">
        <v>8</v>
      </c>
      <c r="J4534" s="3">
        <v>2726</v>
      </c>
      <c r="K4534" s="4">
        <v>1461.3</v>
      </c>
      <c r="L4534" s="5">
        <v>0</v>
      </c>
      <c r="M4534" s="3">
        <f t="shared" si="280"/>
        <v>21808</v>
      </c>
      <c r="N4534" s="3">
        <f t="shared" si="281"/>
        <v>11690.4</v>
      </c>
      <c r="O4534" s="3">
        <f t="shared" si="282"/>
        <v>10117.6</v>
      </c>
      <c r="P4534" s="6">
        <f t="shared" si="283"/>
        <v>0.46393983859134263</v>
      </c>
    </row>
    <row r="4535" spans="1:16" x14ac:dyDescent="0.35">
      <c r="A4535" s="1" t="s">
        <v>4599</v>
      </c>
      <c r="B4535" s="2">
        <v>46325</v>
      </c>
      <c r="C4535" s="1" t="s">
        <v>41</v>
      </c>
      <c r="D4535" s="1" t="s">
        <v>55</v>
      </c>
      <c r="E4535" s="1" t="s">
        <v>79</v>
      </c>
      <c r="F4535" s="1" t="s">
        <v>80</v>
      </c>
      <c r="G4535" s="1" t="s">
        <v>43</v>
      </c>
      <c r="H4535" s="1" t="s">
        <v>34</v>
      </c>
      <c r="I4535" s="1">
        <v>1</v>
      </c>
      <c r="J4535" s="3">
        <v>7956</v>
      </c>
      <c r="K4535" s="4">
        <v>5231.99</v>
      </c>
      <c r="L4535" s="5">
        <v>0</v>
      </c>
      <c r="M4535" s="3">
        <f t="shared" si="280"/>
        <v>7956</v>
      </c>
      <c r="N4535" s="3">
        <f t="shared" si="281"/>
        <v>5231.99</v>
      </c>
      <c r="O4535" s="3">
        <f t="shared" si="282"/>
        <v>2724.01</v>
      </c>
      <c r="P4535" s="6">
        <f t="shared" si="283"/>
        <v>0.34238436400201111</v>
      </c>
    </row>
    <row r="4536" spans="1:16" x14ac:dyDescent="0.35">
      <c r="A4536" s="1" t="s">
        <v>4600</v>
      </c>
      <c r="B4536" s="2">
        <v>46325</v>
      </c>
      <c r="C4536" s="1" t="s">
        <v>41</v>
      </c>
      <c r="D4536" s="1" t="s">
        <v>55</v>
      </c>
      <c r="E4536" s="1" t="s">
        <v>18</v>
      </c>
      <c r="F4536" s="1" t="s">
        <v>68</v>
      </c>
      <c r="G4536" s="1" t="s">
        <v>46</v>
      </c>
      <c r="H4536" s="1" t="s">
        <v>34</v>
      </c>
      <c r="I4536" s="1">
        <v>6</v>
      </c>
      <c r="J4536" s="3">
        <v>445</v>
      </c>
      <c r="K4536" s="4">
        <v>360.12</v>
      </c>
      <c r="L4536" s="5">
        <v>0.15</v>
      </c>
      <c r="M4536" s="3">
        <f t="shared" si="280"/>
        <v>2269.5</v>
      </c>
      <c r="N4536" s="3">
        <f t="shared" si="281"/>
        <v>2160.7200000000003</v>
      </c>
      <c r="O4536" s="3">
        <f t="shared" si="282"/>
        <v>108.77999999999975</v>
      </c>
      <c r="P4536" s="6">
        <f t="shared" si="283"/>
        <v>4.7931262392597374E-2</v>
      </c>
    </row>
    <row r="4537" spans="1:16" x14ac:dyDescent="0.35">
      <c r="A4537" s="1" t="s">
        <v>4601</v>
      </c>
      <c r="B4537" s="2">
        <v>46325</v>
      </c>
      <c r="C4537" s="1" t="s">
        <v>29</v>
      </c>
      <c r="D4537" s="1" t="s">
        <v>57</v>
      </c>
      <c r="E4537" s="1" t="s">
        <v>18</v>
      </c>
      <c r="F4537" s="1" t="s">
        <v>19</v>
      </c>
      <c r="G4537" s="1" t="s">
        <v>58</v>
      </c>
      <c r="H4537" s="1" t="s">
        <v>27</v>
      </c>
      <c r="I4537" s="1">
        <v>5</v>
      </c>
      <c r="J4537" s="3">
        <v>857</v>
      </c>
      <c r="K4537" s="4">
        <v>651.42999999999995</v>
      </c>
      <c r="L4537" s="5">
        <v>0</v>
      </c>
      <c r="M4537" s="3">
        <f t="shared" si="280"/>
        <v>4285</v>
      </c>
      <c r="N4537" s="3">
        <f t="shared" si="281"/>
        <v>3257.1499999999996</v>
      </c>
      <c r="O4537" s="3">
        <f t="shared" si="282"/>
        <v>1027.8500000000004</v>
      </c>
      <c r="P4537" s="6">
        <f t="shared" si="283"/>
        <v>0.23987164527421245</v>
      </c>
    </row>
    <row r="4538" spans="1:16" x14ac:dyDescent="0.35">
      <c r="A4538" s="1" t="s">
        <v>4602</v>
      </c>
      <c r="B4538" s="2">
        <v>46325</v>
      </c>
      <c r="C4538" s="1" t="s">
        <v>29</v>
      </c>
      <c r="D4538" s="1" t="s">
        <v>72</v>
      </c>
      <c r="E4538" s="1" t="s">
        <v>24</v>
      </c>
      <c r="F4538" s="1" t="s">
        <v>25</v>
      </c>
      <c r="G4538" s="1" t="s">
        <v>58</v>
      </c>
      <c r="H4538" s="1" t="s">
        <v>21</v>
      </c>
      <c r="I4538" s="1">
        <v>4</v>
      </c>
      <c r="J4538" s="3">
        <v>570</v>
      </c>
      <c r="K4538" s="4">
        <v>274.56</v>
      </c>
      <c r="L4538" s="5">
        <v>0</v>
      </c>
      <c r="M4538" s="3">
        <f t="shared" si="280"/>
        <v>2280</v>
      </c>
      <c r="N4538" s="3">
        <f t="shared" si="281"/>
        <v>1098.24</v>
      </c>
      <c r="O4538" s="3">
        <f t="shared" si="282"/>
        <v>1181.76</v>
      </c>
      <c r="P4538" s="6">
        <f t="shared" si="283"/>
        <v>0.51831578947368417</v>
      </c>
    </row>
    <row r="4539" spans="1:16" x14ac:dyDescent="0.35">
      <c r="A4539" s="1" t="s">
        <v>4603</v>
      </c>
      <c r="B4539" s="2">
        <v>46325</v>
      </c>
      <c r="C4539" s="1" t="s">
        <v>41</v>
      </c>
      <c r="D4539" s="1" t="s">
        <v>55</v>
      </c>
      <c r="E4539" s="1" t="s">
        <v>31</v>
      </c>
      <c r="F4539" s="1" t="s">
        <v>32</v>
      </c>
      <c r="G4539" s="1" t="s">
        <v>43</v>
      </c>
      <c r="H4539" s="1" t="s">
        <v>27</v>
      </c>
      <c r="I4539" s="1">
        <v>4</v>
      </c>
      <c r="J4539" s="3">
        <v>1195</v>
      </c>
      <c r="K4539" s="4">
        <v>907.28</v>
      </c>
      <c r="L4539" s="5">
        <v>0</v>
      </c>
      <c r="M4539" s="3">
        <f t="shared" si="280"/>
        <v>4780</v>
      </c>
      <c r="N4539" s="3">
        <f t="shared" si="281"/>
        <v>3629.12</v>
      </c>
      <c r="O4539" s="3">
        <f t="shared" si="282"/>
        <v>1150.8800000000001</v>
      </c>
      <c r="P4539" s="6">
        <f t="shared" si="283"/>
        <v>0.24076987447698747</v>
      </c>
    </row>
    <row r="4540" spans="1:16" x14ac:dyDescent="0.35">
      <c r="A4540" s="1" t="s">
        <v>4604</v>
      </c>
      <c r="B4540" s="2">
        <v>46325</v>
      </c>
      <c r="C4540" s="1" t="s">
        <v>36</v>
      </c>
      <c r="D4540" s="1" t="s">
        <v>76</v>
      </c>
      <c r="E4540" s="1" t="s">
        <v>31</v>
      </c>
      <c r="F4540" s="1" t="s">
        <v>85</v>
      </c>
      <c r="G4540" s="1" t="s">
        <v>69</v>
      </c>
      <c r="H4540" s="1" t="s">
        <v>34</v>
      </c>
      <c r="I4540" s="1">
        <v>8</v>
      </c>
      <c r="J4540" s="3">
        <v>1742</v>
      </c>
      <c r="K4540" s="4">
        <v>1333.14</v>
      </c>
      <c r="L4540" s="5">
        <v>0</v>
      </c>
      <c r="M4540" s="3">
        <f t="shared" si="280"/>
        <v>13936</v>
      </c>
      <c r="N4540" s="3">
        <f t="shared" si="281"/>
        <v>10665.12</v>
      </c>
      <c r="O4540" s="3">
        <f t="shared" si="282"/>
        <v>3270.8799999999992</v>
      </c>
      <c r="P4540" s="6">
        <f t="shared" si="283"/>
        <v>0.23470723306544197</v>
      </c>
    </row>
    <row r="4541" spans="1:16" x14ac:dyDescent="0.35">
      <c r="A4541" s="1" t="s">
        <v>4605</v>
      </c>
      <c r="B4541" s="2">
        <v>46325</v>
      </c>
      <c r="C4541" s="1" t="s">
        <v>41</v>
      </c>
      <c r="D4541" s="1" t="s">
        <v>103</v>
      </c>
      <c r="E4541" s="1" t="s">
        <v>24</v>
      </c>
      <c r="F4541" s="1" t="s">
        <v>64</v>
      </c>
      <c r="G4541" s="1" t="s">
        <v>46</v>
      </c>
      <c r="H4541" s="1" t="s">
        <v>34</v>
      </c>
      <c r="I4541" s="1">
        <v>6</v>
      </c>
      <c r="J4541" s="3">
        <v>1433</v>
      </c>
      <c r="K4541" s="4">
        <v>676.4</v>
      </c>
      <c r="L4541" s="5">
        <v>0.1</v>
      </c>
      <c r="M4541" s="3">
        <f t="shared" si="280"/>
        <v>7738.2</v>
      </c>
      <c r="N4541" s="3">
        <f t="shared" si="281"/>
        <v>4058.3999999999996</v>
      </c>
      <c r="O4541" s="3">
        <f t="shared" si="282"/>
        <v>3679.8</v>
      </c>
      <c r="P4541" s="6">
        <f t="shared" si="283"/>
        <v>0.4755369465767233</v>
      </c>
    </row>
    <row r="4542" spans="1:16" x14ac:dyDescent="0.35">
      <c r="A4542" s="1" t="s">
        <v>4606</v>
      </c>
      <c r="B4542" s="2">
        <v>46325</v>
      </c>
      <c r="C4542" s="1" t="s">
        <v>16</v>
      </c>
      <c r="D4542" s="1" t="s">
        <v>84</v>
      </c>
      <c r="E4542" s="1" t="s">
        <v>79</v>
      </c>
      <c r="F4542" s="1" t="s">
        <v>109</v>
      </c>
      <c r="G4542" s="1" t="s">
        <v>20</v>
      </c>
      <c r="H4542" s="1" t="s">
        <v>21</v>
      </c>
      <c r="I4542" s="1">
        <v>1</v>
      </c>
      <c r="J4542" s="3">
        <v>4673</v>
      </c>
      <c r="K4542" s="4">
        <v>2753.12</v>
      </c>
      <c r="L4542" s="5">
        <v>0.05</v>
      </c>
      <c r="M4542" s="3">
        <f t="shared" si="280"/>
        <v>4439.3499999999995</v>
      </c>
      <c r="N4542" s="3">
        <f t="shared" si="281"/>
        <v>2753.12</v>
      </c>
      <c r="O4542" s="3">
        <f t="shared" si="282"/>
        <v>1686.2299999999996</v>
      </c>
      <c r="P4542" s="6">
        <f t="shared" si="283"/>
        <v>0.37983713831979904</v>
      </c>
    </row>
    <row r="4543" spans="1:16" x14ac:dyDescent="0.35">
      <c r="A4543" s="1" t="s">
        <v>4607</v>
      </c>
      <c r="B4543" s="2">
        <v>46326</v>
      </c>
      <c r="C4543" s="1" t="s">
        <v>16</v>
      </c>
      <c r="D4543" s="1" t="s">
        <v>84</v>
      </c>
      <c r="E4543" s="1" t="s">
        <v>18</v>
      </c>
      <c r="F4543" s="1" t="s">
        <v>68</v>
      </c>
      <c r="G4543" s="1" t="s">
        <v>26</v>
      </c>
      <c r="H4543" s="1" t="s">
        <v>34</v>
      </c>
      <c r="I4543" s="1">
        <v>1</v>
      </c>
      <c r="J4543" s="3">
        <v>462</v>
      </c>
      <c r="K4543" s="4">
        <v>385.56</v>
      </c>
      <c r="L4543" s="5">
        <v>0.15</v>
      </c>
      <c r="M4543" s="3">
        <f t="shared" si="280"/>
        <v>392.7</v>
      </c>
      <c r="N4543" s="3">
        <f t="shared" si="281"/>
        <v>385.56</v>
      </c>
      <c r="O4543" s="3">
        <f t="shared" si="282"/>
        <v>7.1399999999999864</v>
      </c>
      <c r="P4543" s="6">
        <f t="shared" si="283"/>
        <v>1.8181818181818146E-2</v>
      </c>
    </row>
    <row r="4544" spans="1:16" x14ac:dyDescent="0.35">
      <c r="A4544" s="1" t="s">
        <v>4608</v>
      </c>
      <c r="B4544" s="2">
        <v>46326</v>
      </c>
      <c r="C4544" s="1" t="s">
        <v>41</v>
      </c>
      <c r="D4544" s="1" t="s">
        <v>55</v>
      </c>
      <c r="E4544" s="1" t="s">
        <v>31</v>
      </c>
      <c r="F4544" s="1" t="s">
        <v>53</v>
      </c>
      <c r="G4544" s="1" t="s">
        <v>46</v>
      </c>
      <c r="H4544" s="1" t="s">
        <v>21</v>
      </c>
      <c r="I4544" s="1">
        <v>8</v>
      </c>
      <c r="J4544" s="3">
        <v>14950</v>
      </c>
      <c r="K4544" s="4">
        <v>11128.08</v>
      </c>
      <c r="L4544" s="5">
        <v>0.1</v>
      </c>
      <c r="M4544" s="3">
        <f t="shared" si="280"/>
        <v>107640</v>
      </c>
      <c r="N4544" s="3">
        <f t="shared" si="281"/>
        <v>89024.639999999999</v>
      </c>
      <c r="O4544" s="3">
        <f t="shared" si="282"/>
        <v>18615.36</v>
      </c>
      <c r="P4544" s="6">
        <f t="shared" si="283"/>
        <v>0.17294091415830548</v>
      </c>
    </row>
    <row r="4545" spans="1:16" x14ac:dyDescent="0.35">
      <c r="A4545" s="1" t="s">
        <v>4609</v>
      </c>
      <c r="B4545" s="2">
        <v>46327</v>
      </c>
      <c r="C4545" s="1" t="s">
        <v>29</v>
      </c>
      <c r="D4545" s="1" t="s">
        <v>57</v>
      </c>
      <c r="E4545" s="1" t="s">
        <v>24</v>
      </c>
      <c r="F4545" s="1" t="s">
        <v>64</v>
      </c>
      <c r="G4545" s="1" t="s">
        <v>33</v>
      </c>
      <c r="H4545" s="1" t="s">
        <v>34</v>
      </c>
      <c r="I4545" s="1">
        <v>6</v>
      </c>
      <c r="J4545" s="3">
        <v>1553</v>
      </c>
      <c r="K4545" s="4">
        <v>740.98</v>
      </c>
      <c r="L4545" s="5">
        <v>0</v>
      </c>
      <c r="M4545" s="3">
        <f t="shared" si="280"/>
        <v>9318</v>
      </c>
      <c r="N4545" s="3">
        <f t="shared" si="281"/>
        <v>4445.88</v>
      </c>
      <c r="O4545" s="3">
        <f t="shared" si="282"/>
        <v>4872.12</v>
      </c>
      <c r="P4545" s="6">
        <f t="shared" si="283"/>
        <v>0.52287186091435933</v>
      </c>
    </row>
    <row r="4546" spans="1:16" x14ac:dyDescent="0.35">
      <c r="A4546" s="1" t="s">
        <v>4610</v>
      </c>
      <c r="B4546" s="2">
        <v>46327</v>
      </c>
      <c r="C4546" s="1" t="s">
        <v>16</v>
      </c>
      <c r="D4546" s="1" t="s">
        <v>17</v>
      </c>
      <c r="E4546" s="1" t="s">
        <v>18</v>
      </c>
      <c r="F4546" s="1" t="s">
        <v>68</v>
      </c>
      <c r="G4546" s="1" t="s">
        <v>26</v>
      </c>
      <c r="H4546" s="1" t="s">
        <v>34</v>
      </c>
      <c r="I4546" s="1">
        <v>5</v>
      </c>
      <c r="J4546" s="3">
        <v>435</v>
      </c>
      <c r="K4546" s="4">
        <v>350.79</v>
      </c>
      <c r="L4546" s="5">
        <v>0</v>
      </c>
      <c r="M4546" s="3">
        <f t="shared" ref="M4546:M4609" si="284">I4546*J4546*(1-L4546)</f>
        <v>2175</v>
      </c>
      <c r="N4546" s="3">
        <f t="shared" ref="N4546:N4609" si="285">I4546*K4546</f>
        <v>1753.95</v>
      </c>
      <c r="O4546" s="3">
        <f t="shared" ref="O4546:O4609" si="286">M4546-N4546</f>
        <v>421.04999999999995</v>
      </c>
      <c r="P4546" s="6">
        <f t="shared" ref="P4546:P4609" si="287">O4546/M4546</f>
        <v>0.1935862068965517</v>
      </c>
    </row>
    <row r="4547" spans="1:16" x14ac:dyDescent="0.35">
      <c r="A4547" s="1" t="s">
        <v>4611</v>
      </c>
      <c r="B4547" s="2">
        <v>46327</v>
      </c>
      <c r="C4547" s="1" t="s">
        <v>29</v>
      </c>
      <c r="D4547" s="1" t="s">
        <v>30</v>
      </c>
      <c r="E4547" s="1" t="s">
        <v>31</v>
      </c>
      <c r="F4547" s="1" t="s">
        <v>45</v>
      </c>
      <c r="G4547" s="1" t="s">
        <v>33</v>
      </c>
      <c r="H4547" s="1" t="s">
        <v>27</v>
      </c>
      <c r="I4547" s="1">
        <v>3</v>
      </c>
      <c r="J4547" s="3">
        <v>3499</v>
      </c>
      <c r="K4547" s="4">
        <v>2741.41</v>
      </c>
      <c r="L4547" s="5">
        <v>0.05</v>
      </c>
      <c r="M4547" s="3">
        <f t="shared" si="284"/>
        <v>9972.15</v>
      </c>
      <c r="N4547" s="3">
        <f t="shared" si="285"/>
        <v>8224.23</v>
      </c>
      <c r="O4547" s="3">
        <f t="shared" si="286"/>
        <v>1747.92</v>
      </c>
      <c r="P4547" s="6">
        <f t="shared" si="287"/>
        <v>0.17528015523232204</v>
      </c>
    </row>
    <row r="4548" spans="1:16" x14ac:dyDescent="0.35">
      <c r="A4548" s="1" t="s">
        <v>4612</v>
      </c>
      <c r="B4548" s="2">
        <v>46327</v>
      </c>
      <c r="C4548" s="1" t="s">
        <v>29</v>
      </c>
      <c r="D4548" s="1" t="s">
        <v>57</v>
      </c>
      <c r="E4548" s="1" t="s">
        <v>18</v>
      </c>
      <c r="F4548" s="1" t="s">
        <v>38</v>
      </c>
      <c r="G4548" s="1" t="s">
        <v>58</v>
      </c>
      <c r="H4548" s="1" t="s">
        <v>27</v>
      </c>
      <c r="I4548" s="1">
        <v>7</v>
      </c>
      <c r="J4548" s="3">
        <v>359</v>
      </c>
      <c r="K4548" s="4">
        <v>283</v>
      </c>
      <c r="L4548" s="5">
        <v>0.05</v>
      </c>
      <c r="M4548" s="3">
        <f t="shared" si="284"/>
        <v>2387.35</v>
      </c>
      <c r="N4548" s="3">
        <f t="shared" si="285"/>
        <v>1981</v>
      </c>
      <c r="O4548" s="3">
        <f t="shared" si="286"/>
        <v>406.34999999999991</v>
      </c>
      <c r="P4548" s="6">
        <f t="shared" si="287"/>
        <v>0.17020964667937249</v>
      </c>
    </row>
    <row r="4549" spans="1:16" x14ac:dyDescent="0.35">
      <c r="A4549" s="1" t="s">
        <v>4613</v>
      </c>
      <c r="B4549" s="2">
        <v>46327</v>
      </c>
      <c r="C4549" s="1" t="s">
        <v>29</v>
      </c>
      <c r="D4549" s="1" t="s">
        <v>57</v>
      </c>
      <c r="E4549" s="1" t="s">
        <v>18</v>
      </c>
      <c r="F4549" s="1" t="s">
        <v>38</v>
      </c>
      <c r="G4549" s="1" t="s">
        <v>33</v>
      </c>
      <c r="H4549" s="1" t="s">
        <v>34</v>
      </c>
      <c r="I4549" s="1">
        <v>7</v>
      </c>
      <c r="J4549" s="3">
        <v>356</v>
      </c>
      <c r="K4549" s="4">
        <v>284.39999999999998</v>
      </c>
      <c r="L4549" s="5">
        <v>0</v>
      </c>
      <c r="M4549" s="3">
        <f t="shared" si="284"/>
        <v>2492</v>
      </c>
      <c r="N4549" s="3">
        <f t="shared" si="285"/>
        <v>1990.7999999999997</v>
      </c>
      <c r="O4549" s="3">
        <f t="shared" si="286"/>
        <v>501.20000000000027</v>
      </c>
      <c r="P4549" s="6">
        <f t="shared" si="287"/>
        <v>0.20112359550561809</v>
      </c>
    </row>
    <row r="4550" spans="1:16" x14ac:dyDescent="0.35">
      <c r="A4550" s="1" t="s">
        <v>4614</v>
      </c>
      <c r="B4550" s="2">
        <v>46327</v>
      </c>
      <c r="C4550" s="1" t="s">
        <v>29</v>
      </c>
      <c r="D4550" s="1" t="s">
        <v>30</v>
      </c>
      <c r="E4550" s="1" t="s">
        <v>18</v>
      </c>
      <c r="F4550" s="1" t="s">
        <v>51</v>
      </c>
      <c r="G4550" s="1" t="s">
        <v>58</v>
      </c>
      <c r="H4550" s="1" t="s">
        <v>27</v>
      </c>
      <c r="I4550" s="1">
        <v>2</v>
      </c>
      <c r="J4550" s="3">
        <v>742</v>
      </c>
      <c r="K4550" s="4">
        <v>599.48</v>
      </c>
      <c r="L4550" s="5">
        <v>0.1</v>
      </c>
      <c r="M4550" s="3">
        <f t="shared" si="284"/>
        <v>1335.6000000000001</v>
      </c>
      <c r="N4550" s="3">
        <f t="shared" si="285"/>
        <v>1198.96</v>
      </c>
      <c r="O4550" s="3">
        <f t="shared" si="286"/>
        <v>136.6400000000001</v>
      </c>
      <c r="P4550" s="6">
        <f t="shared" si="287"/>
        <v>0.1023060796645703</v>
      </c>
    </row>
    <row r="4551" spans="1:16" x14ac:dyDescent="0.35">
      <c r="A4551" s="1" t="s">
        <v>4615</v>
      </c>
      <c r="B4551" s="2">
        <v>46327</v>
      </c>
      <c r="C4551" s="1" t="s">
        <v>36</v>
      </c>
      <c r="D4551" s="1" t="s">
        <v>37</v>
      </c>
      <c r="E4551" s="1" t="s">
        <v>24</v>
      </c>
      <c r="F4551" s="1" t="s">
        <v>64</v>
      </c>
      <c r="G4551" s="1" t="s">
        <v>39</v>
      </c>
      <c r="H4551" s="1" t="s">
        <v>21</v>
      </c>
      <c r="I4551" s="1">
        <v>5</v>
      </c>
      <c r="J4551" s="3">
        <v>1472</v>
      </c>
      <c r="K4551" s="4">
        <v>693.29</v>
      </c>
      <c r="L4551" s="5">
        <v>0</v>
      </c>
      <c r="M4551" s="3">
        <f t="shared" si="284"/>
        <v>7360</v>
      </c>
      <c r="N4551" s="3">
        <f t="shared" si="285"/>
        <v>3466.45</v>
      </c>
      <c r="O4551" s="3">
        <f t="shared" si="286"/>
        <v>3893.55</v>
      </c>
      <c r="P4551" s="6">
        <f t="shared" si="287"/>
        <v>0.52901494565217388</v>
      </c>
    </row>
    <row r="4552" spans="1:16" x14ac:dyDescent="0.35">
      <c r="A4552" s="1" t="s">
        <v>4616</v>
      </c>
      <c r="B4552" s="2">
        <v>46327</v>
      </c>
      <c r="C4552" s="1" t="s">
        <v>41</v>
      </c>
      <c r="D4552" s="1" t="s">
        <v>50</v>
      </c>
      <c r="E4552" s="1" t="s">
        <v>24</v>
      </c>
      <c r="F4552" s="1" t="s">
        <v>61</v>
      </c>
      <c r="G4552" s="1" t="s">
        <v>46</v>
      </c>
      <c r="H4552" s="1" t="s">
        <v>27</v>
      </c>
      <c r="I4552" s="1">
        <v>7</v>
      </c>
      <c r="J4552" s="3">
        <v>2301</v>
      </c>
      <c r="K4552" s="4">
        <v>1150.4100000000001</v>
      </c>
      <c r="L4552" s="5">
        <v>0</v>
      </c>
      <c r="M4552" s="3">
        <f t="shared" si="284"/>
        <v>16107</v>
      </c>
      <c r="N4552" s="3">
        <f t="shared" si="285"/>
        <v>8052.8700000000008</v>
      </c>
      <c r="O4552" s="3">
        <f t="shared" si="286"/>
        <v>8054.1299999999992</v>
      </c>
      <c r="P4552" s="6">
        <f t="shared" si="287"/>
        <v>0.50003911342894392</v>
      </c>
    </row>
    <row r="4553" spans="1:16" x14ac:dyDescent="0.35">
      <c r="A4553" s="1" t="s">
        <v>4617</v>
      </c>
      <c r="B4553" s="2">
        <v>46327</v>
      </c>
      <c r="C4553" s="1" t="s">
        <v>16</v>
      </c>
      <c r="D4553" s="1" t="s">
        <v>17</v>
      </c>
      <c r="E4553" s="1" t="s">
        <v>18</v>
      </c>
      <c r="F4553" s="1" t="s">
        <v>68</v>
      </c>
      <c r="G4553" s="1" t="s">
        <v>26</v>
      </c>
      <c r="H4553" s="1" t="s">
        <v>34</v>
      </c>
      <c r="I4553" s="1">
        <v>5</v>
      </c>
      <c r="J4553" s="3">
        <v>437</v>
      </c>
      <c r="K4553" s="4">
        <v>356.74</v>
      </c>
      <c r="L4553" s="5">
        <v>0</v>
      </c>
      <c r="M4553" s="3">
        <f t="shared" si="284"/>
        <v>2185</v>
      </c>
      <c r="N4553" s="3">
        <f t="shared" si="285"/>
        <v>1783.7</v>
      </c>
      <c r="O4553" s="3">
        <f t="shared" si="286"/>
        <v>401.29999999999995</v>
      </c>
      <c r="P4553" s="6">
        <f t="shared" si="287"/>
        <v>0.18366132723112127</v>
      </c>
    </row>
    <row r="4554" spans="1:16" x14ac:dyDescent="0.35">
      <c r="A4554" s="1" t="s">
        <v>4618</v>
      </c>
      <c r="B4554" s="2">
        <v>46328</v>
      </c>
      <c r="C4554" s="1" t="s">
        <v>36</v>
      </c>
      <c r="D4554" s="1" t="s">
        <v>78</v>
      </c>
      <c r="E4554" s="1" t="s">
        <v>24</v>
      </c>
      <c r="F4554" s="1" t="s">
        <v>61</v>
      </c>
      <c r="G4554" s="1" t="s">
        <v>69</v>
      </c>
      <c r="H4554" s="1" t="s">
        <v>34</v>
      </c>
      <c r="I4554" s="1">
        <v>3</v>
      </c>
      <c r="J4554" s="3">
        <v>2163</v>
      </c>
      <c r="K4554" s="4">
        <v>1143.6099999999999</v>
      </c>
      <c r="L4554" s="5">
        <v>0.15</v>
      </c>
      <c r="M4554" s="3">
        <f t="shared" si="284"/>
        <v>5515.65</v>
      </c>
      <c r="N4554" s="3">
        <f t="shared" si="285"/>
        <v>3430.83</v>
      </c>
      <c r="O4554" s="3">
        <f t="shared" si="286"/>
        <v>2084.8199999999997</v>
      </c>
      <c r="P4554" s="6">
        <f t="shared" si="287"/>
        <v>0.37798264937042775</v>
      </c>
    </row>
    <row r="4555" spans="1:16" x14ac:dyDescent="0.35">
      <c r="A4555" s="1" t="s">
        <v>4619</v>
      </c>
      <c r="B4555" s="2">
        <v>46328</v>
      </c>
      <c r="C4555" s="1" t="s">
        <v>41</v>
      </c>
      <c r="D4555" s="1" t="s">
        <v>50</v>
      </c>
      <c r="E4555" s="1" t="s">
        <v>79</v>
      </c>
      <c r="F4555" s="1" t="s">
        <v>96</v>
      </c>
      <c r="G4555" s="1" t="s">
        <v>46</v>
      </c>
      <c r="H4555" s="1" t="s">
        <v>34</v>
      </c>
      <c r="I4555" s="1">
        <v>5</v>
      </c>
      <c r="J4555" s="3">
        <v>6295</v>
      </c>
      <c r="K4555" s="4">
        <v>4041.6</v>
      </c>
      <c r="L4555" s="5">
        <v>0</v>
      </c>
      <c r="M4555" s="3">
        <f t="shared" si="284"/>
        <v>31475</v>
      </c>
      <c r="N4555" s="3">
        <f t="shared" si="285"/>
        <v>20208</v>
      </c>
      <c r="O4555" s="3">
        <f t="shared" si="286"/>
        <v>11267</v>
      </c>
      <c r="P4555" s="6">
        <f t="shared" si="287"/>
        <v>0.35796664019062746</v>
      </c>
    </row>
    <row r="4556" spans="1:16" x14ac:dyDescent="0.35">
      <c r="A4556" s="1" t="s">
        <v>4620</v>
      </c>
      <c r="B4556" s="2">
        <v>46328</v>
      </c>
      <c r="C4556" s="1" t="s">
        <v>29</v>
      </c>
      <c r="D4556" s="1" t="s">
        <v>30</v>
      </c>
      <c r="E4556" s="1" t="s">
        <v>18</v>
      </c>
      <c r="F4556" s="1" t="s">
        <v>68</v>
      </c>
      <c r="G4556" s="1" t="s">
        <v>58</v>
      </c>
      <c r="H4556" s="1" t="s">
        <v>21</v>
      </c>
      <c r="I4556" s="1">
        <v>6</v>
      </c>
      <c r="J4556" s="3">
        <v>472</v>
      </c>
      <c r="K4556" s="4">
        <v>391.91</v>
      </c>
      <c r="L4556" s="5">
        <v>0</v>
      </c>
      <c r="M4556" s="3">
        <f t="shared" si="284"/>
        <v>2832</v>
      </c>
      <c r="N4556" s="3">
        <f t="shared" si="285"/>
        <v>2351.46</v>
      </c>
      <c r="O4556" s="3">
        <f t="shared" si="286"/>
        <v>480.53999999999996</v>
      </c>
      <c r="P4556" s="6">
        <f t="shared" si="287"/>
        <v>0.1696822033898305</v>
      </c>
    </row>
    <row r="4557" spans="1:16" x14ac:dyDescent="0.35">
      <c r="A4557" s="1" t="s">
        <v>4621</v>
      </c>
      <c r="B4557" s="2">
        <v>46328</v>
      </c>
      <c r="C4557" s="1" t="s">
        <v>36</v>
      </c>
      <c r="D4557" s="1" t="s">
        <v>76</v>
      </c>
      <c r="E4557" s="1" t="s">
        <v>18</v>
      </c>
      <c r="F4557" s="1" t="s">
        <v>38</v>
      </c>
      <c r="G4557" s="1" t="s">
        <v>39</v>
      </c>
      <c r="H4557" s="1" t="s">
        <v>34</v>
      </c>
      <c r="I4557" s="1">
        <v>2</v>
      </c>
      <c r="J4557" s="3">
        <v>350</v>
      </c>
      <c r="K4557" s="4">
        <v>273.38</v>
      </c>
      <c r="L4557" s="5">
        <v>0.05</v>
      </c>
      <c r="M4557" s="3">
        <f t="shared" si="284"/>
        <v>665</v>
      </c>
      <c r="N4557" s="3">
        <f t="shared" si="285"/>
        <v>546.76</v>
      </c>
      <c r="O4557" s="3">
        <f t="shared" si="286"/>
        <v>118.24000000000001</v>
      </c>
      <c r="P4557" s="6">
        <f t="shared" si="287"/>
        <v>0.17780451127819549</v>
      </c>
    </row>
    <row r="4558" spans="1:16" x14ac:dyDescent="0.35">
      <c r="A4558" s="1" t="s">
        <v>4622</v>
      </c>
      <c r="B4558" s="2">
        <v>46328</v>
      </c>
      <c r="C4558" s="1" t="s">
        <v>41</v>
      </c>
      <c r="D4558" s="1" t="s">
        <v>55</v>
      </c>
      <c r="E4558" s="1" t="s">
        <v>18</v>
      </c>
      <c r="F4558" s="1" t="s">
        <v>38</v>
      </c>
      <c r="G4558" s="1" t="s">
        <v>43</v>
      </c>
      <c r="H4558" s="1" t="s">
        <v>21</v>
      </c>
      <c r="I4558" s="1">
        <v>4</v>
      </c>
      <c r="J4558" s="3">
        <v>342</v>
      </c>
      <c r="K4558" s="4">
        <v>280.54000000000002</v>
      </c>
      <c r="L4558" s="5">
        <v>0.1</v>
      </c>
      <c r="M4558" s="3">
        <f t="shared" si="284"/>
        <v>1231.2</v>
      </c>
      <c r="N4558" s="3">
        <f t="shared" si="285"/>
        <v>1122.1600000000001</v>
      </c>
      <c r="O4558" s="3">
        <f t="shared" si="286"/>
        <v>109.03999999999996</v>
      </c>
      <c r="P4558" s="6">
        <f t="shared" si="287"/>
        <v>8.856400259909028E-2</v>
      </c>
    </row>
    <row r="4559" spans="1:16" x14ac:dyDescent="0.35">
      <c r="A4559" s="1" t="s">
        <v>4623</v>
      </c>
      <c r="B4559" s="2">
        <v>46328</v>
      </c>
      <c r="C4559" s="1" t="s">
        <v>29</v>
      </c>
      <c r="D4559" s="1" t="s">
        <v>72</v>
      </c>
      <c r="E4559" s="1" t="s">
        <v>24</v>
      </c>
      <c r="F4559" s="1" t="s">
        <v>131</v>
      </c>
      <c r="G4559" s="1" t="s">
        <v>58</v>
      </c>
      <c r="H4559" s="1" t="s">
        <v>34</v>
      </c>
      <c r="I4559" s="1">
        <v>6</v>
      </c>
      <c r="J4559" s="3">
        <v>2820</v>
      </c>
      <c r="K4559" s="4">
        <v>1438.72</v>
      </c>
      <c r="L4559" s="5">
        <v>0.1</v>
      </c>
      <c r="M4559" s="3">
        <f t="shared" si="284"/>
        <v>15228</v>
      </c>
      <c r="N4559" s="3">
        <f t="shared" si="285"/>
        <v>8632.32</v>
      </c>
      <c r="O4559" s="3">
        <f t="shared" si="286"/>
        <v>6595.68</v>
      </c>
      <c r="P4559" s="6">
        <f t="shared" si="287"/>
        <v>0.43312844759653274</v>
      </c>
    </row>
    <row r="4560" spans="1:16" x14ac:dyDescent="0.35">
      <c r="A4560" s="1" t="s">
        <v>4624</v>
      </c>
      <c r="B4560" s="2">
        <v>46328</v>
      </c>
      <c r="C4560" s="1" t="s">
        <v>41</v>
      </c>
      <c r="D4560" s="1" t="s">
        <v>42</v>
      </c>
      <c r="E4560" s="1" t="s">
        <v>18</v>
      </c>
      <c r="F4560" s="1" t="s">
        <v>38</v>
      </c>
      <c r="G4560" s="1" t="s">
        <v>46</v>
      </c>
      <c r="H4560" s="1" t="s">
        <v>21</v>
      </c>
      <c r="I4560" s="1">
        <v>1</v>
      </c>
      <c r="J4560" s="3">
        <v>338</v>
      </c>
      <c r="K4560" s="4">
        <v>271.76</v>
      </c>
      <c r="L4560" s="5">
        <v>0.05</v>
      </c>
      <c r="M4560" s="3">
        <f t="shared" si="284"/>
        <v>321.09999999999997</v>
      </c>
      <c r="N4560" s="3">
        <f t="shared" si="285"/>
        <v>271.76</v>
      </c>
      <c r="O4560" s="3">
        <f t="shared" si="286"/>
        <v>49.339999999999975</v>
      </c>
      <c r="P4560" s="6">
        <f t="shared" si="287"/>
        <v>0.15365929616941756</v>
      </c>
    </row>
    <row r="4561" spans="1:16" x14ac:dyDescent="0.35">
      <c r="A4561" s="1" t="s">
        <v>4625</v>
      </c>
      <c r="B4561" s="2">
        <v>46328</v>
      </c>
      <c r="C4561" s="1" t="s">
        <v>36</v>
      </c>
      <c r="D4561" s="1" t="s">
        <v>37</v>
      </c>
      <c r="E4561" s="1" t="s">
        <v>31</v>
      </c>
      <c r="F4561" s="1" t="s">
        <v>53</v>
      </c>
      <c r="G4561" s="1" t="s">
        <v>69</v>
      </c>
      <c r="H4561" s="1" t="s">
        <v>21</v>
      </c>
      <c r="I4561" s="1">
        <v>2</v>
      </c>
      <c r="J4561" s="3">
        <v>14995</v>
      </c>
      <c r="K4561" s="4">
        <v>11008.64</v>
      </c>
      <c r="L4561" s="5">
        <v>0.1</v>
      </c>
      <c r="M4561" s="3">
        <f t="shared" si="284"/>
        <v>26991</v>
      </c>
      <c r="N4561" s="3">
        <f t="shared" si="285"/>
        <v>22017.279999999999</v>
      </c>
      <c r="O4561" s="3">
        <f t="shared" si="286"/>
        <v>4973.7200000000012</v>
      </c>
      <c r="P4561" s="6">
        <f t="shared" si="287"/>
        <v>0.18427327627727766</v>
      </c>
    </row>
    <row r="4562" spans="1:16" x14ac:dyDescent="0.35">
      <c r="A4562" s="1" t="s">
        <v>4626</v>
      </c>
      <c r="B4562" s="2">
        <v>46328</v>
      </c>
      <c r="C4562" s="1" t="s">
        <v>36</v>
      </c>
      <c r="D4562" s="1" t="s">
        <v>76</v>
      </c>
      <c r="E4562" s="1" t="s">
        <v>79</v>
      </c>
      <c r="F4562" s="1" t="s">
        <v>91</v>
      </c>
      <c r="G4562" s="1" t="s">
        <v>69</v>
      </c>
      <c r="H4562" s="1" t="s">
        <v>27</v>
      </c>
      <c r="I4562" s="1">
        <v>1</v>
      </c>
      <c r="J4562" s="3">
        <v>11687</v>
      </c>
      <c r="K4562" s="4">
        <v>7174.54</v>
      </c>
      <c r="L4562" s="5">
        <v>0</v>
      </c>
      <c r="M4562" s="3">
        <f t="shared" si="284"/>
        <v>11687</v>
      </c>
      <c r="N4562" s="3">
        <f t="shared" si="285"/>
        <v>7174.54</v>
      </c>
      <c r="O4562" s="3">
        <f t="shared" si="286"/>
        <v>4512.46</v>
      </c>
      <c r="P4562" s="6">
        <f t="shared" si="287"/>
        <v>0.38610935227175497</v>
      </c>
    </row>
    <row r="4563" spans="1:16" x14ac:dyDescent="0.35">
      <c r="A4563" s="1" t="s">
        <v>4627</v>
      </c>
      <c r="B4563" s="2">
        <v>46329</v>
      </c>
      <c r="C4563" s="1" t="s">
        <v>29</v>
      </c>
      <c r="D4563" s="1" t="s">
        <v>30</v>
      </c>
      <c r="E4563" s="1" t="s">
        <v>18</v>
      </c>
      <c r="F4563" s="1" t="s">
        <v>38</v>
      </c>
      <c r="G4563" s="1" t="s">
        <v>58</v>
      </c>
      <c r="H4563" s="1" t="s">
        <v>21</v>
      </c>
      <c r="I4563" s="1">
        <v>1</v>
      </c>
      <c r="J4563" s="3">
        <v>354</v>
      </c>
      <c r="K4563" s="4">
        <v>280.07</v>
      </c>
      <c r="L4563" s="5">
        <v>0</v>
      </c>
      <c r="M4563" s="3">
        <f t="shared" si="284"/>
        <v>354</v>
      </c>
      <c r="N4563" s="3">
        <f t="shared" si="285"/>
        <v>280.07</v>
      </c>
      <c r="O4563" s="3">
        <f t="shared" si="286"/>
        <v>73.930000000000007</v>
      </c>
      <c r="P4563" s="6">
        <f t="shared" si="287"/>
        <v>0.20884180790960455</v>
      </c>
    </row>
    <row r="4564" spans="1:16" x14ac:dyDescent="0.35">
      <c r="A4564" s="1" t="s">
        <v>4628</v>
      </c>
      <c r="B4564" s="2">
        <v>46329</v>
      </c>
      <c r="C4564" s="1" t="s">
        <v>29</v>
      </c>
      <c r="D4564" s="1" t="s">
        <v>57</v>
      </c>
      <c r="E4564" s="1" t="s">
        <v>24</v>
      </c>
      <c r="F4564" s="1" t="s">
        <v>131</v>
      </c>
      <c r="G4564" s="1" t="s">
        <v>58</v>
      </c>
      <c r="H4564" s="1" t="s">
        <v>34</v>
      </c>
      <c r="I4564" s="1">
        <v>5</v>
      </c>
      <c r="J4564" s="3">
        <v>2877</v>
      </c>
      <c r="K4564" s="4">
        <v>1371.28</v>
      </c>
      <c r="L4564" s="5">
        <v>0.15</v>
      </c>
      <c r="M4564" s="3">
        <f t="shared" si="284"/>
        <v>12227.25</v>
      </c>
      <c r="N4564" s="3">
        <f t="shared" si="285"/>
        <v>6856.4</v>
      </c>
      <c r="O4564" s="3">
        <f t="shared" si="286"/>
        <v>5370.85</v>
      </c>
      <c r="P4564" s="6">
        <f t="shared" si="287"/>
        <v>0.43925248931689465</v>
      </c>
    </row>
    <row r="4565" spans="1:16" x14ac:dyDescent="0.35">
      <c r="A4565" s="1" t="s">
        <v>4629</v>
      </c>
      <c r="B4565" s="2">
        <v>46329</v>
      </c>
      <c r="C4565" s="1" t="s">
        <v>41</v>
      </c>
      <c r="D4565" s="1" t="s">
        <v>50</v>
      </c>
      <c r="E4565" s="1" t="s">
        <v>31</v>
      </c>
      <c r="F4565" s="1" t="s">
        <v>45</v>
      </c>
      <c r="G4565" s="1" t="s">
        <v>46</v>
      </c>
      <c r="H4565" s="1" t="s">
        <v>34</v>
      </c>
      <c r="I4565" s="1">
        <v>7</v>
      </c>
      <c r="J4565" s="3">
        <v>3382</v>
      </c>
      <c r="K4565" s="4">
        <v>2584.09</v>
      </c>
      <c r="L4565" s="5">
        <v>0</v>
      </c>
      <c r="M4565" s="3">
        <f t="shared" si="284"/>
        <v>23674</v>
      </c>
      <c r="N4565" s="3">
        <f t="shared" si="285"/>
        <v>18088.63</v>
      </c>
      <c r="O4565" s="3">
        <f t="shared" si="286"/>
        <v>5585.369999999999</v>
      </c>
      <c r="P4565" s="6">
        <f t="shared" si="287"/>
        <v>0.23592844470727375</v>
      </c>
    </row>
    <row r="4566" spans="1:16" x14ac:dyDescent="0.35">
      <c r="A4566" s="1" t="s">
        <v>4630</v>
      </c>
      <c r="B4566" s="2">
        <v>46329</v>
      </c>
      <c r="C4566" s="1" t="s">
        <v>29</v>
      </c>
      <c r="D4566" s="1" t="s">
        <v>57</v>
      </c>
      <c r="E4566" s="1" t="s">
        <v>79</v>
      </c>
      <c r="F4566" s="1" t="s">
        <v>96</v>
      </c>
      <c r="G4566" s="1" t="s">
        <v>58</v>
      </c>
      <c r="H4566" s="1" t="s">
        <v>21</v>
      </c>
      <c r="I4566" s="1">
        <v>6</v>
      </c>
      <c r="J4566" s="3">
        <v>6717</v>
      </c>
      <c r="K4566" s="4">
        <v>4189.8999999999996</v>
      </c>
      <c r="L4566" s="5">
        <v>0</v>
      </c>
      <c r="M4566" s="3">
        <f t="shared" si="284"/>
        <v>40302</v>
      </c>
      <c r="N4566" s="3">
        <f t="shared" si="285"/>
        <v>25139.399999999998</v>
      </c>
      <c r="O4566" s="3">
        <f t="shared" si="286"/>
        <v>15162.600000000002</v>
      </c>
      <c r="P4566" s="6">
        <f t="shared" si="287"/>
        <v>0.37622450498734561</v>
      </c>
    </row>
    <row r="4567" spans="1:16" x14ac:dyDescent="0.35">
      <c r="A4567" s="1" t="s">
        <v>4631</v>
      </c>
      <c r="B4567" s="2">
        <v>46329</v>
      </c>
      <c r="C4567" s="1" t="s">
        <v>29</v>
      </c>
      <c r="D4567" s="1" t="s">
        <v>57</v>
      </c>
      <c r="E4567" s="1" t="s">
        <v>31</v>
      </c>
      <c r="F4567" s="1" t="s">
        <v>53</v>
      </c>
      <c r="G4567" s="1" t="s">
        <v>58</v>
      </c>
      <c r="H4567" s="1" t="s">
        <v>27</v>
      </c>
      <c r="I4567" s="1">
        <v>1</v>
      </c>
      <c r="J4567" s="3">
        <v>15159</v>
      </c>
      <c r="K4567" s="4">
        <v>11458.71</v>
      </c>
      <c r="L4567" s="5">
        <v>0.05</v>
      </c>
      <c r="M4567" s="3">
        <f t="shared" si="284"/>
        <v>14401.05</v>
      </c>
      <c r="N4567" s="3">
        <f t="shared" si="285"/>
        <v>11458.71</v>
      </c>
      <c r="O4567" s="3">
        <f t="shared" si="286"/>
        <v>2942.34</v>
      </c>
      <c r="P4567" s="6">
        <f t="shared" si="287"/>
        <v>0.2043142687512369</v>
      </c>
    </row>
    <row r="4568" spans="1:16" x14ac:dyDescent="0.35">
      <c r="A4568" s="1" t="s">
        <v>4632</v>
      </c>
      <c r="B4568" s="2">
        <v>46329</v>
      </c>
      <c r="C4568" s="1" t="s">
        <v>16</v>
      </c>
      <c r="D4568" s="1" t="s">
        <v>23</v>
      </c>
      <c r="E4568" s="1" t="s">
        <v>18</v>
      </c>
      <c r="F4568" s="1" t="s">
        <v>68</v>
      </c>
      <c r="G4568" s="1" t="s">
        <v>26</v>
      </c>
      <c r="H4568" s="1" t="s">
        <v>34</v>
      </c>
      <c r="I4568" s="1">
        <v>7</v>
      </c>
      <c r="J4568" s="3">
        <v>457</v>
      </c>
      <c r="K4568" s="4">
        <v>348.4</v>
      </c>
      <c r="L4568" s="5">
        <v>0.15</v>
      </c>
      <c r="M4568" s="3">
        <f t="shared" si="284"/>
        <v>2719.15</v>
      </c>
      <c r="N4568" s="3">
        <f t="shared" si="285"/>
        <v>2438.7999999999997</v>
      </c>
      <c r="O4568" s="3">
        <f t="shared" si="286"/>
        <v>280.35000000000036</v>
      </c>
      <c r="P4568" s="6">
        <f t="shared" si="287"/>
        <v>0.10310207233878248</v>
      </c>
    </row>
    <row r="4569" spans="1:16" x14ac:dyDescent="0.35">
      <c r="A4569" s="1" t="s">
        <v>4633</v>
      </c>
      <c r="B4569" s="2">
        <v>46329</v>
      </c>
      <c r="C4569" s="1" t="s">
        <v>29</v>
      </c>
      <c r="D4569" s="1" t="s">
        <v>57</v>
      </c>
      <c r="E4569" s="1" t="s">
        <v>31</v>
      </c>
      <c r="F4569" s="1" t="s">
        <v>45</v>
      </c>
      <c r="G4569" s="1" t="s">
        <v>33</v>
      </c>
      <c r="H4569" s="1" t="s">
        <v>27</v>
      </c>
      <c r="I4569" s="1">
        <v>6</v>
      </c>
      <c r="J4569" s="3">
        <v>3611</v>
      </c>
      <c r="K4569" s="4">
        <v>2613.4499999999998</v>
      </c>
      <c r="L4569" s="5">
        <v>0.1</v>
      </c>
      <c r="M4569" s="3">
        <f t="shared" si="284"/>
        <v>19499.400000000001</v>
      </c>
      <c r="N4569" s="3">
        <f t="shared" si="285"/>
        <v>15680.699999999999</v>
      </c>
      <c r="O4569" s="3">
        <f t="shared" si="286"/>
        <v>3818.7000000000025</v>
      </c>
      <c r="P4569" s="6">
        <f t="shared" si="287"/>
        <v>0.19583679497830714</v>
      </c>
    </row>
    <row r="4570" spans="1:16" x14ac:dyDescent="0.35">
      <c r="A4570" s="1" t="s">
        <v>4634</v>
      </c>
      <c r="B4570" s="2">
        <v>46329</v>
      </c>
      <c r="C4570" s="1" t="s">
        <v>29</v>
      </c>
      <c r="D4570" s="1" t="s">
        <v>72</v>
      </c>
      <c r="E4570" s="1" t="s">
        <v>24</v>
      </c>
      <c r="F4570" s="1" t="s">
        <v>131</v>
      </c>
      <c r="G4570" s="1" t="s">
        <v>58</v>
      </c>
      <c r="H4570" s="1" t="s">
        <v>34</v>
      </c>
      <c r="I4570" s="1">
        <v>3</v>
      </c>
      <c r="J4570" s="3">
        <v>2811</v>
      </c>
      <c r="K4570" s="4">
        <v>1329.07</v>
      </c>
      <c r="L4570" s="5">
        <v>0.05</v>
      </c>
      <c r="M4570" s="3">
        <f t="shared" si="284"/>
        <v>8011.3499999999995</v>
      </c>
      <c r="N4570" s="3">
        <f t="shared" si="285"/>
        <v>3987.21</v>
      </c>
      <c r="O4570" s="3">
        <f t="shared" si="286"/>
        <v>4024.1399999999994</v>
      </c>
      <c r="P4570" s="6">
        <f t="shared" si="287"/>
        <v>0.50230485498698718</v>
      </c>
    </row>
    <row r="4571" spans="1:16" x14ac:dyDescent="0.35">
      <c r="A4571" s="1" t="s">
        <v>4635</v>
      </c>
      <c r="B4571" s="2">
        <v>46329</v>
      </c>
      <c r="C4571" s="1" t="s">
        <v>41</v>
      </c>
      <c r="D4571" s="1" t="s">
        <v>42</v>
      </c>
      <c r="E4571" s="1" t="s">
        <v>24</v>
      </c>
      <c r="F4571" s="1" t="s">
        <v>64</v>
      </c>
      <c r="G4571" s="1" t="s">
        <v>46</v>
      </c>
      <c r="H4571" s="1" t="s">
        <v>27</v>
      </c>
      <c r="I4571" s="1">
        <v>1</v>
      </c>
      <c r="J4571" s="3">
        <v>1548</v>
      </c>
      <c r="K4571" s="4">
        <v>760.21</v>
      </c>
      <c r="L4571" s="5">
        <v>0.15</v>
      </c>
      <c r="M4571" s="3">
        <f t="shared" si="284"/>
        <v>1315.8</v>
      </c>
      <c r="N4571" s="3">
        <f t="shared" si="285"/>
        <v>760.21</v>
      </c>
      <c r="O4571" s="3">
        <f t="shared" si="286"/>
        <v>555.58999999999992</v>
      </c>
      <c r="P4571" s="6">
        <f t="shared" si="287"/>
        <v>0.42224502203982361</v>
      </c>
    </row>
    <row r="4572" spans="1:16" x14ac:dyDescent="0.35">
      <c r="A4572" s="1" t="s">
        <v>4636</v>
      </c>
      <c r="B4572" s="2">
        <v>46329</v>
      </c>
      <c r="C4572" s="1" t="s">
        <v>41</v>
      </c>
      <c r="D4572" s="1" t="s">
        <v>42</v>
      </c>
      <c r="E4572" s="1" t="s">
        <v>24</v>
      </c>
      <c r="F4572" s="1" t="s">
        <v>64</v>
      </c>
      <c r="G4572" s="1" t="s">
        <v>46</v>
      </c>
      <c r="H4572" s="1" t="s">
        <v>34</v>
      </c>
      <c r="I4572" s="1">
        <v>3</v>
      </c>
      <c r="J4572" s="3">
        <v>1428</v>
      </c>
      <c r="K4572" s="4">
        <v>676.27</v>
      </c>
      <c r="L4572" s="5">
        <v>0</v>
      </c>
      <c r="M4572" s="3">
        <f t="shared" si="284"/>
        <v>4284</v>
      </c>
      <c r="N4572" s="3">
        <f t="shared" si="285"/>
        <v>2028.81</v>
      </c>
      <c r="O4572" s="3">
        <f t="shared" si="286"/>
        <v>2255.19</v>
      </c>
      <c r="P4572" s="6">
        <f t="shared" si="287"/>
        <v>0.52642156862745104</v>
      </c>
    </row>
    <row r="4573" spans="1:16" x14ac:dyDescent="0.35">
      <c r="A4573" s="1" t="s">
        <v>4637</v>
      </c>
      <c r="B4573" s="2">
        <v>46329</v>
      </c>
      <c r="C4573" s="1" t="s">
        <v>36</v>
      </c>
      <c r="D4573" s="1" t="s">
        <v>76</v>
      </c>
      <c r="E4573" s="1" t="s">
        <v>18</v>
      </c>
      <c r="F4573" s="1" t="s">
        <v>38</v>
      </c>
      <c r="G4573" s="1" t="s">
        <v>39</v>
      </c>
      <c r="H4573" s="1" t="s">
        <v>27</v>
      </c>
      <c r="I4573" s="1">
        <v>4</v>
      </c>
      <c r="J4573" s="3">
        <v>345</v>
      </c>
      <c r="K4573" s="4">
        <v>278.38</v>
      </c>
      <c r="L4573" s="5">
        <v>0.05</v>
      </c>
      <c r="M4573" s="3">
        <f t="shared" si="284"/>
        <v>1311</v>
      </c>
      <c r="N4573" s="3">
        <f t="shared" si="285"/>
        <v>1113.52</v>
      </c>
      <c r="O4573" s="3">
        <f t="shared" si="286"/>
        <v>197.48000000000002</v>
      </c>
      <c r="P4573" s="6">
        <f t="shared" si="287"/>
        <v>0.15063310450038139</v>
      </c>
    </row>
    <row r="4574" spans="1:16" x14ac:dyDescent="0.35">
      <c r="A4574" s="1" t="s">
        <v>4638</v>
      </c>
      <c r="B4574" s="2">
        <v>46329</v>
      </c>
      <c r="C4574" s="1" t="s">
        <v>29</v>
      </c>
      <c r="D4574" s="1" t="s">
        <v>30</v>
      </c>
      <c r="E4574" s="1" t="s">
        <v>24</v>
      </c>
      <c r="F4574" s="1" t="s">
        <v>25</v>
      </c>
      <c r="G4574" s="1" t="s">
        <v>33</v>
      </c>
      <c r="H4574" s="1" t="s">
        <v>21</v>
      </c>
      <c r="I4574" s="1">
        <v>8</v>
      </c>
      <c r="J4574" s="3">
        <v>604</v>
      </c>
      <c r="K4574" s="4">
        <v>322.64999999999998</v>
      </c>
      <c r="L4574" s="5">
        <v>0.15</v>
      </c>
      <c r="M4574" s="3">
        <f t="shared" si="284"/>
        <v>4107.2</v>
      </c>
      <c r="N4574" s="3">
        <f t="shared" si="285"/>
        <v>2581.1999999999998</v>
      </c>
      <c r="O4574" s="3">
        <f t="shared" si="286"/>
        <v>1526</v>
      </c>
      <c r="P4574" s="6">
        <f t="shared" si="287"/>
        <v>0.3715426567978185</v>
      </c>
    </row>
    <row r="4575" spans="1:16" x14ac:dyDescent="0.35">
      <c r="A4575" s="1" t="s">
        <v>4639</v>
      </c>
      <c r="B4575" s="2">
        <v>46330</v>
      </c>
      <c r="C4575" s="1" t="s">
        <v>29</v>
      </c>
      <c r="D4575" s="1" t="s">
        <v>30</v>
      </c>
      <c r="E4575" s="1" t="s">
        <v>24</v>
      </c>
      <c r="F4575" s="1" t="s">
        <v>131</v>
      </c>
      <c r="G4575" s="1" t="s">
        <v>58</v>
      </c>
      <c r="H4575" s="1" t="s">
        <v>21</v>
      </c>
      <c r="I4575" s="1">
        <v>2</v>
      </c>
      <c r="J4575" s="3">
        <v>2826</v>
      </c>
      <c r="K4575" s="4">
        <v>1319.18</v>
      </c>
      <c r="L4575" s="5">
        <v>0.15</v>
      </c>
      <c r="M4575" s="3">
        <f t="shared" si="284"/>
        <v>4804.2</v>
      </c>
      <c r="N4575" s="3">
        <f t="shared" si="285"/>
        <v>2638.36</v>
      </c>
      <c r="O4575" s="3">
        <f t="shared" si="286"/>
        <v>2165.8399999999997</v>
      </c>
      <c r="P4575" s="6">
        <f t="shared" si="287"/>
        <v>0.45082219724407807</v>
      </c>
    </row>
    <row r="4576" spans="1:16" x14ac:dyDescent="0.35">
      <c r="A4576" s="1" t="s">
        <v>4640</v>
      </c>
      <c r="B4576" s="2">
        <v>46330</v>
      </c>
      <c r="C4576" s="1" t="s">
        <v>36</v>
      </c>
      <c r="D4576" s="1" t="s">
        <v>63</v>
      </c>
      <c r="E4576" s="1" t="s">
        <v>24</v>
      </c>
      <c r="F4576" s="1" t="s">
        <v>64</v>
      </c>
      <c r="G4576" s="1" t="s">
        <v>69</v>
      </c>
      <c r="H4576" s="1" t="s">
        <v>21</v>
      </c>
      <c r="I4576" s="1">
        <v>4</v>
      </c>
      <c r="J4576" s="3">
        <v>1443</v>
      </c>
      <c r="K4576" s="4">
        <v>690.39</v>
      </c>
      <c r="L4576" s="5">
        <v>0.05</v>
      </c>
      <c r="M4576" s="3">
        <f t="shared" si="284"/>
        <v>5483.4</v>
      </c>
      <c r="N4576" s="3">
        <f t="shared" si="285"/>
        <v>2761.56</v>
      </c>
      <c r="O4576" s="3">
        <f t="shared" si="286"/>
        <v>2721.8399999999997</v>
      </c>
      <c r="P4576" s="6">
        <f t="shared" si="287"/>
        <v>0.49637815953605424</v>
      </c>
    </row>
    <row r="4577" spans="1:16" x14ac:dyDescent="0.35">
      <c r="A4577" s="1" t="s">
        <v>4641</v>
      </c>
      <c r="B4577" s="2">
        <v>46330</v>
      </c>
      <c r="C4577" s="1" t="s">
        <v>36</v>
      </c>
      <c r="D4577" s="1" t="s">
        <v>76</v>
      </c>
      <c r="E4577" s="1" t="s">
        <v>79</v>
      </c>
      <c r="F4577" s="1" t="s">
        <v>80</v>
      </c>
      <c r="G4577" s="1" t="s">
        <v>39</v>
      </c>
      <c r="H4577" s="1" t="s">
        <v>21</v>
      </c>
      <c r="I4577" s="1">
        <v>3</v>
      </c>
      <c r="J4577" s="3">
        <v>7820</v>
      </c>
      <c r="K4577" s="4">
        <v>4929.41</v>
      </c>
      <c r="L4577" s="5">
        <v>0.05</v>
      </c>
      <c r="M4577" s="3">
        <f t="shared" si="284"/>
        <v>22287</v>
      </c>
      <c r="N4577" s="3">
        <f t="shared" si="285"/>
        <v>14788.23</v>
      </c>
      <c r="O4577" s="3">
        <f t="shared" si="286"/>
        <v>7498.77</v>
      </c>
      <c r="P4577" s="6">
        <f t="shared" si="287"/>
        <v>0.33646385785435456</v>
      </c>
    </row>
    <row r="4578" spans="1:16" x14ac:dyDescent="0.35">
      <c r="A4578" s="1" t="s">
        <v>4642</v>
      </c>
      <c r="B4578" s="2">
        <v>46330</v>
      </c>
      <c r="C4578" s="1" t="s">
        <v>16</v>
      </c>
      <c r="D4578" s="1" t="s">
        <v>48</v>
      </c>
      <c r="E4578" s="1" t="s">
        <v>24</v>
      </c>
      <c r="F4578" s="1" t="s">
        <v>61</v>
      </c>
      <c r="G4578" s="1" t="s">
        <v>26</v>
      </c>
      <c r="H4578" s="1" t="s">
        <v>21</v>
      </c>
      <c r="I4578" s="1">
        <v>3</v>
      </c>
      <c r="J4578" s="3">
        <v>2143</v>
      </c>
      <c r="K4578" s="4">
        <v>1113.6199999999999</v>
      </c>
      <c r="L4578" s="5">
        <v>0.05</v>
      </c>
      <c r="M4578" s="3">
        <f t="shared" si="284"/>
        <v>6107.5499999999993</v>
      </c>
      <c r="N4578" s="3">
        <f t="shared" si="285"/>
        <v>3340.8599999999997</v>
      </c>
      <c r="O4578" s="3">
        <f t="shared" si="286"/>
        <v>2766.6899999999996</v>
      </c>
      <c r="P4578" s="6">
        <f t="shared" si="287"/>
        <v>0.45299506348699559</v>
      </c>
    </row>
    <row r="4579" spans="1:16" x14ac:dyDescent="0.35">
      <c r="A4579" s="1" t="s">
        <v>4643</v>
      </c>
      <c r="B4579" s="2">
        <v>46331</v>
      </c>
      <c r="C4579" s="1" t="s">
        <v>41</v>
      </c>
      <c r="D4579" s="1" t="s">
        <v>42</v>
      </c>
      <c r="E4579" s="1" t="s">
        <v>18</v>
      </c>
      <c r="F4579" s="1" t="s">
        <v>19</v>
      </c>
      <c r="G4579" s="1" t="s">
        <v>46</v>
      </c>
      <c r="H4579" s="1" t="s">
        <v>27</v>
      </c>
      <c r="I4579" s="1">
        <v>2</v>
      </c>
      <c r="J4579" s="3">
        <v>871</v>
      </c>
      <c r="K4579" s="4">
        <v>665.74</v>
      </c>
      <c r="L4579" s="5">
        <v>0</v>
      </c>
      <c r="M4579" s="3">
        <f t="shared" si="284"/>
        <v>1742</v>
      </c>
      <c r="N4579" s="3">
        <f t="shared" si="285"/>
        <v>1331.48</v>
      </c>
      <c r="O4579" s="3">
        <f t="shared" si="286"/>
        <v>410.52</v>
      </c>
      <c r="P4579" s="6">
        <f t="shared" si="287"/>
        <v>0.2356601607347876</v>
      </c>
    </row>
    <row r="4580" spans="1:16" x14ac:dyDescent="0.35">
      <c r="A4580" s="1" t="s">
        <v>4644</v>
      </c>
      <c r="B4580" s="2">
        <v>46331</v>
      </c>
      <c r="C4580" s="1" t="s">
        <v>16</v>
      </c>
      <c r="D4580" s="1" t="s">
        <v>23</v>
      </c>
      <c r="E4580" s="1" t="s">
        <v>24</v>
      </c>
      <c r="F4580" s="1" t="s">
        <v>64</v>
      </c>
      <c r="G4580" s="1" t="s">
        <v>26</v>
      </c>
      <c r="H4580" s="1" t="s">
        <v>21</v>
      </c>
      <c r="I4580" s="1">
        <v>5</v>
      </c>
      <c r="J4580" s="3">
        <v>1487</v>
      </c>
      <c r="K4580" s="4">
        <v>714.4</v>
      </c>
      <c r="L4580" s="5">
        <v>0</v>
      </c>
      <c r="M4580" s="3">
        <f t="shared" si="284"/>
        <v>7435</v>
      </c>
      <c r="N4580" s="3">
        <f t="shared" si="285"/>
        <v>3572</v>
      </c>
      <c r="O4580" s="3">
        <f t="shared" si="286"/>
        <v>3863</v>
      </c>
      <c r="P4580" s="6">
        <f t="shared" si="287"/>
        <v>0.51956960322797574</v>
      </c>
    </row>
    <row r="4581" spans="1:16" x14ac:dyDescent="0.35">
      <c r="A4581" s="1" t="s">
        <v>4645</v>
      </c>
      <c r="B4581" s="2">
        <v>46331</v>
      </c>
      <c r="C4581" s="1" t="s">
        <v>41</v>
      </c>
      <c r="D4581" s="1" t="s">
        <v>55</v>
      </c>
      <c r="E4581" s="1" t="s">
        <v>18</v>
      </c>
      <c r="F4581" s="1" t="s">
        <v>38</v>
      </c>
      <c r="G4581" s="1" t="s">
        <v>43</v>
      </c>
      <c r="H4581" s="1" t="s">
        <v>21</v>
      </c>
      <c r="I4581" s="1">
        <v>3</v>
      </c>
      <c r="J4581" s="3">
        <v>367</v>
      </c>
      <c r="K4581" s="4">
        <v>296.27999999999997</v>
      </c>
      <c r="L4581" s="5">
        <v>0</v>
      </c>
      <c r="M4581" s="3">
        <f t="shared" si="284"/>
        <v>1101</v>
      </c>
      <c r="N4581" s="3">
        <f t="shared" si="285"/>
        <v>888.83999999999992</v>
      </c>
      <c r="O4581" s="3">
        <f t="shared" si="286"/>
        <v>212.16000000000008</v>
      </c>
      <c r="P4581" s="6">
        <f t="shared" si="287"/>
        <v>0.19269754768392378</v>
      </c>
    </row>
    <row r="4582" spans="1:16" x14ac:dyDescent="0.35">
      <c r="A4582" s="1" t="s">
        <v>4646</v>
      </c>
      <c r="B4582" s="2">
        <v>46331</v>
      </c>
      <c r="C4582" s="1" t="s">
        <v>29</v>
      </c>
      <c r="D4582" s="1" t="s">
        <v>66</v>
      </c>
      <c r="E4582" s="1" t="s">
        <v>18</v>
      </c>
      <c r="F4582" s="1" t="s">
        <v>68</v>
      </c>
      <c r="G4582" s="1" t="s">
        <v>33</v>
      </c>
      <c r="H4582" s="1" t="s">
        <v>21</v>
      </c>
      <c r="I4582" s="1">
        <v>8</v>
      </c>
      <c r="J4582" s="3">
        <v>429</v>
      </c>
      <c r="K4582" s="4">
        <v>330.31</v>
      </c>
      <c r="L4582" s="5">
        <v>0.15</v>
      </c>
      <c r="M4582" s="3">
        <f t="shared" si="284"/>
        <v>2917.2</v>
      </c>
      <c r="N4582" s="3">
        <f t="shared" si="285"/>
        <v>2642.48</v>
      </c>
      <c r="O4582" s="3">
        <f t="shared" si="286"/>
        <v>274.7199999999998</v>
      </c>
      <c r="P4582" s="6">
        <f t="shared" si="287"/>
        <v>9.4172494172494112E-2</v>
      </c>
    </row>
    <row r="4583" spans="1:16" x14ac:dyDescent="0.35">
      <c r="A4583" s="1" t="s">
        <v>4647</v>
      </c>
      <c r="B4583" s="2">
        <v>46331</v>
      </c>
      <c r="C4583" s="1" t="s">
        <v>16</v>
      </c>
      <c r="D4583" s="1" t="s">
        <v>17</v>
      </c>
      <c r="E4583" s="1" t="s">
        <v>18</v>
      </c>
      <c r="F4583" s="1" t="s">
        <v>19</v>
      </c>
      <c r="G4583" s="1" t="s">
        <v>20</v>
      </c>
      <c r="H4583" s="1" t="s">
        <v>34</v>
      </c>
      <c r="I4583" s="1">
        <v>3</v>
      </c>
      <c r="J4583" s="3">
        <v>878</v>
      </c>
      <c r="K4583" s="4">
        <v>683.03</v>
      </c>
      <c r="L4583" s="5">
        <v>0</v>
      </c>
      <c r="M4583" s="3">
        <f t="shared" si="284"/>
        <v>2634</v>
      </c>
      <c r="N4583" s="3">
        <f t="shared" si="285"/>
        <v>2049.09</v>
      </c>
      <c r="O4583" s="3">
        <f t="shared" si="286"/>
        <v>584.90999999999985</v>
      </c>
      <c r="P4583" s="6">
        <f t="shared" si="287"/>
        <v>0.22206150341685643</v>
      </c>
    </row>
    <row r="4584" spans="1:16" x14ac:dyDescent="0.35">
      <c r="A4584" s="1" t="s">
        <v>4648</v>
      </c>
      <c r="B4584" s="2">
        <v>46331</v>
      </c>
      <c r="C4584" s="1" t="s">
        <v>29</v>
      </c>
      <c r="D4584" s="1" t="s">
        <v>72</v>
      </c>
      <c r="E4584" s="1" t="s">
        <v>18</v>
      </c>
      <c r="F4584" s="1" t="s">
        <v>51</v>
      </c>
      <c r="G4584" s="1" t="s">
        <v>33</v>
      </c>
      <c r="H4584" s="1" t="s">
        <v>27</v>
      </c>
      <c r="I4584" s="1">
        <v>3</v>
      </c>
      <c r="J4584" s="3">
        <v>750</v>
      </c>
      <c r="K4584" s="4">
        <v>583.38</v>
      </c>
      <c r="L4584" s="5">
        <v>0</v>
      </c>
      <c r="M4584" s="3">
        <f t="shared" si="284"/>
        <v>2250</v>
      </c>
      <c r="N4584" s="3">
        <f t="shared" si="285"/>
        <v>1750.1399999999999</v>
      </c>
      <c r="O4584" s="3">
        <f t="shared" si="286"/>
        <v>499.86000000000013</v>
      </c>
      <c r="P4584" s="6">
        <f t="shared" si="287"/>
        <v>0.22216000000000005</v>
      </c>
    </row>
    <row r="4585" spans="1:16" x14ac:dyDescent="0.35">
      <c r="A4585" s="1" t="s">
        <v>4649</v>
      </c>
      <c r="B4585" s="2">
        <v>46331</v>
      </c>
      <c r="C4585" s="1" t="s">
        <v>41</v>
      </c>
      <c r="D4585" s="1" t="s">
        <v>103</v>
      </c>
      <c r="E4585" s="1" t="s">
        <v>31</v>
      </c>
      <c r="F4585" s="1" t="s">
        <v>45</v>
      </c>
      <c r="G4585" s="1" t="s">
        <v>43</v>
      </c>
      <c r="H4585" s="1" t="s">
        <v>34</v>
      </c>
      <c r="I4585" s="1">
        <v>6</v>
      </c>
      <c r="J4585" s="3">
        <v>3625</v>
      </c>
      <c r="K4585" s="4">
        <v>2751.58</v>
      </c>
      <c r="L4585" s="5">
        <v>0.15</v>
      </c>
      <c r="M4585" s="3">
        <f t="shared" si="284"/>
        <v>18487.5</v>
      </c>
      <c r="N4585" s="3">
        <f t="shared" si="285"/>
        <v>16509.48</v>
      </c>
      <c r="O4585" s="3">
        <f t="shared" si="286"/>
        <v>1978.0200000000004</v>
      </c>
      <c r="P4585" s="6">
        <f t="shared" si="287"/>
        <v>0.10699229208924951</v>
      </c>
    </row>
    <row r="4586" spans="1:16" x14ac:dyDescent="0.35">
      <c r="A4586" s="1" t="s">
        <v>4650</v>
      </c>
      <c r="B4586" s="2">
        <v>46331</v>
      </c>
      <c r="C4586" s="1" t="s">
        <v>29</v>
      </c>
      <c r="D4586" s="1" t="s">
        <v>72</v>
      </c>
      <c r="E4586" s="1" t="s">
        <v>24</v>
      </c>
      <c r="F4586" s="1" t="s">
        <v>64</v>
      </c>
      <c r="G4586" s="1" t="s">
        <v>58</v>
      </c>
      <c r="H4586" s="1" t="s">
        <v>21</v>
      </c>
      <c r="I4586" s="1">
        <v>1</v>
      </c>
      <c r="J4586" s="3">
        <v>1439</v>
      </c>
      <c r="K4586" s="4">
        <v>771.66</v>
      </c>
      <c r="L4586" s="5">
        <v>0</v>
      </c>
      <c r="M4586" s="3">
        <f t="shared" si="284"/>
        <v>1439</v>
      </c>
      <c r="N4586" s="3">
        <f t="shared" si="285"/>
        <v>771.66</v>
      </c>
      <c r="O4586" s="3">
        <f t="shared" si="286"/>
        <v>667.34</v>
      </c>
      <c r="P4586" s="6">
        <f t="shared" si="287"/>
        <v>0.46375260597637252</v>
      </c>
    </row>
    <row r="4587" spans="1:16" x14ac:dyDescent="0.35">
      <c r="A4587" s="1" t="s">
        <v>4651</v>
      </c>
      <c r="B4587" s="2">
        <v>46331</v>
      </c>
      <c r="C4587" s="1" t="s">
        <v>41</v>
      </c>
      <c r="D4587" s="1" t="s">
        <v>103</v>
      </c>
      <c r="E4587" s="1" t="s">
        <v>18</v>
      </c>
      <c r="F4587" s="1" t="s">
        <v>19</v>
      </c>
      <c r="G4587" s="1" t="s">
        <v>43</v>
      </c>
      <c r="H4587" s="1" t="s">
        <v>27</v>
      </c>
      <c r="I4587" s="1">
        <v>6</v>
      </c>
      <c r="J4587" s="3">
        <v>879</v>
      </c>
      <c r="K4587" s="4">
        <v>700.18</v>
      </c>
      <c r="L4587" s="5">
        <v>0.15</v>
      </c>
      <c r="M4587" s="3">
        <f t="shared" si="284"/>
        <v>4482.8999999999996</v>
      </c>
      <c r="N4587" s="3">
        <f t="shared" si="285"/>
        <v>4201.08</v>
      </c>
      <c r="O4587" s="3">
        <f t="shared" si="286"/>
        <v>281.81999999999971</v>
      </c>
      <c r="P4587" s="6">
        <f t="shared" si="287"/>
        <v>6.286555577862539E-2</v>
      </c>
    </row>
    <row r="4588" spans="1:16" x14ac:dyDescent="0.35">
      <c r="A4588" s="1" t="s">
        <v>4652</v>
      </c>
      <c r="B4588" s="2">
        <v>46331</v>
      </c>
      <c r="C4588" s="1" t="s">
        <v>41</v>
      </c>
      <c r="D4588" s="1" t="s">
        <v>42</v>
      </c>
      <c r="E4588" s="1" t="s">
        <v>24</v>
      </c>
      <c r="F4588" s="1" t="s">
        <v>25</v>
      </c>
      <c r="G4588" s="1" t="s">
        <v>46</v>
      </c>
      <c r="H4588" s="1" t="s">
        <v>34</v>
      </c>
      <c r="I4588" s="1">
        <v>2</v>
      </c>
      <c r="J4588" s="3">
        <v>577</v>
      </c>
      <c r="K4588" s="4">
        <v>297.55</v>
      </c>
      <c r="L4588" s="5">
        <v>0.15</v>
      </c>
      <c r="M4588" s="3">
        <f t="shared" si="284"/>
        <v>980.9</v>
      </c>
      <c r="N4588" s="3">
        <f t="shared" si="285"/>
        <v>595.1</v>
      </c>
      <c r="O4588" s="3">
        <f t="shared" si="286"/>
        <v>385.79999999999995</v>
      </c>
      <c r="P4588" s="6">
        <f t="shared" si="287"/>
        <v>0.39331226424711996</v>
      </c>
    </row>
    <row r="4589" spans="1:16" x14ac:dyDescent="0.35">
      <c r="A4589" s="1" t="s">
        <v>4653</v>
      </c>
      <c r="B4589" s="2">
        <v>46332</v>
      </c>
      <c r="C4589" s="1" t="s">
        <v>36</v>
      </c>
      <c r="D4589" s="1" t="s">
        <v>63</v>
      </c>
      <c r="E4589" s="1" t="s">
        <v>79</v>
      </c>
      <c r="F4589" s="1" t="s">
        <v>109</v>
      </c>
      <c r="G4589" s="1" t="s">
        <v>69</v>
      </c>
      <c r="H4589" s="1" t="s">
        <v>34</v>
      </c>
      <c r="I4589" s="1">
        <v>3</v>
      </c>
      <c r="J4589" s="3">
        <v>4691</v>
      </c>
      <c r="K4589" s="4">
        <v>2862.25</v>
      </c>
      <c r="L4589" s="5">
        <v>0.15</v>
      </c>
      <c r="M4589" s="3">
        <f t="shared" si="284"/>
        <v>11962.05</v>
      </c>
      <c r="N4589" s="3">
        <f t="shared" si="285"/>
        <v>8586.75</v>
      </c>
      <c r="O4589" s="3">
        <f t="shared" si="286"/>
        <v>3375.2999999999993</v>
      </c>
      <c r="P4589" s="6">
        <f t="shared" si="287"/>
        <v>0.2821673542578404</v>
      </c>
    </row>
    <row r="4590" spans="1:16" x14ac:dyDescent="0.35">
      <c r="A4590" s="1" t="s">
        <v>4654</v>
      </c>
      <c r="B4590" s="2">
        <v>46332</v>
      </c>
      <c r="C4590" s="1" t="s">
        <v>36</v>
      </c>
      <c r="D4590" s="1" t="s">
        <v>63</v>
      </c>
      <c r="E4590" s="1" t="s">
        <v>18</v>
      </c>
      <c r="F4590" s="1" t="s">
        <v>38</v>
      </c>
      <c r="G4590" s="1" t="s">
        <v>39</v>
      </c>
      <c r="H4590" s="1" t="s">
        <v>27</v>
      </c>
      <c r="I4590" s="1">
        <v>5</v>
      </c>
      <c r="J4590" s="3">
        <v>350</v>
      </c>
      <c r="K4590" s="4">
        <v>282.39</v>
      </c>
      <c r="L4590" s="5">
        <v>0.1</v>
      </c>
      <c r="M4590" s="3">
        <f t="shared" si="284"/>
        <v>1575</v>
      </c>
      <c r="N4590" s="3">
        <f t="shared" si="285"/>
        <v>1411.9499999999998</v>
      </c>
      <c r="O4590" s="3">
        <f t="shared" si="286"/>
        <v>163.05000000000018</v>
      </c>
      <c r="P4590" s="6">
        <f t="shared" si="287"/>
        <v>0.10352380952380964</v>
      </c>
    </row>
    <row r="4591" spans="1:16" x14ac:dyDescent="0.35">
      <c r="A4591" s="1" t="s">
        <v>4655</v>
      </c>
      <c r="B4591" s="2">
        <v>46332</v>
      </c>
      <c r="C4591" s="1" t="s">
        <v>16</v>
      </c>
      <c r="D4591" s="1" t="s">
        <v>17</v>
      </c>
      <c r="E4591" s="1" t="s">
        <v>31</v>
      </c>
      <c r="F4591" s="1" t="s">
        <v>45</v>
      </c>
      <c r="G4591" s="1" t="s">
        <v>20</v>
      </c>
      <c r="H4591" s="1" t="s">
        <v>27</v>
      </c>
      <c r="I4591" s="1">
        <v>5</v>
      </c>
      <c r="J4591" s="3">
        <v>3488</v>
      </c>
      <c r="K4591" s="4">
        <v>2517.42</v>
      </c>
      <c r="L4591" s="5">
        <v>0</v>
      </c>
      <c r="M4591" s="3">
        <f t="shared" si="284"/>
        <v>17440</v>
      </c>
      <c r="N4591" s="3">
        <f t="shared" si="285"/>
        <v>12587.1</v>
      </c>
      <c r="O4591" s="3">
        <f t="shared" si="286"/>
        <v>4852.8999999999996</v>
      </c>
      <c r="P4591" s="6">
        <f t="shared" si="287"/>
        <v>0.27826261467889907</v>
      </c>
    </row>
    <row r="4592" spans="1:16" x14ac:dyDescent="0.35">
      <c r="A4592" s="1" t="s">
        <v>4656</v>
      </c>
      <c r="B4592" s="2">
        <v>46332</v>
      </c>
      <c r="C4592" s="1" t="s">
        <v>41</v>
      </c>
      <c r="D4592" s="1" t="s">
        <v>42</v>
      </c>
      <c r="E4592" s="1" t="s">
        <v>18</v>
      </c>
      <c r="F4592" s="1" t="s">
        <v>68</v>
      </c>
      <c r="G4592" s="1" t="s">
        <v>46</v>
      </c>
      <c r="H4592" s="1" t="s">
        <v>27</v>
      </c>
      <c r="I4592" s="1">
        <v>7</v>
      </c>
      <c r="J4592" s="3">
        <v>465</v>
      </c>
      <c r="K4592" s="4">
        <v>368.72</v>
      </c>
      <c r="L4592" s="5">
        <v>0.1</v>
      </c>
      <c r="M4592" s="3">
        <f t="shared" si="284"/>
        <v>2929.5</v>
      </c>
      <c r="N4592" s="3">
        <f t="shared" si="285"/>
        <v>2581.04</v>
      </c>
      <c r="O4592" s="3">
        <f t="shared" si="286"/>
        <v>348.46000000000004</v>
      </c>
      <c r="P4592" s="6">
        <f t="shared" si="287"/>
        <v>0.11894862604540025</v>
      </c>
    </row>
    <row r="4593" spans="1:16" x14ac:dyDescent="0.35">
      <c r="A4593" s="1" t="s">
        <v>4657</v>
      </c>
      <c r="B4593" s="2">
        <v>46332</v>
      </c>
      <c r="C4593" s="1" t="s">
        <v>29</v>
      </c>
      <c r="D4593" s="1" t="s">
        <v>57</v>
      </c>
      <c r="E4593" s="1" t="s">
        <v>31</v>
      </c>
      <c r="F4593" s="1" t="s">
        <v>45</v>
      </c>
      <c r="G4593" s="1" t="s">
        <v>58</v>
      </c>
      <c r="H4593" s="1" t="s">
        <v>27</v>
      </c>
      <c r="I4593" s="1">
        <v>2</v>
      </c>
      <c r="J4593" s="3">
        <v>3430</v>
      </c>
      <c r="K4593" s="4">
        <v>2519.04</v>
      </c>
      <c r="L4593" s="5">
        <v>0.15</v>
      </c>
      <c r="M4593" s="3">
        <f t="shared" si="284"/>
        <v>5831</v>
      </c>
      <c r="N4593" s="3">
        <f t="shared" si="285"/>
        <v>5038.08</v>
      </c>
      <c r="O4593" s="3">
        <f t="shared" si="286"/>
        <v>792.92000000000007</v>
      </c>
      <c r="P4593" s="6">
        <f t="shared" si="287"/>
        <v>0.13598353627165152</v>
      </c>
    </row>
    <row r="4594" spans="1:16" x14ac:dyDescent="0.35">
      <c r="A4594" s="1" t="s">
        <v>4658</v>
      </c>
      <c r="B4594" s="2">
        <v>46332</v>
      </c>
      <c r="C4594" s="1" t="s">
        <v>29</v>
      </c>
      <c r="D4594" s="1" t="s">
        <v>30</v>
      </c>
      <c r="E4594" s="1" t="s">
        <v>18</v>
      </c>
      <c r="F4594" s="1" t="s">
        <v>19</v>
      </c>
      <c r="G4594" s="1" t="s">
        <v>58</v>
      </c>
      <c r="H4594" s="1" t="s">
        <v>27</v>
      </c>
      <c r="I4594" s="1">
        <v>6</v>
      </c>
      <c r="J4594" s="3">
        <v>884</v>
      </c>
      <c r="K4594" s="4">
        <v>721.58</v>
      </c>
      <c r="L4594" s="5">
        <v>0.1</v>
      </c>
      <c r="M4594" s="3">
        <f t="shared" si="284"/>
        <v>4773.6000000000004</v>
      </c>
      <c r="N4594" s="3">
        <f t="shared" si="285"/>
        <v>4329.4800000000005</v>
      </c>
      <c r="O4594" s="3">
        <f t="shared" si="286"/>
        <v>444.11999999999989</v>
      </c>
      <c r="P4594" s="6">
        <f t="shared" si="287"/>
        <v>9.3036701860231247E-2</v>
      </c>
    </row>
    <row r="4595" spans="1:16" x14ac:dyDescent="0.35">
      <c r="A4595" s="1" t="s">
        <v>4659</v>
      </c>
      <c r="B4595" s="2">
        <v>46332</v>
      </c>
      <c r="C4595" s="1" t="s">
        <v>36</v>
      </c>
      <c r="D4595" s="1" t="s">
        <v>37</v>
      </c>
      <c r="E4595" s="1" t="s">
        <v>18</v>
      </c>
      <c r="F4595" s="1" t="s">
        <v>19</v>
      </c>
      <c r="G4595" s="1" t="s">
        <v>39</v>
      </c>
      <c r="H4595" s="1" t="s">
        <v>21</v>
      </c>
      <c r="I4595" s="1">
        <v>2</v>
      </c>
      <c r="J4595" s="3">
        <v>936</v>
      </c>
      <c r="K4595" s="4">
        <v>730.08</v>
      </c>
      <c r="L4595" s="5">
        <v>0</v>
      </c>
      <c r="M4595" s="3">
        <f t="shared" si="284"/>
        <v>1872</v>
      </c>
      <c r="N4595" s="3">
        <f t="shared" si="285"/>
        <v>1460.16</v>
      </c>
      <c r="O4595" s="3">
        <f t="shared" si="286"/>
        <v>411.83999999999992</v>
      </c>
      <c r="P4595" s="6">
        <f t="shared" si="287"/>
        <v>0.21999999999999995</v>
      </c>
    </row>
    <row r="4596" spans="1:16" x14ac:dyDescent="0.35">
      <c r="A4596" s="1" t="s">
        <v>4660</v>
      </c>
      <c r="B4596" s="2">
        <v>46333</v>
      </c>
      <c r="C4596" s="1" t="s">
        <v>41</v>
      </c>
      <c r="D4596" s="1" t="s">
        <v>103</v>
      </c>
      <c r="E4596" s="1" t="s">
        <v>18</v>
      </c>
      <c r="F4596" s="1" t="s">
        <v>51</v>
      </c>
      <c r="G4596" s="1" t="s">
        <v>43</v>
      </c>
      <c r="H4596" s="1" t="s">
        <v>27</v>
      </c>
      <c r="I4596" s="1">
        <v>4</v>
      </c>
      <c r="J4596" s="3">
        <v>729</v>
      </c>
      <c r="K4596" s="4">
        <v>579.52</v>
      </c>
      <c r="L4596" s="5">
        <v>0.1</v>
      </c>
      <c r="M4596" s="3">
        <f t="shared" si="284"/>
        <v>2624.4</v>
      </c>
      <c r="N4596" s="3">
        <f t="shared" si="285"/>
        <v>2318.08</v>
      </c>
      <c r="O4596" s="3">
        <f t="shared" si="286"/>
        <v>306.32000000000016</v>
      </c>
      <c r="P4596" s="6">
        <f t="shared" si="287"/>
        <v>0.11672001219326328</v>
      </c>
    </row>
    <row r="4597" spans="1:16" x14ac:dyDescent="0.35">
      <c r="A4597" s="1" t="s">
        <v>4661</v>
      </c>
      <c r="B4597" s="2">
        <v>46333</v>
      </c>
      <c r="C4597" s="1" t="s">
        <v>41</v>
      </c>
      <c r="D4597" s="1" t="s">
        <v>50</v>
      </c>
      <c r="E4597" s="1" t="s">
        <v>24</v>
      </c>
      <c r="F4597" s="1" t="s">
        <v>61</v>
      </c>
      <c r="G4597" s="1" t="s">
        <v>43</v>
      </c>
      <c r="H4597" s="1" t="s">
        <v>27</v>
      </c>
      <c r="I4597" s="1">
        <v>3</v>
      </c>
      <c r="J4597" s="3">
        <v>2287</v>
      </c>
      <c r="K4597" s="4">
        <v>1076.26</v>
      </c>
      <c r="L4597" s="5">
        <v>0.05</v>
      </c>
      <c r="M4597" s="3">
        <f t="shared" si="284"/>
        <v>6517.95</v>
      </c>
      <c r="N4597" s="3">
        <f t="shared" si="285"/>
        <v>3228.7799999999997</v>
      </c>
      <c r="O4597" s="3">
        <f t="shared" si="286"/>
        <v>3289.17</v>
      </c>
      <c r="P4597" s="6">
        <f t="shared" si="287"/>
        <v>0.5046325915356823</v>
      </c>
    </row>
    <row r="4598" spans="1:16" x14ac:dyDescent="0.35">
      <c r="A4598" s="1" t="s">
        <v>4662</v>
      </c>
      <c r="B4598" s="2">
        <v>46333</v>
      </c>
      <c r="C4598" s="1" t="s">
        <v>41</v>
      </c>
      <c r="D4598" s="1" t="s">
        <v>55</v>
      </c>
      <c r="E4598" s="1" t="s">
        <v>79</v>
      </c>
      <c r="F4598" s="1" t="s">
        <v>80</v>
      </c>
      <c r="G4598" s="1" t="s">
        <v>46</v>
      </c>
      <c r="H4598" s="1" t="s">
        <v>27</v>
      </c>
      <c r="I4598" s="1">
        <v>2</v>
      </c>
      <c r="J4598" s="3">
        <v>8396</v>
      </c>
      <c r="K4598" s="4">
        <v>5521.67</v>
      </c>
      <c r="L4598" s="5">
        <v>0</v>
      </c>
      <c r="M4598" s="3">
        <f t="shared" si="284"/>
        <v>16792</v>
      </c>
      <c r="N4598" s="3">
        <f t="shared" si="285"/>
        <v>11043.34</v>
      </c>
      <c r="O4598" s="3">
        <f t="shared" si="286"/>
        <v>5748.66</v>
      </c>
      <c r="P4598" s="6">
        <f t="shared" si="287"/>
        <v>0.34234516436398282</v>
      </c>
    </row>
    <row r="4599" spans="1:16" x14ac:dyDescent="0.35">
      <c r="A4599" s="1" t="s">
        <v>4663</v>
      </c>
      <c r="B4599" s="2">
        <v>46333</v>
      </c>
      <c r="C4599" s="1" t="s">
        <v>41</v>
      </c>
      <c r="D4599" s="1" t="s">
        <v>55</v>
      </c>
      <c r="E4599" s="1" t="s">
        <v>79</v>
      </c>
      <c r="F4599" s="1" t="s">
        <v>80</v>
      </c>
      <c r="G4599" s="1" t="s">
        <v>46</v>
      </c>
      <c r="H4599" s="1" t="s">
        <v>27</v>
      </c>
      <c r="I4599" s="1">
        <v>5</v>
      </c>
      <c r="J4599" s="3">
        <v>7744</v>
      </c>
      <c r="K4599" s="4">
        <v>5095.34</v>
      </c>
      <c r="L4599" s="5">
        <v>0.05</v>
      </c>
      <c r="M4599" s="3">
        <f t="shared" si="284"/>
        <v>36784</v>
      </c>
      <c r="N4599" s="3">
        <f t="shared" si="285"/>
        <v>25476.7</v>
      </c>
      <c r="O4599" s="3">
        <f t="shared" si="286"/>
        <v>11307.3</v>
      </c>
      <c r="P4599" s="6">
        <f t="shared" si="287"/>
        <v>0.30739723792953455</v>
      </c>
    </row>
    <row r="4600" spans="1:16" x14ac:dyDescent="0.35">
      <c r="A4600" s="1" t="s">
        <v>4664</v>
      </c>
      <c r="B4600" s="2">
        <v>46333</v>
      </c>
      <c r="C4600" s="1" t="s">
        <v>36</v>
      </c>
      <c r="D4600" s="1" t="s">
        <v>76</v>
      </c>
      <c r="E4600" s="1" t="s">
        <v>24</v>
      </c>
      <c r="F4600" s="1" t="s">
        <v>131</v>
      </c>
      <c r="G4600" s="1" t="s">
        <v>39</v>
      </c>
      <c r="H4600" s="1" t="s">
        <v>21</v>
      </c>
      <c r="I4600" s="1">
        <v>3</v>
      </c>
      <c r="J4600" s="3">
        <v>2721</v>
      </c>
      <c r="K4600" s="4">
        <v>1355.6</v>
      </c>
      <c r="L4600" s="5">
        <v>0.15</v>
      </c>
      <c r="M4600" s="3">
        <f t="shared" si="284"/>
        <v>6938.55</v>
      </c>
      <c r="N4600" s="3">
        <f t="shared" si="285"/>
        <v>4066.7999999999997</v>
      </c>
      <c r="O4600" s="3">
        <f t="shared" si="286"/>
        <v>2871.7500000000005</v>
      </c>
      <c r="P4600" s="6">
        <f t="shared" si="287"/>
        <v>0.41388330414856134</v>
      </c>
    </row>
    <row r="4601" spans="1:16" x14ac:dyDescent="0.35">
      <c r="A4601" s="1" t="s">
        <v>4665</v>
      </c>
      <c r="B4601" s="2">
        <v>46334</v>
      </c>
      <c r="C4601" s="1" t="s">
        <v>41</v>
      </c>
      <c r="D4601" s="1" t="s">
        <v>55</v>
      </c>
      <c r="E4601" s="1" t="s">
        <v>24</v>
      </c>
      <c r="F4601" s="1" t="s">
        <v>61</v>
      </c>
      <c r="G4601" s="1" t="s">
        <v>46</v>
      </c>
      <c r="H4601" s="1" t="s">
        <v>21</v>
      </c>
      <c r="I4601" s="1">
        <v>6</v>
      </c>
      <c r="J4601" s="3">
        <v>2296</v>
      </c>
      <c r="K4601" s="4">
        <v>1094.68</v>
      </c>
      <c r="L4601" s="5">
        <v>0</v>
      </c>
      <c r="M4601" s="3">
        <f t="shared" si="284"/>
        <v>13776</v>
      </c>
      <c r="N4601" s="3">
        <f t="shared" si="285"/>
        <v>6568.08</v>
      </c>
      <c r="O4601" s="3">
        <f t="shared" si="286"/>
        <v>7207.92</v>
      </c>
      <c r="P4601" s="6">
        <f t="shared" si="287"/>
        <v>0.52322299651567949</v>
      </c>
    </row>
    <row r="4602" spans="1:16" x14ac:dyDescent="0.35">
      <c r="A4602" s="1" t="s">
        <v>4666</v>
      </c>
      <c r="B4602" s="2">
        <v>46334</v>
      </c>
      <c r="C4602" s="1" t="s">
        <v>41</v>
      </c>
      <c r="D4602" s="1" t="s">
        <v>55</v>
      </c>
      <c r="E4602" s="1" t="s">
        <v>18</v>
      </c>
      <c r="F4602" s="1" t="s">
        <v>68</v>
      </c>
      <c r="G4602" s="1" t="s">
        <v>43</v>
      </c>
      <c r="H4602" s="1" t="s">
        <v>21</v>
      </c>
      <c r="I4602" s="1">
        <v>3</v>
      </c>
      <c r="J4602" s="3">
        <v>444</v>
      </c>
      <c r="K4602" s="4">
        <v>361.68</v>
      </c>
      <c r="L4602" s="5">
        <v>0.1</v>
      </c>
      <c r="M4602" s="3">
        <f t="shared" si="284"/>
        <v>1198.8</v>
      </c>
      <c r="N4602" s="3">
        <f t="shared" si="285"/>
        <v>1085.04</v>
      </c>
      <c r="O4602" s="3">
        <f t="shared" si="286"/>
        <v>113.75999999999999</v>
      </c>
      <c r="P4602" s="6">
        <f t="shared" si="287"/>
        <v>9.4894894894894888E-2</v>
      </c>
    </row>
    <row r="4603" spans="1:16" x14ac:dyDescent="0.35">
      <c r="A4603" s="1" t="s">
        <v>4667</v>
      </c>
      <c r="B4603" s="2">
        <v>46334</v>
      </c>
      <c r="C4603" s="1" t="s">
        <v>36</v>
      </c>
      <c r="D4603" s="1" t="s">
        <v>76</v>
      </c>
      <c r="E4603" s="1" t="s">
        <v>24</v>
      </c>
      <c r="F4603" s="1" t="s">
        <v>131</v>
      </c>
      <c r="G4603" s="1" t="s">
        <v>69</v>
      </c>
      <c r="H4603" s="1" t="s">
        <v>34</v>
      </c>
      <c r="I4603" s="1">
        <v>6</v>
      </c>
      <c r="J4603" s="3">
        <v>2884</v>
      </c>
      <c r="K4603" s="4">
        <v>1504.51</v>
      </c>
      <c r="L4603" s="5">
        <v>0</v>
      </c>
      <c r="M4603" s="3">
        <f t="shared" si="284"/>
        <v>17304</v>
      </c>
      <c r="N4603" s="3">
        <f t="shared" si="285"/>
        <v>9027.06</v>
      </c>
      <c r="O4603" s="3">
        <f t="shared" si="286"/>
        <v>8276.94</v>
      </c>
      <c r="P4603" s="6">
        <f t="shared" si="287"/>
        <v>0.47832524271844662</v>
      </c>
    </row>
    <row r="4604" spans="1:16" x14ac:dyDescent="0.35">
      <c r="A4604" s="1" t="s">
        <v>4668</v>
      </c>
      <c r="B4604" s="2">
        <v>46334</v>
      </c>
      <c r="C4604" s="1" t="s">
        <v>36</v>
      </c>
      <c r="D4604" s="1" t="s">
        <v>78</v>
      </c>
      <c r="E4604" s="1" t="s">
        <v>24</v>
      </c>
      <c r="F4604" s="1" t="s">
        <v>64</v>
      </c>
      <c r="G4604" s="1" t="s">
        <v>69</v>
      </c>
      <c r="H4604" s="1" t="s">
        <v>27</v>
      </c>
      <c r="I4604" s="1">
        <v>4</v>
      </c>
      <c r="J4604" s="3">
        <v>1545</v>
      </c>
      <c r="K4604" s="4">
        <v>785.06</v>
      </c>
      <c r="L4604" s="5">
        <v>0</v>
      </c>
      <c r="M4604" s="3">
        <f t="shared" si="284"/>
        <v>6180</v>
      </c>
      <c r="N4604" s="3">
        <f t="shared" si="285"/>
        <v>3140.24</v>
      </c>
      <c r="O4604" s="3">
        <f t="shared" si="286"/>
        <v>3039.76</v>
      </c>
      <c r="P4604" s="6">
        <f t="shared" si="287"/>
        <v>0.49187055016181236</v>
      </c>
    </row>
    <row r="4605" spans="1:16" x14ac:dyDescent="0.35">
      <c r="A4605" s="1" t="s">
        <v>4669</v>
      </c>
      <c r="B4605" s="2">
        <v>46334</v>
      </c>
      <c r="C4605" s="1" t="s">
        <v>29</v>
      </c>
      <c r="D4605" s="1" t="s">
        <v>57</v>
      </c>
      <c r="E4605" s="1" t="s">
        <v>31</v>
      </c>
      <c r="F4605" s="1" t="s">
        <v>53</v>
      </c>
      <c r="G4605" s="1" t="s">
        <v>58</v>
      </c>
      <c r="H4605" s="1" t="s">
        <v>21</v>
      </c>
      <c r="I4605" s="1">
        <v>5</v>
      </c>
      <c r="J4605" s="3">
        <v>14868</v>
      </c>
      <c r="K4605" s="4">
        <v>10781.92</v>
      </c>
      <c r="L4605" s="5">
        <v>0.15</v>
      </c>
      <c r="M4605" s="3">
        <f t="shared" si="284"/>
        <v>63189</v>
      </c>
      <c r="N4605" s="3">
        <f t="shared" si="285"/>
        <v>53909.599999999999</v>
      </c>
      <c r="O4605" s="3">
        <f t="shared" si="286"/>
        <v>9279.4000000000015</v>
      </c>
      <c r="P4605" s="6">
        <f t="shared" si="287"/>
        <v>0.14685150896516802</v>
      </c>
    </row>
    <row r="4606" spans="1:16" x14ac:dyDescent="0.35">
      <c r="A4606" s="1" t="s">
        <v>4670</v>
      </c>
      <c r="B4606" s="2">
        <v>46334</v>
      </c>
      <c r="C4606" s="1" t="s">
        <v>41</v>
      </c>
      <c r="D4606" s="1" t="s">
        <v>55</v>
      </c>
      <c r="E4606" s="1" t="s">
        <v>31</v>
      </c>
      <c r="F4606" s="1" t="s">
        <v>32</v>
      </c>
      <c r="G4606" s="1" t="s">
        <v>46</v>
      </c>
      <c r="H4606" s="1" t="s">
        <v>27</v>
      </c>
      <c r="I4606" s="1">
        <v>1</v>
      </c>
      <c r="J4606" s="3">
        <v>1225</v>
      </c>
      <c r="K4606" s="4">
        <v>945.08</v>
      </c>
      <c r="L4606" s="5">
        <v>0.05</v>
      </c>
      <c r="M4606" s="3">
        <f t="shared" si="284"/>
        <v>1163.75</v>
      </c>
      <c r="N4606" s="3">
        <f t="shared" si="285"/>
        <v>945.08</v>
      </c>
      <c r="O4606" s="3">
        <f t="shared" si="286"/>
        <v>218.66999999999996</v>
      </c>
      <c r="P4606" s="6">
        <f t="shared" si="287"/>
        <v>0.18790118152524163</v>
      </c>
    </row>
    <row r="4607" spans="1:16" x14ac:dyDescent="0.35">
      <c r="A4607" s="1" t="s">
        <v>4671</v>
      </c>
      <c r="B4607" s="2">
        <v>46334</v>
      </c>
      <c r="C4607" s="1" t="s">
        <v>41</v>
      </c>
      <c r="D4607" s="1" t="s">
        <v>50</v>
      </c>
      <c r="E4607" s="1" t="s">
        <v>31</v>
      </c>
      <c r="F4607" s="1" t="s">
        <v>85</v>
      </c>
      <c r="G4607" s="1" t="s">
        <v>46</v>
      </c>
      <c r="H4607" s="1" t="s">
        <v>34</v>
      </c>
      <c r="I4607" s="1">
        <v>2</v>
      </c>
      <c r="J4607" s="3">
        <v>1760</v>
      </c>
      <c r="K4607" s="4">
        <v>1277.19</v>
      </c>
      <c r="L4607" s="5">
        <v>0.15</v>
      </c>
      <c r="M4607" s="3">
        <f t="shared" si="284"/>
        <v>2992</v>
      </c>
      <c r="N4607" s="3">
        <f t="shared" si="285"/>
        <v>2554.38</v>
      </c>
      <c r="O4607" s="3">
        <f t="shared" si="286"/>
        <v>437.61999999999989</v>
      </c>
      <c r="P4607" s="6">
        <f t="shared" si="287"/>
        <v>0.14626336898395717</v>
      </c>
    </row>
    <row r="4608" spans="1:16" x14ac:dyDescent="0.35">
      <c r="A4608" s="1" t="s">
        <v>4672</v>
      </c>
      <c r="B4608" s="2">
        <v>46334</v>
      </c>
      <c r="C4608" s="1" t="s">
        <v>16</v>
      </c>
      <c r="D4608" s="1" t="s">
        <v>84</v>
      </c>
      <c r="E4608" s="1" t="s">
        <v>79</v>
      </c>
      <c r="F4608" s="1" t="s">
        <v>91</v>
      </c>
      <c r="G4608" s="1" t="s">
        <v>26</v>
      </c>
      <c r="H4608" s="1" t="s">
        <v>34</v>
      </c>
      <c r="I4608" s="1">
        <v>8</v>
      </c>
      <c r="J4608" s="3">
        <v>11631</v>
      </c>
      <c r="K4608" s="4">
        <v>6870.46</v>
      </c>
      <c r="L4608" s="5">
        <v>0.15</v>
      </c>
      <c r="M4608" s="3">
        <f t="shared" si="284"/>
        <v>79090.8</v>
      </c>
      <c r="N4608" s="3">
        <f t="shared" si="285"/>
        <v>54963.68</v>
      </c>
      <c r="O4608" s="3">
        <f t="shared" si="286"/>
        <v>24127.120000000003</v>
      </c>
      <c r="P4608" s="6">
        <f t="shared" si="287"/>
        <v>0.30505596099672783</v>
      </c>
    </row>
    <row r="4609" spans="1:16" x14ac:dyDescent="0.35">
      <c r="A4609" s="1" t="s">
        <v>4673</v>
      </c>
      <c r="B4609" s="2">
        <v>46334</v>
      </c>
      <c r="C4609" s="1" t="s">
        <v>41</v>
      </c>
      <c r="D4609" s="1" t="s">
        <v>50</v>
      </c>
      <c r="E4609" s="1" t="s">
        <v>79</v>
      </c>
      <c r="F4609" s="1" t="s">
        <v>91</v>
      </c>
      <c r="G4609" s="1" t="s">
        <v>43</v>
      </c>
      <c r="H4609" s="1" t="s">
        <v>21</v>
      </c>
      <c r="I4609" s="1">
        <v>3</v>
      </c>
      <c r="J4609" s="3">
        <v>12003</v>
      </c>
      <c r="K4609" s="4">
        <v>7767.39</v>
      </c>
      <c r="L4609" s="5">
        <v>0.15</v>
      </c>
      <c r="M4609" s="3">
        <f t="shared" si="284"/>
        <v>30607.649999999998</v>
      </c>
      <c r="N4609" s="3">
        <f t="shared" si="285"/>
        <v>23302.170000000002</v>
      </c>
      <c r="O4609" s="3">
        <f t="shared" si="286"/>
        <v>7305.4799999999959</v>
      </c>
      <c r="P4609" s="6">
        <f t="shared" si="287"/>
        <v>0.2386815060940646</v>
      </c>
    </row>
    <row r="4610" spans="1:16" x14ac:dyDescent="0.35">
      <c r="A4610" s="1" t="s">
        <v>4674</v>
      </c>
      <c r="B4610" s="2">
        <v>46335</v>
      </c>
      <c r="C4610" s="1" t="s">
        <v>36</v>
      </c>
      <c r="D4610" s="1" t="s">
        <v>37</v>
      </c>
      <c r="E4610" s="1" t="s">
        <v>18</v>
      </c>
      <c r="F4610" s="1" t="s">
        <v>19</v>
      </c>
      <c r="G4610" s="1" t="s">
        <v>69</v>
      </c>
      <c r="H4610" s="1" t="s">
        <v>21</v>
      </c>
      <c r="I4610" s="1">
        <v>3</v>
      </c>
      <c r="J4610" s="3">
        <v>888</v>
      </c>
      <c r="K4610" s="4">
        <v>718.88</v>
      </c>
      <c r="L4610" s="5">
        <v>0.1</v>
      </c>
      <c r="M4610" s="3">
        <f t="shared" ref="M4610:M4673" si="288">I4610*J4610*(1-L4610)</f>
        <v>2397.6</v>
      </c>
      <c r="N4610" s="3">
        <f t="shared" ref="N4610:N4673" si="289">I4610*K4610</f>
        <v>2156.64</v>
      </c>
      <c r="O4610" s="3">
        <f t="shared" ref="O4610:O4673" si="290">M4610-N4610</f>
        <v>240.96000000000004</v>
      </c>
      <c r="P4610" s="6">
        <f t="shared" ref="P4610:P4673" si="291">O4610/M4610</f>
        <v>0.10050050050050052</v>
      </c>
    </row>
    <row r="4611" spans="1:16" x14ac:dyDescent="0.35">
      <c r="A4611" s="1" t="s">
        <v>4675</v>
      </c>
      <c r="B4611" s="2">
        <v>46335</v>
      </c>
      <c r="C4611" s="1" t="s">
        <v>29</v>
      </c>
      <c r="D4611" s="1" t="s">
        <v>57</v>
      </c>
      <c r="E4611" s="1" t="s">
        <v>18</v>
      </c>
      <c r="F4611" s="1" t="s">
        <v>19</v>
      </c>
      <c r="G4611" s="1" t="s">
        <v>58</v>
      </c>
      <c r="H4611" s="1" t="s">
        <v>21</v>
      </c>
      <c r="I4611" s="1">
        <v>1</v>
      </c>
      <c r="J4611" s="3">
        <v>897</v>
      </c>
      <c r="K4611" s="4">
        <v>693.4</v>
      </c>
      <c r="L4611" s="5">
        <v>0</v>
      </c>
      <c r="M4611" s="3">
        <f t="shared" si="288"/>
        <v>897</v>
      </c>
      <c r="N4611" s="3">
        <f t="shared" si="289"/>
        <v>693.4</v>
      </c>
      <c r="O4611" s="3">
        <f t="shared" si="290"/>
        <v>203.60000000000002</v>
      </c>
      <c r="P4611" s="6">
        <f t="shared" si="291"/>
        <v>0.22697881828316613</v>
      </c>
    </row>
    <row r="4612" spans="1:16" x14ac:dyDescent="0.35">
      <c r="A4612" s="1" t="s">
        <v>4676</v>
      </c>
      <c r="B4612" s="2">
        <v>46335</v>
      </c>
      <c r="C4612" s="1" t="s">
        <v>16</v>
      </c>
      <c r="D4612" s="1" t="s">
        <v>84</v>
      </c>
      <c r="E4612" s="1" t="s">
        <v>24</v>
      </c>
      <c r="F4612" s="1" t="s">
        <v>64</v>
      </c>
      <c r="G4612" s="1" t="s">
        <v>26</v>
      </c>
      <c r="H4612" s="1" t="s">
        <v>21</v>
      </c>
      <c r="I4612" s="1">
        <v>8</v>
      </c>
      <c r="J4612" s="3">
        <v>1478</v>
      </c>
      <c r="K4612" s="4">
        <v>776.38</v>
      </c>
      <c r="L4612" s="5">
        <v>0.1</v>
      </c>
      <c r="M4612" s="3">
        <f t="shared" si="288"/>
        <v>10641.6</v>
      </c>
      <c r="N4612" s="3">
        <f t="shared" si="289"/>
        <v>6211.04</v>
      </c>
      <c r="O4612" s="3">
        <f t="shared" si="290"/>
        <v>4430.5600000000004</v>
      </c>
      <c r="P4612" s="6">
        <f t="shared" si="291"/>
        <v>0.41634340700646522</v>
      </c>
    </row>
    <row r="4613" spans="1:16" x14ac:dyDescent="0.35">
      <c r="A4613" s="1" t="s">
        <v>4677</v>
      </c>
      <c r="B4613" s="2">
        <v>46335</v>
      </c>
      <c r="C4613" s="1" t="s">
        <v>16</v>
      </c>
      <c r="D4613" s="1" t="s">
        <v>48</v>
      </c>
      <c r="E4613" s="1" t="s">
        <v>24</v>
      </c>
      <c r="F4613" s="1" t="s">
        <v>131</v>
      </c>
      <c r="G4613" s="1" t="s">
        <v>26</v>
      </c>
      <c r="H4613" s="1" t="s">
        <v>21</v>
      </c>
      <c r="I4613" s="1">
        <v>6</v>
      </c>
      <c r="J4613" s="3">
        <v>2690</v>
      </c>
      <c r="K4613" s="4">
        <v>1324.7</v>
      </c>
      <c r="L4613" s="5">
        <v>0</v>
      </c>
      <c r="M4613" s="3">
        <f t="shared" si="288"/>
        <v>16140</v>
      </c>
      <c r="N4613" s="3">
        <f t="shared" si="289"/>
        <v>7948.2000000000007</v>
      </c>
      <c r="O4613" s="3">
        <f t="shared" si="290"/>
        <v>8191.7999999999993</v>
      </c>
      <c r="P4613" s="6">
        <f t="shared" si="291"/>
        <v>0.50754646840148698</v>
      </c>
    </row>
    <row r="4614" spans="1:16" x14ac:dyDescent="0.35">
      <c r="A4614" s="1" t="s">
        <v>4678</v>
      </c>
      <c r="B4614" s="2">
        <v>46335</v>
      </c>
      <c r="C4614" s="1" t="s">
        <v>29</v>
      </c>
      <c r="D4614" s="1" t="s">
        <v>72</v>
      </c>
      <c r="E4614" s="1" t="s">
        <v>79</v>
      </c>
      <c r="F4614" s="1" t="s">
        <v>96</v>
      </c>
      <c r="G4614" s="1" t="s">
        <v>33</v>
      </c>
      <c r="H4614" s="1" t="s">
        <v>34</v>
      </c>
      <c r="I4614" s="1">
        <v>3</v>
      </c>
      <c r="J4614" s="3">
        <v>6663</v>
      </c>
      <c r="K4614" s="4">
        <v>4113.3500000000004</v>
      </c>
      <c r="L4614" s="5">
        <v>0.05</v>
      </c>
      <c r="M4614" s="3">
        <f t="shared" si="288"/>
        <v>18989.55</v>
      </c>
      <c r="N4614" s="3">
        <f t="shared" si="289"/>
        <v>12340.050000000001</v>
      </c>
      <c r="O4614" s="3">
        <f t="shared" si="290"/>
        <v>6649.4999999999982</v>
      </c>
      <c r="P4614" s="6">
        <f t="shared" si="291"/>
        <v>0.35016627566214042</v>
      </c>
    </row>
    <row r="4615" spans="1:16" x14ac:dyDescent="0.35">
      <c r="A4615" s="1" t="s">
        <v>4679</v>
      </c>
      <c r="B4615" s="2">
        <v>46335</v>
      </c>
      <c r="C4615" s="1" t="s">
        <v>41</v>
      </c>
      <c r="D4615" s="1" t="s">
        <v>50</v>
      </c>
      <c r="E4615" s="1" t="s">
        <v>31</v>
      </c>
      <c r="F4615" s="1" t="s">
        <v>85</v>
      </c>
      <c r="G4615" s="1" t="s">
        <v>46</v>
      </c>
      <c r="H4615" s="1" t="s">
        <v>21</v>
      </c>
      <c r="I4615" s="1">
        <v>4</v>
      </c>
      <c r="J4615" s="3">
        <v>1771</v>
      </c>
      <c r="K4615" s="4">
        <v>1324.19</v>
      </c>
      <c r="L4615" s="5">
        <v>0</v>
      </c>
      <c r="M4615" s="3">
        <f t="shared" si="288"/>
        <v>7084</v>
      </c>
      <c r="N4615" s="3">
        <f t="shared" si="289"/>
        <v>5296.76</v>
      </c>
      <c r="O4615" s="3">
        <f t="shared" si="290"/>
        <v>1787.2399999999998</v>
      </c>
      <c r="P4615" s="6">
        <f t="shared" si="291"/>
        <v>0.25229249011857702</v>
      </c>
    </row>
    <row r="4616" spans="1:16" x14ac:dyDescent="0.35">
      <c r="A4616" s="1" t="s">
        <v>4680</v>
      </c>
      <c r="B4616" s="2">
        <v>46335</v>
      </c>
      <c r="C4616" s="1" t="s">
        <v>16</v>
      </c>
      <c r="D4616" s="1" t="s">
        <v>23</v>
      </c>
      <c r="E4616" s="1" t="s">
        <v>18</v>
      </c>
      <c r="F4616" s="1" t="s">
        <v>38</v>
      </c>
      <c r="G4616" s="1" t="s">
        <v>26</v>
      </c>
      <c r="H4616" s="1" t="s">
        <v>34</v>
      </c>
      <c r="I4616" s="1">
        <v>5</v>
      </c>
      <c r="J4616" s="3">
        <v>349</v>
      </c>
      <c r="K4616" s="4">
        <v>273.95999999999998</v>
      </c>
      <c r="L4616" s="5">
        <v>0.1</v>
      </c>
      <c r="M4616" s="3">
        <f t="shared" si="288"/>
        <v>1570.5</v>
      </c>
      <c r="N4616" s="3">
        <f t="shared" si="289"/>
        <v>1369.8</v>
      </c>
      <c r="O4616" s="3">
        <f t="shared" si="290"/>
        <v>200.70000000000005</v>
      </c>
      <c r="P4616" s="6">
        <f t="shared" si="291"/>
        <v>0.12779369627507167</v>
      </c>
    </row>
    <row r="4617" spans="1:16" x14ac:dyDescent="0.35">
      <c r="A4617" s="1" t="s">
        <v>4681</v>
      </c>
      <c r="B4617" s="2">
        <v>46335</v>
      </c>
      <c r="C4617" s="1" t="s">
        <v>16</v>
      </c>
      <c r="D4617" s="1" t="s">
        <v>48</v>
      </c>
      <c r="E4617" s="1" t="s">
        <v>18</v>
      </c>
      <c r="F4617" s="1" t="s">
        <v>51</v>
      </c>
      <c r="G4617" s="1" t="s">
        <v>20</v>
      </c>
      <c r="H4617" s="1" t="s">
        <v>21</v>
      </c>
      <c r="I4617" s="1">
        <v>1</v>
      </c>
      <c r="J4617" s="3">
        <v>768</v>
      </c>
      <c r="K4617" s="4">
        <v>617.27</v>
      </c>
      <c r="L4617" s="5">
        <v>0</v>
      </c>
      <c r="M4617" s="3">
        <f t="shared" si="288"/>
        <v>768</v>
      </c>
      <c r="N4617" s="3">
        <f t="shared" si="289"/>
        <v>617.27</v>
      </c>
      <c r="O4617" s="3">
        <f t="shared" si="290"/>
        <v>150.73000000000002</v>
      </c>
      <c r="P4617" s="6">
        <f t="shared" si="291"/>
        <v>0.19626302083333336</v>
      </c>
    </row>
    <row r="4618" spans="1:16" x14ac:dyDescent="0.35">
      <c r="A4618" s="1" t="s">
        <v>4682</v>
      </c>
      <c r="B4618" s="2">
        <v>46335</v>
      </c>
      <c r="C4618" s="1" t="s">
        <v>41</v>
      </c>
      <c r="D4618" s="1" t="s">
        <v>103</v>
      </c>
      <c r="E4618" s="1" t="s">
        <v>31</v>
      </c>
      <c r="F4618" s="1" t="s">
        <v>53</v>
      </c>
      <c r="G4618" s="1" t="s">
        <v>46</v>
      </c>
      <c r="H4618" s="1" t="s">
        <v>27</v>
      </c>
      <c r="I4618" s="1">
        <v>2</v>
      </c>
      <c r="J4618" s="3">
        <v>15054</v>
      </c>
      <c r="K4618" s="4">
        <v>10919.57</v>
      </c>
      <c r="L4618" s="5">
        <v>0</v>
      </c>
      <c r="M4618" s="3">
        <f t="shared" si="288"/>
        <v>30108</v>
      </c>
      <c r="N4618" s="3">
        <f t="shared" si="289"/>
        <v>21839.14</v>
      </c>
      <c r="O4618" s="3">
        <f t="shared" si="290"/>
        <v>8268.86</v>
      </c>
      <c r="P4618" s="6">
        <f t="shared" si="291"/>
        <v>0.27463996280058456</v>
      </c>
    </row>
    <row r="4619" spans="1:16" x14ac:dyDescent="0.35">
      <c r="A4619" s="1" t="s">
        <v>4683</v>
      </c>
      <c r="B4619" s="2">
        <v>46335</v>
      </c>
      <c r="C4619" s="1" t="s">
        <v>36</v>
      </c>
      <c r="D4619" s="1" t="s">
        <v>76</v>
      </c>
      <c r="E4619" s="1" t="s">
        <v>31</v>
      </c>
      <c r="F4619" s="1" t="s">
        <v>53</v>
      </c>
      <c r="G4619" s="1" t="s">
        <v>69</v>
      </c>
      <c r="H4619" s="1" t="s">
        <v>21</v>
      </c>
      <c r="I4619" s="1">
        <v>7</v>
      </c>
      <c r="J4619" s="3">
        <v>15366</v>
      </c>
      <c r="K4619" s="4">
        <v>11162.57</v>
      </c>
      <c r="L4619" s="5">
        <v>0.15</v>
      </c>
      <c r="M4619" s="3">
        <f t="shared" si="288"/>
        <v>91427.7</v>
      </c>
      <c r="N4619" s="3">
        <f t="shared" si="289"/>
        <v>78137.989999999991</v>
      </c>
      <c r="O4619" s="3">
        <f t="shared" si="290"/>
        <v>13289.710000000006</v>
      </c>
      <c r="P4619" s="6">
        <f t="shared" si="291"/>
        <v>0.14535758856451608</v>
      </c>
    </row>
    <row r="4620" spans="1:16" x14ac:dyDescent="0.35">
      <c r="A4620" s="1" t="s">
        <v>4684</v>
      </c>
      <c r="B4620" s="2">
        <v>46335</v>
      </c>
      <c r="C4620" s="1" t="s">
        <v>41</v>
      </c>
      <c r="D4620" s="1" t="s">
        <v>42</v>
      </c>
      <c r="E4620" s="1" t="s">
        <v>79</v>
      </c>
      <c r="F4620" s="1" t="s">
        <v>96</v>
      </c>
      <c r="G4620" s="1" t="s">
        <v>46</v>
      </c>
      <c r="H4620" s="1" t="s">
        <v>34</v>
      </c>
      <c r="I4620" s="1">
        <v>6</v>
      </c>
      <c r="J4620" s="3">
        <v>6411</v>
      </c>
      <c r="K4620" s="4">
        <v>3915.12</v>
      </c>
      <c r="L4620" s="5">
        <v>0.05</v>
      </c>
      <c r="M4620" s="3">
        <f t="shared" si="288"/>
        <v>36542.699999999997</v>
      </c>
      <c r="N4620" s="3">
        <f t="shared" si="289"/>
        <v>23490.720000000001</v>
      </c>
      <c r="O4620" s="3">
        <f t="shared" si="290"/>
        <v>13051.979999999996</v>
      </c>
      <c r="P4620" s="6">
        <f t="shared" si="291"/>
        <v>0.35717065241484613</v>
      </c>
    </row>
    <row r="4621" spans="1:16" x14ac:dyDescent="0.35">
      <c r="A4621" s="1" t="s">
        <v>4685</v>
      </c>
      <c r="B4621" s="2">
        <v>46336</v>
      </c>
      <c r="C4621" s="1" t="s">
        <v>41</v>
      </c>
      <c r="D4621" s="1" t="s">
        <v>42</v>
      </c>
      <c r="E4621" s="1" t="s">
        <v>18</v>
      </c>
      <c r="F4621" s="1" t="s">
        <v>19</v>
      </c>
      <c r="G4621" s="1" t="s">
        <v>43</v>
      </c>
      <c r="H4621" s="1" t="s">
        <v>27</v>
      </c>
      <c r="I4621" s="1">
        <v>7</v>
      </c>
      <c r="J4621" s="3">
        <v>907</v>
      </c>
      <c r="K4621" s="4">
        <v>712.98</v>
      </c>
      <c r="L4621" s="5">
        <v>0.05</v>
      </c>
      <c r="M4621" s="3">
        <f t="shared" si="288"/>
        <v>6031.5499999999993</v>
      </c>
      <c r="N4621" s="3">
        <f t="shared" si="289"/>
        <v>4990.8600000000006</v>
      </c>
      <c r="O4621" s="3">
        <f t="shared" si="290"/>
        <v>1040.6899999999987</v>
      </c>
      <c r="P4621" s="6">
        <f t="shared" si="291"/>
        <v>0.17254105495270683</v>
      </c>
    </row>
    <row r="4622" spans="1:16" x14ac:dyDescent="0.35">
      <c r="A4622" s="1" t="s">
        <v>4686</v>
      </c>
      <c r="B4622" s="2">
        <v>46336</v>
      </c>
      <c r="C4622" s="1" t="s">
        <v>41</v>
      </c>
      <c r="D4622" s="1" t="s">
        <v>50</v>
      </c>
      <c r="E4622" s="1" t="s">
        <v>18</v>
      </c>
      <c r="F4622" s="1" t="s">
        <v>68</v>
      </c>
      <c r="G4622" s="1" t="s">
        <v>46</v>
      </c>
      <c r="H4622" s="1" t="s">
        <v>27</v>
      </c>
      <c r="I4622" s="1">
        <v>6</v>
      </c>
      <c r="J4622" s="3">
        <v>455</v>
      </c>
      <c r="K4622" s="4">
        <v>356.61</v>
      </c>
      <c r="L4622" s="5">
        <v>0</v>
      </c>
      <c r="M4622" s="3">
        <f t="shared" si="288"/>
        <v>2730</v>
      </c>
      <c r="N4622" s="3">
        <f t="shared" si="289"/>
        <v>2139.66</v>
      </c>
      <c r="O4622" s="3">
        <f t="shared" si="290"/>
        <v>590.34000000000015</v>
      </c>
      <c r="P4622" s="6">
        <f t="shared" si="291"/>
        <v>0.21624175824175829</v>
      </c>
    </row>
    <row r="4623" spans="1:16" x14ac:dyDescent="0.35">
      <c r="A4623" s="1" t="s">
        <v>4687</v>
      </c>
      <c r="B4623" s="2">
        <v>46336</v>
      </c>
      <c r="C4623" s="1" t="s">
        <v>41</v>
      </c>
      <c r="D4623" s="1" t="s">
        <v>55</v>
      </c>
      <c r="E4623" s="1" t="s">
        <v>79</v>
      </c>
      <c r="F4623" s="1" t="s">
        <v>109</v>
      </c>
      <c r="G4623" s="1" t="s">
        <v>43</v>
      </c>
      <c r="H4623" s="1" t="s">
        <v>27</v>
      </c>
      <c r="I4623" s="1">
        <v>7</v>
      </c>
      <c r="J4623" s="3">
        <v>4346</v>
      </c>
      <c r="K4623" s="4">
        <v>2844.48</v>
      </c>
      <c r="L4623" s="5">
        <v>0.05</v>
      </c>
      <c r="M4623" s="3">
        <f t="shared" si="288"/>
        <v>28900.899999999998</v>
      </c>
      <c r="N4623" s="3">
        <f t="shared" si="289"/>
        <v>19911.36</v>
      </c>
      <c r="O4623" s="3">
        <f t="shared" si="290"/>
        <v>8989.5399999999972</v>
      </c>
      <c r="P4623" s="6">
        <f t="shared" si="291"/>
        <v>0.31104706081817513</v>
      </c>
    </row>
    <row r="4624" spans="1:16" x14ac:dyDescent="0.35">
      <c r="A4624" s="1" t="s">
        <v>4688</v>
      </c>
      <c r="B4624" s="2">
        <v>46336</v>
      </c>
      <c r="C4624" s="1" t="s">
        <v>16</v>
      </c>
      <c r="D4624" s="1" t="s">
        <v>23</v>
      </c>
      <c r="E4624" s="1" t="s">
        <v>18</v>
      </c>
      <c r="F4624" s="1" t="s">
        <v>19</v>
      </c>
      <c r="G4624" s="1" t="s">
        <v>26</v>
      </c>
      <c r="H4624" s="1" t="s">
        <v>27</v>
      </c>
      <c r="I4624" s="1">
        <v>5</v>
      </c>
      <c r="J4624" s="3">
        <v>870</v>
      </c>
      <c r="K4624" s="4">
        <v>724.64</v>
      </c>
      <c r="L4624" s="5">
        <v>0.05</v>
      </c>
      <c r="M4624" s="3">
        <f t="shared" si="288"/>
        <v>4132.5</v>
      </c>
      <c r="N4624" s="3">
        <f t="shared" si="289"/>
        <v>3623.2</v>
      </c>
      <c r="O4624" s="3">
        <f t="shared" si="290"/>
        <v>509.30000000000018</v>
      </c>
      <c r="P4624" s="6">
        <f t="shared" si="291"/>
        <v>0.12324258923169998</v>
      </c>
    </row>
    <row r="4625" spans="1:16" x14ac:dyDescent="0.35">
      <c r="A4625" s="1" t="s">
        <v>4689</v>
      </c>
      <c r="B4625" s="2">
        <v>46336</v>
      </c>
      <c r="C4625" s="1" t="s">
        <v>16</v>
      </c>
      <c r="D4625" s="1" t="s">
        <v>84</v>
      </c>
      <c r="E4625" s="1" t="s">
        <v>24</v>
      </c>
      <c r="F4625" s="1" t="s">
        <v>131</v>
      </c>
      <c r="G4625" s="1" t="s">
        <v>26</v>
      </c>
      <c r="H4625" s="1" t="s">
        <v>27</v>
      </c>
      <c r="I4625" s="1">
        <v>3</v>
      </c>
      <c r="J4625" s="3">
        <v>2885</v>
      </c>
      <c r="K4625" s="4">
        <v>1556.75</v>
      </c>
      <c r="L4625" s="5">
        <v>0</v>
      </c>
      <c r="M4625" s="3">
        <f t="shared" si="288"/>
        <v>8655</v>
      </c>
      <c r="N4625" s="3">
        <f t="shared" si="289"/>
        <v>4670.25</v>
      </c>
      <c r="O4625" s="3">
        <f t="shared" si="290"/>
        <v>3984.75</v>
      </c>
      <c r="P4625" s="6">
        <f t="shared" si="291"/>
        <v>0.46039861351819755</v>
      </c>
    </row>
    <row r="4626" spans="1:16" x14ac:dyDescent="0.35">
      <c r="A4626" s="1" t="s">
        <v>4690</v>
      </c>
      <c r="B4626" s="2">
        <v>46336</v>
      </c>
      <c r="C4626" s="1" t="s">
        <v>36</v>
      </c>
      <c r="D4626" s="1" t="s">
        <v>63</v>
      </c>
      <c r="E4626" s="1" t="s">
        <v>24</v>
      </c>
      <c r="F4626" s="1" t="s">
        <v>61</v>
      </c>
      <c r="G4626" s="1" t="s">
        <v>39</v>
      </c>
      <c r="H4626" s="1" t="s">
        <v>34</v>
      </c>
      <c r="I4626" s="1">
        <v>1</v>
      </c>
      <c r="J4626" s="3">
        <v>2147</v>
      </c>
      <c r="K4626" s="4">
        <v>1157.25</v>
      </c>
      <c r="L4626" s="5">
        <v>0</v>
      </c>
      <c r="M4626" s="3">
        <f t="shared" si="288"/>
        <v>2147</v>
      </c>
      <c r="N4626" s="3">
        <f t="shared" si="289"/>
        <v>1157.25</v>
      </c>
      <c r="O4626" s="3">
        <f t="shared" si="290"/>
        <v>989.75</v>
      </c>
      <c r="P4626" s="6">
        <f t="shared" si="291"/>
        <v>0.46099208197484864</v>
      </c>
    </row>
    <row r="4627" spans="1:16" x14ac:dyDescent="0.35">
      <c r="A4627" s="1" t="s">
        <v>4691</v>
      </c>
      <c r="B4627" s="2">
        <v>46336</v>
      </c>
      <c r="C4627" s="1" t="s">
        <v>16</v>
      </c>
      <c r="D4627" s="1" t="s">
        <v>23</v>
      </c>
      <c r="E4627" s="1" t="s">
        <v>79</v>
      </c>
      <c r="F4627" s="1" t="s">
        <v>91</v>
      </c>
      <c r="G4627" s="1" t="s">
        <v>26</v>
      </c>
      <c r="H4627" s="1" t="s">
        <v>34</v>
      </c>
      <c r="I4627" s="1">
        <v>4</v>
      </c>
      <c r="J4627" s="3">
        <v>11500</v>
      </c>
      <c r="K4627" s="4">
        <v>7444.61</v>
      </c>
      <c r="L4627" s="5">
        <v>0.15</v>
      </c>
      <c r="M4627" s="3">
        <f t="shared" si="288"/>
        <v>39100</v>
      </c>
      <c r="N4627" s="3">
        <f t="shared" si="289"/>
        <v>29778.44</v>
      </c>
      <c r="O4627" s="3">
        <f t="shared" si="290"/>
        <v>9321.5600000000013</v>
      </c>
      <c r="P4627" s="6">
        <f t="shared" si="291"/>
        <v>0.23840306905370848</v>
      </c>
    </row>
    <row r="4628" spans="1:16" x14ac:dyDescent="0.35">
      <c r="A4628" s="1" t="s">
        <v>4692</v>
      </c>
      <c r="B4628" s="2">
        <v>46336</v>
      </c>
      <c r="C4628" s="1" t="s">
        <v>29</v>
      </c>
      <c r="D4628" s="1" t="s">
        <v>30</v>
      </c>
      <c r="E4628" s="1" t="s">
        <v>18</v>
      </c>
      <c r="F4628" s="1" t="s">
        <v>68</v>
      </c>
      <c r="G4628" s="1" t="s">
        <v>33</v>
      </c>
      <c r="H4628" s="1" t="s">
        <v>21</v>
      </c>
      <c r="I4628" s="1">
        <v>6</v>
      </c>
      <c r="J4628" s="3">
        <v>469</v>
      </c>
      <c r="K4628" s="4">
        <v>364.77</v>
      </c>
      <c r="L4628" s="5">
        <v>0</v>
      </c>
      <c r="M4628" s="3">
        <f t="shared" si="288"/>
        <v>2814</v>
      </c>
      <c r="N4628" s="3">
        <f t="shared" si="289"/>
        <v>2188.62</v>
      </c>
      <c r="O4628" s="3">
        <f t="shared" si="290"/>
        <v>625.38000000000011</v>
      </c>
      <c r="P4628" s="6">
        <f t="shared" si="291"/>
        <v>0.22223880597014931</v>
      </c>
    </row>
    <row r="4629" spans="1:16" x14ac:dyDescent="0.35">
      <c r="A4629" s="1" t="s">
        <v>4693</v>
      </c>
      <c r="B4629" s="2">
        <v>46336</v>
      </c>
      <c r="C4629" s="1" t="s">
        <v>16</v>
      </c>
      <c r="D4629" s="1" t="s">
        <v>84</v>
      </c>
      <c r="E4629" s="1" t="s">
        <v>18</v>
      </c>
      <c r="F4629" s="1" t="s">
        <v>19</v>
      </c>
      <c r="G4629" s="1" t="s">
        <v>26</v>
      </c>
      <c r="H4629" s="1" t="s">
        <v>21</v>
      </c>
      <c r="I4629" s="1">
        <v>6</v>
      </c>
      <c r="J4629" s="3">
        <v>935</v>
      </c>
      <c r="K4629" s="4">
        <v>752.95</v>
      </c>
      <c r="L4629" s="5">
        <v>0</v>
      </c>
      <c r="M4629" s="3">
        <f t="shared" si="288"/>
        <v>5610</v>
      </c>
      <c r="N4629" s="3">
        <f t="shared" si="289"/>
        <v>4517.7000000000007</v>
      </c>
      <c r="O4629" s="3">
        <f t="shared" si="290"/>
        <v>1092.2999999999993</v>
      </c>
      <c r="P4629" s="6">
        <f t="shared" si="291"/>
        <v>0.19470588235294103</v>
      </c>
    </row>
    <row r="4630" spans="1:16" x14ac:dyDescent="0.35">
      <c r="A4630" s="1" t="s">
        <v>4694</v>
      </c>
      <c r="B4630" s="2">
        <v>46337</v>
      </c>
      <c r="C4630" s="1" t="s">
        <v>29</v>
      </c>
      <c r="D4630" s="1" t="s">
        <v>57</v>
      </c>
      <c r="E4630" s="1" t="s">
        <v>18</v>
      </c>
      <c r="F4630" s="1" t="s">
        <v>38</v>
      </c>
      <c r="G4630" s="1" t="s">
        <v>33</v>
      </c>
      <c r="H4630" s="1" t="s">
        <v>34</v>
      </c>
      <c r="I4630" s="1">
        <v>8</v>
      </c>
      <c r="J4630" s="3">
        <v>333</v>
      </c>
      <c r="K4630" s="4">
        <v>262.33</v>
      </c>
      <c r="L4630" s="5">
        <v>0.15</v>
      </c>
      <c r="M4630" s="3">
        <f t="shared" si="288"/>
        <v>2264.4</v>
      </c>
      <c r="N4630" s="3">
        <f t="shared" si="289"/>
        <v>2098.64</v>
      </c>
      <c r="O4630" s="3">
        <f t="shared" si="290"/>
        <v>165.76000000000022</v>
      </c>
      <c r="P4630" s="6">
        <f t="shared" si="291"/>
        <v>7.3202614379085054E-2</v>
      </c>
    </row>
    <row r="4631" spans="1:16" x14ac:dyDescent="0.35">
      <c r="A4631" s="1" t="s">
        <v>4695</v>
      </c>
      <c r="B4631" s="2">
        <v>46337</v>
      </c>
      <c r="C4631" s="1" t="s">
        <v>36</v>
      </c>
      <c r="D4631" s="1" t="s">
        <v>78</v>
      </c>
      <c r="E4631" s="1" t="s">
        <v>18</v>
      </c>
      <c r="F4631" s="1" t="s">
        <v>68</v>
      </c>
      <c r="G4631" s="1" t="s">
        <v>39</v>
      </c>
      <c r="H4631" s="1" t="s">
        <v>34</v>
      </c>
      <c r="I4631" s="1">
        <v>6</v>
      </c>
      <c r="J4631" s="3">
        <v>465</v>
      </c>
      <c r="K4631" s="4">
        <v>354.4</v>
      </c>
      <c r="L4631" s="5">
        <v>0.1</v>
      </c>
      <c r="M4631" s="3">
        <f t="shared" si="288"/>
        <v>2511</v>
      </c>
      <c r="N4631" s="3">
        <f t="shared" si="289"/>
        <v>2126.3999999999996</v>
      </c>
      <c r="O4631" s="3">
        <f t="shared" si="290"/>
        <v>384.60000000000036</v>
      </c>
      <c r="P4631" s="6">
        <f t="shared" si="291"/>
        <v>0.15316606929510171</v>
      </c>
    </row>
    <row r="4632" spans="1:16" x14ac:dyDescent="0.35">
      <c r="A4632" s="1" t="s">
        <v>4696</v>
      </c>
      <c r="B4632" s="2">
        <v>46337</v>
      </c>
      <c r="C4632" s="1" t="s">
        <v>29</v>
      </c>
      <c r="D4632" s="1" t="s">
        <v>30</v>
      </c>
      <c r="E4632" s="1" t="s">
        <v>18</v>
      </c>
      <c r="F4632" s="1" t="s">
        <v>19</v>
      </c>
      <c r="G4632" s="1" t="s">
        <v>58</v>
      </c>
      <c r="H4632" s="1" t="s">
        <v>34</v>
      </c>
      <c r="I4632" s="1">
        <v>8</v>
      </c>
      <c r="J4632" s="3">
        <v>893</v>
      </c>
      <c r="K4632" s="4">
        <v>701.59</v>
      </c>
      <c r="L4632" s="5">
        <v>0.15</v>
      </c>
      <c r="M4632" s="3">
        <f t="shared" si="288"/>
        <v>6072.4</v>
      </c>
      <c r="N4632" s="3">
        <f t="shared" si="289"/>
        <v>5612.72</v>
      </c>
      <c r="O4632" s="3">
        <f t="shared" si="290"/>
        <v>459.67999999999938</v>
      </c>
      <c r="P4632" s="6">
        <f t="shared" si="291"/>
        <v>7.5699888017917036E-2</v>
      </c>
    </row>
    <row r="4633" spans="1:16" x14ac:dyDescent="0.35">
      <c r="A4633" s="1" t="s">
        <v>4697</v>
      </c>
      <c r="B4633" s="2">
        <v>46337</v>
      </c>
      <c r="C4633" s="1" t="s">
        <v>16</v>
      </c>
      <c r="D4633" s="1" t="s">
        <v>48</v>
      </c>
      <c r="E4633" s="1" t="s">
        <v>79</v>
      </c>
      <c r="F4633" s="1" t="s">
        <v>109</v>
      </c>
      <c r="G4633" s="1" t="s">
        <v>20</v>
      </c>
      <c r="H4633" s="1" t="s">
        <v>21</v>
      </c>
      <c r="I4633" s="1">
        <v>7</v>
      </c>
      <c r="J4633" s="3">
        <v>4605</v>
      </c>
      <c r="K4633" s="4">
        <v>3010.56</v>
      </c>
      <c r="L4633" s="5">
        <v>0.15</v>
      </c>
      <c r="M4633" s="3">
        <f t="shared" si="288"/>
        <v>27399.75</v>
      </c>
      <c r="N4633" s="3">
        <f t="shared" si="289"/>
        <v>21073.919999999998</v>
      </c>
      <c r="O4633" s="3">
        <f t="shared" si="290"/>
        <v>6325.8300000000017</v>
      </c>
      <c r="P4633" s="6">
        <f t="shared" si="291"/>
        <v>0.23087181452385522</v>
      </c>
    </row>
    <row r="4634" spans="1:16" x14ac:dyDescent="0.35">
      <c r="A4634" s="1" t="s">
        <v>4698</v>
      </c>
      <c r="B4634" s="2">
        <v>46337</v>
      </c>
      <c r="C4634" s="1" t="s">
        <v>41</v>
      </c>
      <c r="D4634" s="1" t="s">
        <v>42</v>
      </c>
      <c r="E4634" s="1" t="s">
        <v>18</v>
      </c>
      <c r="F4634" s="1" t="s">
        <v>38</v>
      </c>
      <c r="G4634" s="1" t="s">
        <v>46</v>
      </c>
      <c r="H4634" s="1" t="s">
        <v>34</v>
      </c>
      <c r="I4634" s="1">
        <v>8</v>
      </c>
      <c r="J4634" s="3">
        <v>347</v>
      </c>
      <c r="K4634" s="4">
        <v>270.82</v>
      </c>
      <c r="L4634" s="5">
        <v>0.05</v>
      </c>
      <c r="M4634" s="3">
        <f t="shared" si="288"/>
        <v>2637.2</v>
      </c>
      <c r="N4634" s="3">
        <f t="shared" si="289"/>
        <v>2166.56</v>
      </c>
      <c r="O4634" s="3">
        <f t="shared" si="290"/>
        <v>470.63999999999987</v>
      </c>
      <c r="P4634" s="6">
        <f t="shared" si="291"/>
        <v>0.17846200515698465</v>
      </c>
    </row>
    <row r="4635" spans="1:16" x14ac:dyDescent="0.35">
      <c r="A4635" s="1" t="s">
        <v>4699</v>
      </c>
      <c r="B4635" s="2">
        <v>46337</v>
      </c>
      <c r="C4635" s="1" t="s">
        <v>16</v>
      </c>
      <c r="D4635" s="1" t="s">
        <v>48</v>
      </c>
      <c r="E4635" s="1" t="s">
        <v>18</v>
      </c>
      <c r="F4635" s="1" t="s">
        <v>68</v>
      </c>
      <c r="G4635" s="1" t="s">
        <v>26</v>
      </c>
      <c r="H4635" s="1" t="s">
        <v>27</v>
      </c>
      <c r="I4635" s="1">
        <v>1</v>
      </c>
      <c r="J4635" s="3">
        <v>469</v>
      </c>
      <c r="K4635" s="4">
        <v>385.07</v>
      </c>
      <c r="L4635" s="5">
        <v>0</v>
      </c>
      <c r="M4635" s="3">
        <f t="shared" si="288"/>
        <v>469</v>
      </c>
      <c r="N4635" s="3">
        <f t="shared" si="289"/>
        <v>385.07</v>
      </c>
      <c r="O4635" s="3">
        <f t="shared" si="290"/>
        <v>83.93</v>
      </c>
      <c r="P4635" s="6">
        <f t="shared" si="291"/>
        <v>0.17895522388059704</v>
      </c>
    </row>
    <row r="4636" spans="1:16" x14ac:dyDescent="0.35">
      <c r="A4636" s="1" t="s">
        <v>4700</v>
      </c>
      <c r="B4636" s="2">
        <v>46337</v>
      </c>
      <c r="C4636" s="1" t="s">
        <v>16</v>
      </c>
      <c r="D4636" s="1" t="s">
        <v>84</v>
      </c>
      <c r="E4636" s="1" t="s">
        <v>18</v>
      </c>
      <c r="F4636" s="1" t="s">
        <v>38</v>
      </c>
      <c r="G4636" s="1" t="s">
        <v>26</v>
      </c>
      <c r="H4636" s="1" t="s">
        <v>27</v>
      </c>
      <c r="I4636" s="1">
        <v>7</v>
      </c>
      <c r="J4636" s="3">
        <v>346</v>
      </c>
      <c r="K4636" s="4">
        <v>265.94</v>
      </c>
      <c r="L4636" s="5">
        <v>0.1</v>
      </c>
      <c r="M4636" s="3">
        <f t="shared" si="288"/>
        <v>2179.8000000000002</v>
      </c>
      <c r="N4636" s="3">
        <f t="shared" si="289"/>
        <v>1861.58</v>
      </c>
      <c r="O4636" s="3">
        <f t="shared" si="290"/>
        <v>318.22000000000025</v>
      </c>
      <c r="P4636" s="6">
        <f t="shared" si="291"/>
        <v>0.14598587026332702</v>
      </c>
    </row>
    <row r="4637" spans="1:16" x14ac:dyDescent="0.35">
      <c r="A4637" s="1" t="s">
        <v>4701</v>
      </c>
      <c r="B4637" s="2">
        <v>46337</v>
      </c>
      <c r="C4637" s="1" t="s">
        <v>16</v>
      </c>
      <c r="D4637" s="1" t="s">
        <v>48</v>
      </c>
      <c r="E4637" s="1" t="s">
        <v>31</v>
      </c>
      <c r="F4637" s="1" t="s">
        <v>85</v>
      </c>
      <c r="G4637" s="1" t="s">
        <v>26</v>
      </c>
      <c r="H4637" s="1" t="s">
        <v>21</v>
      </c>
      <c r="I4637" s="1">
        <v>3</v>
      </c>
      <c r="J4637" s="3">
        <v>1794</v>
      </c>
      <c r="K4637" s="4">
        <v>1298.29</v>
      </c>
      <c r="L4637" s="5">
        <v>0.05</v>
      </c>
      <c r="M4637" s="3">
        <f t="shared" si="288"/>
        <v>5112.8999999999996</v>
      </c>
      <c r="N4637" s="3">
        <f t="shared" si="289"/>
        <v>3894.87</v>
      </c>
      <c r="O4637" s="3">
        <f t="shared" si="290"/>
        <v>1218.0299999999997</v>
      </c>
      <c r="P4637" s="6">
        <f t="shared" si="291"/>
        <v>0.23822683799800501</v>
      </c>
    </row>
    <row r="4638" spans="1:16" x14ac:dyDescent="0.35">
      <c r="A4638" s="1" t="s">
        <v>4702</v>
      </c>
      <c r="B4638" s="2">
        <v>46338</v>
      </c>
      <c r="C4638" s="1" t="s">
        <v>29</v>
      </c>
      <c r="D4638" s="1" t="s">
        <v>30</v>
      </c>
      <c r="E4638" s="1" t="s">
        <v>18</v>
      </c>
      <c r="F4638" s="1" t="s">
        <v>68</v>
      </c>
      <c r="G4638" s="1" t="s">
        <v>58</v>
      </c>
      <c r="H4638" s="1" t="s">
        <v>27</v>
      </c>
      <c r="I4638" s="1">
        <v>1</v>
      </c>
      <c r="J4638" s="3">
        <v>436</v>
      </c>
      <c r="K4638" s="4">
        <v>333.93</v>
      </c>
      <c r="L4638" s="5">
        <v>0.1</v>
      </c>
      <c r="M4638" s="3">
        <f t="shared" si="288"/>
        <v>392.40000000000003</v>
      </c>
      <c r="N4638" s="3">
        <f t="shared" si="289"/>
        <v>333.93</v>
      </c>
      <c r="O4638" s="3">
        <f t="shared" si="290"/>
        <v>58.470000000000027</v>
      </c>
      <c r="P4638" s="6">
        <f t="shared" si="291"/>
        <v>0.14900611620795112</v>
      </c>
    </row>
    <row r="4639" spans="1:16" x14ac:dyDescent="0.35">
      <c r="A4639" s="1" t="s">
        <v>4703</v>
      </c>
      <c r="B4639" s="2">
        <v>46338</v>
      </c>
      <c r="C4639" s="1" t="s">
        <v>29</v>
      </c>
      <c r="D4639" s="1" t="s">
        <v>72</v>
      </c>
      <c r="E4639" s="1" t="s">
        <v>31</v>
      </c>
      <c r="F4639" s="1" t="s">
        <v>85</v>
      </c>
      <c r="G4639" s="1" t="s">
        <v>33</v>
      </c>
      <c r="H4639" s="1" t="s">
        <v>34</v>
      </c>
      <c r="I4639" s="1">
        <v>1</v>
      </c>
      <c r="J4639" s="3">
        <v>1717</v>
      </c>
      <c r="K4639" s="4">
        <v>1317.74</v>
      </c>
      <c r="L4639" s="5">
        <v>0.05</v>
      </c>
      <c r="M4639" s="3">
        <f t="shared" si="288"/>
        <v>1631.1499999999999</v>
      </c>
      <c r="N4639" s="3">
        <f t="shared" si="289"/>
        <v>1317.74</v>
      </c>
      <c r="O4639" s="3">
        <f t="shared" si="290"/>
        <v>313.40999999999985</v>
      </c>
      <c r="P4639" s="6">
        <f t="shared" si="291"/>
        <v>0.19214051436103355</v>
      </c>
    </row>
    <row r="4640" spans="1:16" x14ac:dyDescent="0.35">
      <c r="A4640" s="1" t="s">
        <v>4704</v>
      </c>
      <c r="B4640" s="2">
        <v>46338</v>
      </c>
      <c r="C4640" s="1" t="s">
        <v>36</v>
      </c>
      <c r="D4640" s="1" t="s">
        <v>37</v>
      </c>
      <c r="E4640" s="1" t="s">
        <v>79</v>
      </c>
      <c r="F4640" s="1" t="s">
        <v>91</v>
      </c>
      <c r="G4640" s="1" t="s">
        <v>69</v>
      </c>
      <c r="H4640" s="1" t="s">
        <v>34</v>
      </c>
      <c r="I4640" s="1">
        <v>5</v>
      </c>
      <c r="J4640" s="3">
        <v>11728</v>
      </c>
      <c r="K4640" s="4">
        <v>7707.77</v>
      </c>
      <c r="L4640" s="5">
        <v>0.1</v>
      </c>
      <c r="M4640" s="3">
        <f t="shared" si="288"/>
        <v>52776</v>
      </c>
      <c r="N4640" s="3">
        <f t="shared" si="289"/>
        <v>38538.850000000006</v>
      </c>
      <c r="O4640" s="3">
        <f t="shared" si="290"/>
        <v>14237.149999999994</v>
      </c>
      <c r="P4640" s="6">
        <f t="shared" si="291"/>
        <v>0.2697656131574957</v>
      </c>
    </row>
    <row r="4641" spans="1:16" x14ac:dyDescent="0.35">
      <c r="A4641" s="1" t="s">
        <v>4705</v>
      </c>
      <c r="B4641" s="2">
        <v>46338</v>
      </c>
      <c r="C4641" s="1" t="s">
        <v>36</v>
      </c>
      <c r="D4641" s="1" t="s">
        <v>37</v>
      </c>
      <c r="E4641" s="1" t="s">
        <v>18</v>
      </c>
      <c r="F4641" s="1" t="s">
        <v>19</v>
      </c>
      <c r="G4641" s="1" t="s">
        <v>69</v>
      </c>
      <c r="H4641" s="1" t="s">
        <v>21</v>
      </c>
      <c r="I4641" s="1">
        <v>5</v>
      </c>
      <c r="J4641" s="3">
        <v>893</v>
      </c>
      <c r="K4641" s="4">
        <v>702.12</v>
      </c>
      <c r="L4641" s="5">
        <v>0</v>
      </c>
      <c r="M4641" s="3">
        <f t="shared" si="288"/>
        <v>4465</v>
      </c>
      <c r="N4641" s="3">
        <f t="shared" si="289"/>
        <v>3510.6</v>
      </c>
      <c r="O4641" s="3">
        <f t="shared" si="290"/>
        <v>954.40000000000009</v>
      </c>
      <c r="P4641" s="6">
        <f t="shared" si="291"/>
        <v>0.21375139977603586</v>
      </c>
    </row>
    <row r="4642" spans="1:16" x14ac:dyDescent="0.35">
      <c r="A4642" s="1" t="s">
        <v>4706</v>
      </c>
      <c r="B4642" s="2">
        <v>46338</v>
      </c>
      <c r="C4642" s="1" t="s">
        <v>36</v>
      </c>
      <c r="D4642" s="1" t="s">
        <v>78</v>
      </c>
      <c r="E4642" s="1" t="s">
        <v>31</v>
      </c>
      <c r="F4642" s="1" t="s">
        <v>53</v>
      </c>
      <c r="G4642" s="1" t="s">
        <v>39</v>
      </c>
      <c r="H4642" s="1" t="s">
        <v>21</v>
      </c>
      <c r="I4642" s="1">
        <v>8</v>
      </c>
      <c r="J4642" s="3">
        <v>14934</v>
      </c>
      <c r="K4642" s="4">
        <v>11597.71</v>
      </c>
      <c r="L4642" s="5">
        <v>0</v>
      </c>
      <c r="M4642" s="3">
        <f t="shared" si="288"/>
        <v>119472</v>
      </c>
      <c r="N4642" s="3">
        <f t="shared" si="289"/>
        <v>92781.68</v>
      </c>
      <c r="O4642" s="3">
        <f t="shared" si="290"/>
        <v>26690.320000000007</v>
      </c>
      <c r="P4642" s="6">
        <f t="shared" si="291"/>
        <v>0.22340230346859521</v>
      </c>
    </row>
    <row r="4643" spans="1:16" x14ac:dyDescent="0.35">
      <c r="A4643" s="1" t="s">
        <v>4707</v>
      </c>
      <c r="B4643" s="2">
        <v>46338</v>
      </c>
      <c r="C4643" s="1" t="s">
        <v>36</v>
      </c>
      <c r="D4643" s="1" t="s">
        <v>37</v>
      </c>
      <c r="E4643" s="1" t="s">
        <v>24</v>
      </c>
      <c r="F4643" s="1" t="s">
        <v>61</v>
      </c>
      <c r="G4643" s="1" t="s">
        <v>39</v>
      </c>
      <c r="H4643" s="1" t="s">
        <v>34</v>
      </c>
      <c r="I4643" s="1">
        <v>4</v>
      </c>
      <c r="J4643" s="3">
        <v>2273</v>
      </c>
      <c r="K4643" s="4">
        <v>1153.06</v>
      </c>
      <c r="L4643" s="5">
        <v>0.1</v>
      </c>
      <c r="M4643" s="3">
        <f t="shared" si="288"/>
        <v>8182.8</v>
      </c>
      <c r="N4643" s="3">
        <f t="shared" si="289"/>
        <v>4612.24</v>
      </c>
      <c r="O4643" s="3">
        <f t="shared" si="290"/>
        <v>3570.5600000000004</v>
      </c>
      <c r="P4643" s="6">
        <f t="shared" si="291"/>
        <v>0.43634941584787607</v>
      </c>
    </row>
    <row r="4644" spans="1:16" x14ac:dyDescent="0.35">
      <c r="A4644" s="1" t="s">
        <v>4708</v>
      </c>
      <c r="B4644" s="2">
        <v>46338</v>
      </c>
      <c r="C4644" s="1" t="s">
        <v>16</v>
      </c>
      <c r="D4644" s="1" t="s">
        <v>23</v>
      </c>
      <c r="E4644" s="1" t="s">
        <v>79</v>
      </c>
      <c r="F4644" s="1" t="s">
        <v>96</v>
      </c>
      <c r="G4644" s="1" t="s">
        <v>20</v>
      </c>
      <c r="H4644" s="1" t="s">
        <v>34</v>
      </c>
      <c r="I4644" s="1">
        <v>3</v>
      </c>
      <c r="J4644" s="3">
        <v>6809</v>
      </c>
      <c r="K4644" s="4">
        <v>4386.0600000000004</v>
      </c>
      <c r="L4644" s="5">
        <v>0</v>
      </c>
      <c r="M4644" s="3">
        <f t="shared" si="288"/>
        <v>20427</v>
      </c>
      <c r="N4644" s="3">
        <f t="shared" si="289"/>
        <v>13158.18</v>
      </c>
      <c r="O4644" s="3">
        <f t="shared" si="290"/>
        <v>7268.82</v>
      </c>
      <c r="P4644" s="6">
        <f t="shared" si="291"/>
        <v>0.35584373623145837</v>
      </c>
    </row>
    <row r="4645" spans="1:16" x14ac:dyDescent="0.35">
      <c r="A4645" s="1" t="s">
        <v>4709</v>
      </c>
      <c r="B4645" s="2">
        <v>46339</v>
      </c>
      <c r="C4645" s="1" t="s">
        <v>16</v>
      </c>
      <c r="D4645" s="1" t="s">
        <v>23</v>
      </c>
      <c r="E4645" s="1" t="s">
        <v>79</v>
      </c>
      <c r="F4645" s="1" t="s">
        <v>96</v>
      </c>
      <c r="G4645" s="1" t="s">
        <v>20</v>
      </c>
      <c r="H4645" s="1" t="s">
        <v>27</v>
      </c>
      <c r="I4645" s="1">
        <v>1</v>
      </c>
      <c r="J4645" s="3">
        <v>6230</v>
      </c>
      <c r="K4645" s="4">
        <v>3621.49</v>
      </c>
      <c r="L4645" s="5">
        <v>0.05</v>
      </c>
      <c r="M4645" s="3">
        <f t="shared" si="288"/>
        <v>5918.5</v>
      </c>
      <c r="N4645" s="3">
        <f t="shared" si="289"/>
        <v>3621.49</v>
      </c>
      <c r="O4645" s="3">
        <f t="shared" si="290"/>
        <v>2297.0100000000002</v>
      </c>
      <c r="P4645" s="6">
        <f t="shared" si="291"/>
        <v>0.38810678381346631</v>
      </c>
    </row>
    <row r="4646" spans="1:16" x14ac:dyDescent="0.35">
      <c r="A4646" s="1" t="s">
        <v>4710</v>
      </c>
      <c r="B4646" s="2">
        <v>46339</v>
      </c>
      <c r="C4646" s="1" t="s">
        <v>36</v>
      </c>
      <c r="D4646" s="1" t="s">
        <v>63</v>
      </c>
      <c r="E4646" s="1" t="s">
        <v>24</v>
      </c>
      <c r="F4646" s="1" t="s">
        <v>61</v>
      </c>
      <c r="G4646" s="1" t="s">
        <v>39</v>
      </c>
      <c r="H4646" s="1" t="s">
        <v>27</v>
      </c>
      <c r="I4646" s="1">
        <v>2</v>
      </c>
      <c r="J4646" s="3">
        <v>2102</v>
      </c>
      <c r="K4646" s="4">
        <v>1053.29</v>
      </c>
      <c r="L4646" s="5">
        <v>0</v>
      </c>
      <c r="M4646" s="3">
        <f t="shared" si="288"/>
        <v>4204</v>
      </c>
      <c r="N4646" s="3">
        <f t="shared" si="289"/>
        <v>2106.58</v>
      </c>
      <c r="O4646" s="3">
        <f t="shared" si="290"/>
        <v>2097.42</v>
      </c>
      <c r="P4646" s="6">
        <f t="shared" si="291"/>
        <v>0.49891056137012368</v>
      </c>
    </row>
    <row r="4647" spans="1:16" x14ac:dyDescent="0.35">
      <c r="A4647" s="1" t="s">
        <v>4711</v>
      </c>
      <c r="B4647" s="2">
        <v>46339</v>
      </c>
      <c r="C4647" s="1" t="s">
        <v>36</v>
      </c>
      <c r="D4647" s="1" t="s">
        <v>37</v>
      </c>
      <c r="E4647" s="1" t="s">
        <v>24</v>
      </c>
      <c r="F4647" s="1" t="s">
        <v>64</v>
      </c>
      <c r="G4647" s="1" t="s">
        <v>69</v>
      </c>
      <c r="H4647" s="1" t="s">
        <v>21</v>
      </c>
      <c r="I4647" s="1">
        <v>8</v>
      </c>
      <c r="J4647" s="3">
        <v>1504</v>
      </c>
      <c r="K4647" s="4">
        <v>732.6</v>
      </c>
      <c r="L4647" s="5">
        <v>0</v>
      </c>
      <c r="M4647" s="3">
        <f t="shared" si="288"/>
        <v>12032</v>
      </c>
      <c r="N4647" s="3">
        <f t="shared" si="289"/>
        <v>5860.8</v>
      </c>
      <c r="O4647" s="3">
        <f t="shared" si="290"/>
        <v>6171.2</v>
      </c>
      <c r="P4647" s="6">
        <f t="shared" si="291"/>
        <v>0.51289893617021276</v>
      </c>
    </row>
    <row r="4648" spans="1:16" x14ac:dyDescent="0.35">
      <c r="A4648" s="1" t="s">
        <v>4712</v>
      </c>
      <c r="B4648" s="2">
        <v>46340</v>
      </c>
      <c r="C4648" s="1" t="s">
        <v>36</v>
      </c>
      <c r="D4648" s="1" t="s">
        <v>78</v>
      </c>
      <c r="E4648" s="1" t="s">
        <v>18</v>
      </c>
      <c r="F4648" s="1" t="s">
        <v>51</v>
      </c>
      <c r="G4648" s="1" t="s">
        <v>69</v>
      </c>
      <c r="H4648" s="1" t="s">
        <v>21</v>
      </c>
      <c r="I4648" s="1">
        <v>7</v>
      </c>
      <c r="J4648" s="3">
        <v>713</v>
      </c>
      <c r="K4648" s="4">
        <v>550.41999999999996</v>
      </c>
      <c r="L4648" s="5">
        <v>0</v>
      </c>
      <c r="M4648" s="3">
        <f t="shared" si="288"/>
        <v>4991</v>
      </c>
      <c r="N4648" s="3">
        <f t="shared" si="289"/>
        <v>3852.9399999999996</v>
      </c>
      <c r="O4648" s="3">
        <f t="shared" si="290"/>
        <v>1138.0600000000004</v>
      </c>
      <c r="P4648" s="6">
        <f t="shared" si="291"/>
        <v>0.22802244039270694</v>
      </c>
    </row>
    <row r="4649" spans="1:16" x14ac:dyDescent="0.35">
      <c r="A4649" s="1" t="s">
        <v>4713</v>
      </c>
      <c r="B4649" s="2">
        <v>46340</v>
      </c>
      <c r="C4649" s="1" t="s">
        <v>41</v>
      </c>
      <c r="D4649" s="1" t="s">
        <v>50</v>
      </c>
      <c r="E4649" s="1" t="s">
        <v>18</v>
      </c>
      <c r="F4649" s="1" t="s">
        <v>51</v>
      </c>
      <c r="G4649" s="1" t="s">
        <v>46</v>
      </c>
      <c r="H4649" s="1" t="s">
        <v>34</v>
      </c>
      <c r="I4649" s="1">
        <v>2</v>
      </c>
      <c r="J4649" s="3">
        <v>736</v>
      </c>
      <c r="K4649" s="4">
        <v>609.11</v>
      </c>
      <c r="L4649" s="5">
        <v>0</v>
      </c>
      <c r="M4649" s="3">
        <f t="shared" si="288"/>
        <v>1472</v>
      </c>
      <c r="N4649" s="3">
        <f t="shared" si="289"/>
        <v>1218.22</v>
      </c>
      <c r="O4649" s="3">
        <f t="shared" si="290"/>
        <v>253.77999999999997</v>
      </c>
      <c r="P4649" s="6">
        <f t="shared" si="291"/>
        <v>0.1724048913043478</v>
      </c>
    </row>
    <row r="4650" spans="1:16" x14ac:dyDescent="0.35">
      <c r="A4650" s="1" t="s">
        <v>4714</v>
      </c>
      <c r="B4650" s="2">
        <v>46340</v>
      </c>
      <c r="C4650" s="1" t="s">
        <v>16</v>
      </c>
      <c r="D4650" s="1" t="s">
        <v>23</v>
      </c>
      <c r="E4650" s="1" t="s">
        <v>24</v>
      </c>
      <c r="F4650" s="1" t="s">
        <v>131</v>
      </c>
      <c r="G4650" s="1" t="s">
        <v>20</v>
      </c>
      <c r="H4650" s="1" t="s">
        <v>34</v>
      </c>
      <c r="I4650" s="1">
        <v>8</v>
      </c>
      <c r="J4650" s="3">
        <v>2863</v>
      </c>
      <c r="K4650" s="4">
        <v>1342.61</v>
      </c>
      <c r="L4650" s="5">
        <v>0.05</v>
      </c>
      <c r="M4650" s="3">
        <f t="shared" si="288"/>
        <v>21758.799999999999</v>
      </c>
      <c r="N4650" s="3">
        <f t="shared" si="289"/>
        <v>10740.88</v>
      </c>
      <c r="O4650" s="3">
        <f t="shared" si="290"/>
        <v>11017.92</v>
      </c>
      <c r="P4650" s="6">
        <f t="shared" si="291"/>
        <v>0.50636615989852385</v>
      </c>
    </row>
    <row r="4651" spans="1:16" x14ac:dyDescent="0.35">
      <c r="A4651" s="1" t="s">
        <v>4715</v>
      </c>
      <c r="B4651" s="2">
        <v>46340</v>
      </c>
      <c r="C4651" s="1" t="s">
        <v>36</v>
      </c>
      <c r="D4651" s="1" t="s">
        <v>37</v>
      </c>
      <c r="E4651" s="1" t="s">
        <v>31</v>
      </c>
      <c r="F4651" s="1" t="s">
        <v>53</v>
      </c>
      <c r="G4651" s="1" t="s">
        <v>69</v>
      </c>
      <c r="H4651" s="1" t="s">
        <v>21</v>
      </c>
      <c r="I4651" s="1">
        <v>3</v>
      </c>
      <c r="J4651" s="3">
        <v>14672</v>
      </c>
      <c r="K4651" s="4">
        <v>10775.02</v>
      </c>
      <c r="L4651" s="5">
        <v>0</v>
      </c>
      <c r="M4651" s="3">
        <f t="shared" si="288"/>
        <v>44016</v>
      </c>
      <c r="N4651" s="3">
        <f t="shared" si="289"/>
        <v>32325.06</v>
      </c>
      <c r="O4651" s="3">
        <f t="shared" si="290"/>
        <v>11690.939999999999</v>
      </c>
      <c r="P4651" s="6">
        <f t="shared" si="291"/>
        <v>0.26560659760087241</v>
      </c>
    </row>
    <row r="4652" spans="1:16" x14ac:dyDescent="0.35">
      <c r="A4652" s="1" t="s">
        <v>4716</v>
      </c>
      <c r="B4652" s="2">
        <v>46340</v>
      </c>
      <c r="C4652" s="1" t="s">
        <v>41</v>
      </c>
      <c r="D4652" s="1" t="s">
        <v>42</v>
      </c>
      <c r="E4652" s="1" t="s">
        <v>24</v>
      </c>
      <c r="F4652" s="1" t="s">
        <v>61</v>
      </c>
      <c r="G4652" s="1" t="s">
        <v>43</v>
      </c>
      <c r="H4652" s="1" t="s">
        <v>21</v>
      </c>
      <c r="I4652" s="1">
        <v>7</v>
      </c>
      <c r="J4652" s="3">
        <v>2147</v>
      </c>
      <c r="K4652" s="4">
        <v>1010.83</v>
      </c>
      <c r="L4652" s="5">
        <v>0.1</v>
      </c>
      <c r="M4652" s="3">
        <f t="shared" si="288"/>
        <v>13526.1</v>
      </c>
      <c r="N4652" s="3">
        <f t="shared" si="289"/>
        <v>7075.81</v>
      </c>
      <c r="O4652" s="3">
        <f t="shared" si="290"/>
        <v>6450.29</v>
      </c>
      <c r="P4652" s="6">
        <f t="shared" si="291"/>
        <v>0.47687729648605287</v>
      </c>
    </row>
    <row r="4653" spans="1:16" x14ac:dyDescent="0.35">
      <c r="A4653" s="1" t="s">
        <v>4717</v>
      </c>
      <c r="B4653" s="2">
        <v>46341</v>
      </c>
      <c r="C4653" s="1" t="s">
        <v>16</v>
      </c>
      <c r="D4653" s="1" t="s">
        <v>17</v>
      </c>
      <c r="E4653" s="1" t="s">
        <v>31</v>
      </c>
      <c r="F4653" s="1" t="s">
        <v>53</v>
      </c>
      <c r="G4653" s="1" t="s">
        <v>20</v>
      </c>
      <c r="H4653" s="1" t="s">
        <v>27</v>
      </c>
      <c r="I4653" s="1">
        <v>7</v>
      </c>
      <c r="J4653" s="3">
        <v>15597</v>
      </c>
      <c r="K4653" s="4">
        <v>11678.64</v>
      </c>
      <c r="L4653" s="5">
        <v>0</v>
      </c>
      <c r="M4653" s="3">
        <f t="shared" si="288"/>
        <v>109179</v>
      </c>
      <c r="N4653" s="3">
        <f t="shared" si="289"/>
        <v>81750.48</v>
      </c>
      <c r="O4653" s="3">
        <f t="shared" si="290"/>
        <v>27428.520000000004</v>
      </c>
      <c r="P4653" s="6">
        <f t="shared" si="291"/>
        <v>0.25122523562223509</v>
      </c>
    </row>
    <row r="4654" spans="1:16" x14ac:dyDescent="0.35">
      <c r="A4654" s="1" t="s">
        <v>4718</v>
      </c>
      <c r="B4654" s="2">
        <v>46341</v>
      </c>
      <c r="C4654" s="1" t="s">
        <v>29</v>
      </c>
      <c r="D4654" s="1" t="s">
        <v>72</v>
      </c>
      <c r="E4654" s="1" t="s">
        <v>79</v>
      </c>
      <c r="F4654" s="1" t="s">
        <v>80</v>
      </c>
      <c r="G4654" s="1" t="s">
        <v>33</v>
      </c>
      <c r="H4654" s="1" t="s">
        <v>27</v>
      </c>
      <c r="I4654" s="1">
        <v>5</v>
      </c>
      <c r="J4654" s="3">
        <v>8165</v>
      </c>
      <c r="K4654" s="4">
        <v>5338.96</v>
      </c>
      <c r="L4654" s="5">
        <v>0</v>
      </c>
      <c r="M4654" s="3">
        <f t="shared" si="288"/>
        <v>40825</v>
      </c>
      <c r="N4654" s="3">
        <f t="shared" si="289"/>
        <v>26694.799999999999</v>
      </c>
      <c r="O4654" s="3">
        <f t="shared" si="290"/>
        <v>14130.2</v>
      </c>
      <c r="P4654" s="6">
        <f t="shared" si="291"/>
        <v>0.34611635027556648</v>
      </c>
    </row>
    <row r="4655" spans="1:16" x14ac:dyDescent="0.35">
      <c r="A4655" s="1" t="s">
        <v>4719</v>
      </c>
      <c r="B4655" s="2">
        <v>46341</v>
      </c>
      <c r="C4655" s="1" t="s">
        <v>36</v>
      </c>
      <c r="D4655" s="1" t="s">
        <v>76</v>
      </c>
      <c r="E4655" s="1" t="s">
        <v>79</v>
      </c>
      <c r="F4655" s="1" t="s">
        <v>91</v>
      </c>
      <c r="G4655" s="1" t="s">
        <v>69</v>
      </c>
      <c r="H4655" s="1" t="s">
        <v>27</v>
      </c>
      <c r="I4655" s="1">
        <v>3</v>
      </c>
      <c r="J4655" s="3">
        <v>12537</v>
      </c>
      <c r="K4655" s="4">
        <v>7890.98</v>
      </c>
      <c r="L4655" s="5">
        <v>0</v>
      </c>
      <c r="M4655" s="3">
        <f t="shared" si="288"/>
        <v>37611</v>
      </c>
      <c r="N4655" s="3">
        <f t="shared" si="289"/>
        <v>23672.94</v>
      </c>
      <c r="O4655" s="3">
        <f t="shared" si="290"/>
        <v>13938.060000000001</v>
      </c>
      <c r="P4655" s="6">
        <f t="shared" si="291"/>
        <v>0.37058466937863926</v>
      </c>
    </row>
    <row r="4656" spans="1:16" x14ac:dyDescent="0.35">
      <c r="A4656" s="1" t="s">
        <v>4720</v>
      </c>
      <c r="B4656" s="2">
        <v>46341</v>
      </c>
      <c r="C4656" s="1" t="s">
        <v>29</v>
      </c>
      <c r="D4656" s="1" t="s">
        <v>66</v>
      </c>
      <c r="E4656" s="1" t="s">
        <v>18</v>
      </c>
      <c r="F4656" s="1" t="s">
        <v>19</v>
      </c>
      <c r="G4656" s="1" t="s">
        <v>33</v>
      </c>
      <c r="H4656" s="1" t="s">
        <v>21</v>
      </c>
      <c r="I4656" s="1">
        <v>8</v>
      </c>
      <c r="J4656" s="3">
        <v>893</v>
      </c>
      <c r="K4656" s="4">
        <v>696.19</v>
      </c>
      <c r="L4656" s="5">
        <v>0</v>
      </c>
      <c r="M4656" s="3">
        <f t="shared" si="288"/>
        <v>7144</v>
      </c>
      <c r="N4656" s="3">
        <f t="shared" si="289"/>
        <v>5569.52</v>
      </c>
      <c r="O4656" s="3">
        <f t="shared" si="290"/>
        <v>1574.4799999999996</v>
      </c>
      <c r="P4656" s="6">
        <f t="shared" si="291"/>
        <v>0.22039193729003353</v>
      </c>
    </row>
    <row r="4657" spans="1:16" x14ac:dyDescent="0.35">
      <c r="A4657" s="1" t="s">
        <v>4721</v>
      </c>
      <c r="B4657" s="2">
        <v>46341</v>
      </c>
      <c r="C4657" s="1" t="s">
        <v>29</v>
      </c>
      <c r="D4657" s="1" t="s">
        <v>66</v>
      </c>
      <c r="E4657" s="1" t="s">
        <v>79</v>
      </c>
      <c r="F4657" s="1" t="s">
        <v>91</v>
      </c>
      <c r="G4657" s="1" t="s">
        <v>33</v>
      </c>
      <c r="H4657" s="1" t="s">
        <v>21</v>
      </c>
      <c r="I4657" s="1">
        <v>3</v>
      </c>
      <c r="J4657" s="3">
        <v>11997</v>
      </c>
      <c r="K4657" s="4">
        <v>7078.18</v>
      </c>
      <c r="L4657" s="5">
        <v>0.15</v>
      </c>
      <c r="M4657" s="3">
        <f t="shared" si="288"/>
        <v>30592.35</v>
      </c>
      <c r="N4657" s="3">
        <f t="shared" si="289"/>
        <v>21234.54</v>
      </c>
      <c r="O4657" s="3">
        <f t="shared" si="290"/>
        <v>9357.8099999999977</v>
      </c>
      <c r="P4657" s="6">
        <f t="shared" si="291"/>
        <v>0.30588725612775736</v>
      </c>
    </row>
    <row r="4658" spans="1:16" x14ac:dyDescent="0.35">
      <c r="A4658" s="1" t="s">
        <v>4722</v>
      </c>
      <c r="B4658" s="2">
        <v>46341</v>
      </c>
      <c r="C4658" s="1" t="s">
        <v>36</v>
      </c>
      <c r="D4658" s="1" t="s">
        <v>78</v>
      </c>
      <c r="E4658" s="1" t="s">
        <v>24</v>
      </c>
      <c r="F4658" s="1" t="s">
        <v>25</v>
      </c>
      <c r="G4658" s="1" t="s">
        <v>69</v>
      </c>
      <c r="H4658" s="1" t="s">
        <v>34</v>
      </c>
      <c r="I4658" s="1">
        <v>7</v>
      </c>
      <c r="J4658" s="3">
        <v>607</v>
      </c>
      <c r="K4658" s="4">
        <v>310.18</v>
      </c>
      <c r="L4658" s="5">
        <v>0</v>
      </c>
      <c r="M4658" s="3">
        <f t="shared" si="288"/>
        <v>4249</v>
      </c>
      <c r="N4658" s="3">
        <f t="shared" si="289"/>
        <v>2171.2600000000002</v>
      </c>
      <c r="O4658" s="3">
        <f t="shared" si="290"/>
        <v>2077.7399999999998</v>
      </c>
      <c r="P4658" s="6">
        <f t="shared" si="291"/>
        <v>0.48899505766062595</v>
      </c>
    </row>
    <row r="4659" spans="1:16" x14ac:dyDescent="0.35">
      <c r="A4659" s="1" t="s">
        <v>4723</v>
      </c>
      <c r="B4659" s="2">
        <v>46342</v>
      </c>
      <c r="C4659" s="1" t="s">
        <v>16</v>
      </c>
      <c r="D4659" s="1" t="s">
        <v>84</v>
      </c>
      <c r="E4659" s="1" t="s">
        <v>24</v>
      </c>
      <c r="F4659" s="1" t="s">
        <v>61</v>
      </c>
      <c r="G4659" s="1" t="s">
        <v>20</v>
      </c>
      <c r="H4659" s="1" t="s">
        <v>34</v>
      </c>
      <c r="I4659" s="1">
        <v>1</v>
      </c>
      <c r="J4659" s="3">
        <v>2152</v>
      </c>
      <c r="K4659" s="4">
        <v>1079.1099999999999</v>
      </c>
      <c r="L4659" s="5">
        <v>0</v>
      </c>
      <c r="M4659" s="3">
        <f t="shared" si="288"/>
        <v>2152</v>
      </c>
      <c r="N4659" s="3">
        <f t="shared" si="289"/>
        <v>1079.1099999999999</v>
      </c>
      <c r="O4659" s="3">
        <f t="shared" si="290"/>
        <v>1072.8900000000001</v>
      </c>
      <c r="P4659" s="6">
        <f t="shared" si="291"/>
        <v>0.49855483271375467</v>
      </c>
    </row>
    <row r="4660" spans="1:16" x14ac:dyDescent="0.35">
      <c r="A4660" s="1" t="s">
        <v>4724</v>
      </c>
      <c r="B4660" s="2">
        <v>46342</v>
      </c>
      <c r="C4660" s="1" t="s">
        <v>16</v>
      </c>
      <c r="D4660" s="1" t="s">
        <v>23</v>
      </c>
      <c r="E4660" s="1" t="s">
        <v>18</v>
      </c>
      <c r="F4660" s="1" t="s">
        <v>51</v>
      </c>
      <c r="G4660" s="1" t="s">
        <v>26</v>
      </c>
      <c r="H4660" s="1" t="s">
        <v>21</v>
      </c>
      <c r="I4660" s="1">
        <v>7</v>
      </c>
      <c r="J4660" s="3">
        <v>716</v>
      </c>
      <c r="K4660" s="4">
        <v>591.94000000000005</v>
      </c>
      <c r="L4660" s="5">
        <v>0</v>
      </c>
      <c r="M4660" s="3">
        <f t="shared" si="288"/>
        <v>5012</v>
      </c>
      <c r="N4660" s="3">
        <f t="shared" si="289"/>
        <v>4143.58</v>
      </c>
      <c r="O4660" s="3">
        <f t="shared" si="290"/>
        <v>868.42000000000007</v>
      </c>
      <c r="P4660" s="6">
        <f t="shared" si="291"/>
        <v>0.17326815642458102</v>
      </c>
    </row>
    <row r="4661" spans="1:16" x14ac:dyDescent="0.35">
      <c r="A4661" s="1" t="s">
        <v>4725</v>
      </c>
      <c r="B4661" s="2">
        <v>46342</v>
      </c>
      <c r="C4661" s="1" t="s">
        <v>16</v>
      </c>
      <c r="D4661" s="1" t="s">
        <v>23</v>
      </c>
      <c r="E4661" s="1" t="s">
        <v>24</v>
      </c>
      <c r="F4661" s="1" t="s">
        <v>61</v>
      </c>
      <c r="G4661" s="1" t="s">
        <v>26</v>
      </c>
      <c r="H4661" s="1" t="s">
        <v>34</v>
      </c>
      <c r="I4661" s="1">
        <v>3</v>
      </c>
      <c r="J4661" s="3">
        <v>2257</v>
      </c>
      <c r="K4661" s="4">
        <v>1117.1199999999999</v>
      </c>
      <c r="L4661" s="5">
        <v>0.1</v>
      </c>
      <c r="M4661" s="3">
        <f t="shared" si="288"/>
        <v>6093.9000000000005</v>
      </c>
      <c r="N4661" s="3">
        <f t="shared" si="289"/>
        <v>3351.3599999999997</v>
      </c>
      <c r="O4661" s="3">
        <f t="shared" si="290"/>
        <v>2742.5400000000009</v>
      </c>
      <c r="P4661" s="6">
        <f t="shared" si="291"/>
        <v>0.45004676807955507</v>
      </c>
    </row>
    <row r="4662" spans="1:16" x14ac:dyDescent="0.35">
      <c r="A4662" s="1" t="s">
        <v>4726</v>
      </c>
      <c r="B4662" s="2">
        <v>46342</v>
      </c>
      <c r="C4662" s="1" t="s">
        <v>16</v>
      </c>
      <c r="D4662" s="1" t="s">
        <v>48</v>
      </c>
      <c r="E4662" s="1" t="s">
        <v>18</v>
      </c>
      <c r="F4662" s="1" t="s">
        <v>38</v>
      </c>
      <c r="G4662" s="1" t="s">
        <v>20</v>
      </c>
      <c r="H4662" s="1" t="s">
        <v>34</v>
      </c>
      <c r="I4662" s="1">
        <v>8</v>
      </c>
      <c r="J4662" s="3">
        <v>362</v>
      </c>
      <c r="K4662" s="4">
        <v>292.44</v>
      </c>
      <c r="L4662" s="5">
        <v>0.15</v>
      </c>
      <c r="M4662" s="3">
        <f t="shared" si="288"/>
        <v>2461.6</v>
      </c>
      <c r="N4662" s="3">
        <f t="shared" si="289"/>
        <v>2339.52</v>
      </c>
      <c r="O4662" s="3">
        <f t="shared" si="290"/>
        <v>122.07999999999993</v>
      </c>
      <c r="P4662" s="6">
        <f t="shared" si="291"/>
        <v>4.9593760155996071E-2</v>
      </c>
    </row>
    <row r="4663" spans="1:16" x14ac:dyDescent="0.35">
      <c r="A4663" s="1" t="s">
        <v>4727</v>
      </c>
      <c r="B4663" s="2">
        <v>46342</v>
      </c>
      <c r="C4663" s="1" t="s">
        <v>36</v>
      </c>
      <c r="D4663" s="1" t="s">
        <v>63</v>
      </c>
      <c r="E4663" s="1" t="s">
        <v>18</v>
      </c>
      <c r="F4663" s="1" t="s">
        <v>38</v>
      </c>
      <c r="G4663" s="1" t="s">
        <v>39</v>
      </c>
      <c r="H4663" s="1" t="s">
        <v>34</v>
      </c>
      <c r="I4663" s="1">
        <v>5</v>
      </c>
      <c r="J4663" s="3">
        <v>361</v>
      </c>
      <c r="K4663" s="4">
        <v>291.55</v>
      </c>
      <c r="L4663" s="5">
        <v>0</v>
      </c>
      <c r="M4663" s="3">
        <f t="shared" si="288"/>
        <v>1805</v>
      </c>
      <c r="N4663" s="3">
        <f t="shared" si="289"/>
        <v>1457.75</v>
      </c>
      <c r="O4663" s="3">
        <f t="shared" si="290"/>
        <v>347.25</v>
      </c>
      <c r="P4663" s="6">
        <f t="shared" si="291"/>
        <v>0.19238227146814404</v>
      </c>
    </row>
    <row r="4664" spans="1:16" x14ac:dyDescent="0.35">
      <c r="A4664" s="1" t="s">
        <v>4728</v>
      </c>
      <c r="B4664" s="2">
        <v>46342</v>
      </c>
      <c r="C4664" s="1" t="s">
        <v>16</v>
      </c>
      <c r="D4664" s="1" t="s">
        <v>23</v>
      </c>
      <c r="E4664" s="1" t="s">
        <v>79</v>
      </c>
      <c r="F4664" s="1" t="s">
        <v>91</v>
      </c>
      <c r="G4664" s="1" t="s">
        <v>26</v>
      </c>
      <c r="H4664" s="1" t="s">
        <v>27</v>
      </c>
      <c r="I4664" s="1">
        <v>4</v>
      </c>
      <c r="J4664" s="3">
        <v>12260</v>
      </c>
      <c r="K4664" s="4">
        <v>7226.57</v>
      </c>
      <c r="L4664" s="5">
        <v>0.15</v>
      </c>
      <c r="M4664" s="3">
        <f t="shared" si="288"/>
        <v>41684</v>
      </c>
      <c r="N4664" s="3">
        <f t="shared" si="289"/>
        <v>28906.28</v>
      </c>
      <c r="O4664" s="3">
        <f t="shared" si="290"/>
        <v>12777.720000000001</v>
      </c>
      <c r="P4664" s="6">
        <f t="shared" si="291"/>
        <v>0.3065377602917187</v>
      </c>
    </row>
    <row r="4665" spans="1:16" x14ac:dyDescent="0.35">
      <c r="A4665" s="1" t="s">
        <v>4729</v>
      </c>
      <c r="B4665" s="2">
        <v>46343</v>
      </c>
      <c r="C4665" s="1" t="s">
        <v>29</v>
      </c>
      <c r="D4665" s="1" t="s">
        <v>66</v>
      </c>
      <c r="E4665" s="1" t="s">
        <v>31</v>
      </c>
      <c r="F4665" s="1" t="s">
        <v>85</v>
      </c>
      <c r="G4665" s="1" t="s">
        <v>33</v>
      </c>
      <c r="H4665" s="1" t="s">
        <v>21</v>
      </c>
      <c r="I4665" s="1">
        <v>8</v>
      </c>
      <c r="J4665" s="3">
        <v>1824</v>
      </c>
      <c r="K4665" s="4">
        <v>1320.5</v>
      </c>
      <c r="L4665" s="5">
        <v>0.05</v>
      </c>
      <c r="M4665" s="3">
        <f t="shared" si="288"/>
        <v>13862.4</v>
      </c>
      <c r="N4665" s="3">
        <f t="shared" si="289"/>
        <v>10564</v>
      </c>
      <c r="O4665" s="3">
        <f t="shared" si="290"/>
        <v>3298.3999999999996</v>
      </c>
      <c r="P4665" s="6">
        <f t="shared" si="291"/>
        <v>0.23793859649122806</v>
      </c>
    </row>
    <row r="4666" spans="1:16" x14ac:dyDescent="0.35">
      <c r="A4666" s="1" t="s">
        <v>4730</v>
      </c>
      <c r="B4666" s="2">
        <v>46343</v>
      </c>
      <c r="C4666" s="1" t="s">
        <v>16</v>
      </c>
      <c r="D4666" s="1" t="s">
        <v>17</v>
      </c>
      <c r="E4666" s="1" t="s">
        <v>24</v>
      </c>
      <c r="F4666" s="1" t="s">
        <v>131</v>
      </c>
      <c r="G4666" s="1" t="s">
        <v>26</v>
      </c>
      <c r="H4666" s="1" t="s">
        <v>27</v>
      </c>
      <c r="I4666" s="1">
        <v>5</v>
      </c>
      <c r="J4666" s="3">
        <v>2732</v>
      </c>
      <c r="K4666" s="4">
        <v>1417.06</v>
      </c>
      <c r="L4666" s="5">
        <v>0.15</v>
      </c>
      <c r="M4666" s="3">
        <f t="shared" si="288"/>
        <v>11611</v>
      </c>
      <c r="N4666" s="3">
        <f t="shared" si="289"/>
        <v>7085.2999999999993</v>
      </c>
      <c r="O4666" s="3">
        <f t="shared" si="290"/>
        <v>4525.7000000000007</v>
      </c>
      <c r="P4666" s="6">
        <f t="shared" si="291"/>
        <v>0.3897769356644562</v>
      </c>
    </row>
    <row r="4667" spans="1:16" x14ac:dyDescent="0.35">
      <c r="A4667" s="1" t="s">
        <v>4731</v>
      </c>
      <c r="B4667" s="2">
        <v>46343</v>
      </c>
      <c r="C4667" s="1" t="s">
        <v>29</v>
      </c>
      <c r="D4667" s="1" t="s">
        <v>66</v>
      </c>
      <c r="E4667" s="1" t="s">
        <v>18</v>
      </c>
      <c r="F4667" s="1" t="s">
        <v>38</v>
      </c>
      <c r="G4667" s="1" t="s">
        <v>33</v>
      </c>
      <c r="H4667" s="1" t="s">
        <v>34</v>
      </c>
      <c r="I4667" s="1">
        <v>1</v>
      </c>
      <c r="J4667" s="3">
        <v>344</v>
      </c>
      <c r="K4667" s="4">
        <v>269.01</v>
      </c>
      <c r="L4667" s="5">
        <v>0</v>
      </c>
      <c r="M4667" s="3">
        <f t="shared" si="288"/>
        <v>344</v>
      </c>
      <c r="N4667" s="3">
        <f t="shared" si="289"/>
        <v>269.01</v>
      </c>
      <c r="O4667" s="3">
        <f t="shared" si="290"/>
        <v>74.990000000000009</v>
      </c>
      <c r="P4667" s="6">
        <f t="shared" si="291"/>
        <v>0.21799418604651166</v>
      </c>
    </row>
    <row r="4668" spans="1:16" x14ac:dyDescent="0.35">
      <c r="A4668" s="1" t="s">
        <v>4732</v>
      </c>
      <c r="B4668" s="2">
        <v>46343</v>
      </c>
      <c r="C4668" s="1" t="s">
        <v>41</v>
      </c>
      <c r="D4668" s="1" t="s">
        <v>42</v>
      </c>
      <c r="E4668" s="1" t="s">
        <v>18</v>
      </c>
      <c r="F4668" s="1" t="s">
        <v>38</v>
      </c>
      <c r="G4668" s="1" t="s">
        <v>43</v>
      </c>
      <c r="H4668" s="1" t="s">
        <v>21</v>
      </c>
      <c r="I4668" s="1">
        <v>3</v>
      </c>
      <c r="J4668" s="3">
        <v>341</v>
      </c>
      <c r="K4668" s="4">
        <v>270.5</v>
      </c>
      <c r="L4668" s="5">
        <v>0.1</v>
      </c>
      <c r="M4668" s="3">
        <f t="shared" si="288"/>
        <v>920.7</v>
      </c>
      <c r="N4668" s="3">
        <f t="shared" si="289"/>
        <v>811.5</v>
      </c>
      <c r="O4668" s="3">
        <f t="shared" si="290"/>
        <v>109.20000000000005</v>
      </c>
      <c r="P4668" s="6">
        <f t="shared" si="291"/>
        <v>0.11860540892798961</v>
      </c>
    </row>
    <row r="4669" spans="1:16" x14ac:dyDescent="0.35">
      <c r="A4669" s="1" t="s">
        <v>4733</v>
      </c>
      <c r="B4669" s="2">
        <v>46343</v>
      </c>
      <c r="C4669" s="1" t="s">
        <v>41</v>
      </c>
      <c r="D4669" s="1" t="s">
        <v>55</v>
      </c>
      <c r="E4669" s="1" t="s">
        <v>31</v>
      </c>
      <c r="F4669" s="1" t="s">
        <v>85</v>
      </c>
      <c r="G4669" s="1" t="s">
        <v>46</v>
      </c>
      <c r="H4669" s="1" t="s">
        <v>27</v>
      </c>
      <c r="I4669" s="1">
        <v>7</v>
      </c>
      <c r="J4669" s="3">
        <v>1765</v>
      </c>
      <c r="K4669" s="4">
        <v>1388.2</v>
      </c>
      <c r="L4669" s="5">
        <v>0.15</v>
      </c>
      <c r="M4669" s="3">
        <f t="shared" si="288"/>
        <v>10501.75</v>
      </c>
      <c r="N4669" s="3">
        <f t="shared" si="289"/>
        <v>9717.4</v>
      </c>
      <c r="O4669" s="3">
        <f t="shared" si="290"/>
        <v>784.35000000000036</v>
      </c>
      <c r="P4669" s="6">
        <f t="shared" si="291"/>
        <v>7.4687552074654259E-2</v>
      </c>
    </row>
    <row r="4670" spans="1:16" x14ac:dyDescent="0.35">
      <c r="A4670" s="1" t="s">
        <v>4734</v>
      </c>
      <c r="B4670" s="2">
        <v>46343</v>
      </c>
      <c r="C4670" s="1" t="s">
        <v>16</v>
      </c>
      <c r="D4670" s="1" t="s">
        <v>23</v>
      </c>
      <c r="E4670" s="1" t="s">
        <v>24</v>
      </c>
      <c r="F4670" s="1" t="s">
        <v>25</v>
      </c>
      <c r="G4670" s="1" t="s">
        <v>20</v>
      </c>
      <c r="H4670" s="1" t="s">
        <v>27</v>
      </c>
      <c r="I4670" s="1">
        <v>6</v>
      </c>
      <c r="J4670" s="3">
        <v>629</v>
      </c>
      <c r="K4670" s="4">
        <v>328.3</v>
      </c>
      <c r="L4670" s="5">
        <v>0.1</v>
      </c>
      <c r="M4670" s="3">
        <f t="shared" si="288"/>
        <v>3396.6</v>
      </c>
      <c r="N4670" s="3">
        <f t="shared" si="289"/>
        <v>1969.8000000000002</v>
      </c>
      <c r="O4670" s="3">
        <f t="shared" si="290"/>
        <v>1426.7999999999997</v>
      </c>
      <c r="P4670" s="6">
        <f t="shared" si="291"/>
        <v>0.42006712594947881</v>
      </c>
    </row>
    <row r="4671" spans="1:16" x14ac:dyDescent="0.35">
      <c r="A4671" s="1" t="s">
        <v>4735</v>
      </c>
      <c r="B4671" s="2">
        <v>46343</v>
      </c>
      <c r="C4671" s="1" t="s">
        <v>29</v>
      </c>
      <c r="D4671" s="1" t="s">
        <v>72</v>
      </c>
      <c r="E4671" s="1" t="s">
        <v>24</v>
      </c>
      <c r="F4671" s="1" t="s">
        <v>25</v>
      </c>
      <c r="G4671" s="1" t="s">
        <v>33</v>
      </c>
      <c r="H4671" s="1" t="s">
        <v>21</v>
      </c>
      <c r="I4671" s="1">
        <v>4</v>
      </c>
      <c r="J4671" s="3">
        <v>610</v>
      </c>
      <c r="K4671" s="4">
        <v>328.09</v>
      </c>
      <c r="L4671" s="5">
        <v>0</v>
      </c>
      <c r="M4671" s="3">
        <f t="shared" si="288"/>
        <v>2440</v>
      </c>
      <c r="N4671" s="3">
        <f t="shared" si="289"/>
        <v>1312.36</v>
      </c>
      <c r="O4671" s="3">
        <f t="shared" si="290"/>
        <v>1127.6400000000001</v>
      </c>
      <c r="P4671" s="6">
        <f t="shared" si="291"/>
        <v>0.46214754098360661</v>
      </c>
    </row>
    <row r="4672" spans="1:16" x14ac:dyDescent="0.35">
      <c r="A4672" s="1" t="s">
        <v>4736</v>
      </c>
      <c r="B4672" s="2">
        <v>46343</v>
      </c>
      <c r="C4672" s="1" t="s">
        <v>16</v>
      </c>
      <c r="D4672" s="1" t="s">
        <v>23</v>
      </c>
      <c r="E4672" s="1" t="s">
        <v>24</v>
      </c>
      <c r="F4672" s="1" t="s">
        <v>64</v>
      </c>
      <c r="G4672" s="1" t="s">
        <v>20</v>
      </c>
      <c r="H4672" s="1" t="s">
        <v>21</v>
      </c>
      <c r="I4672" s="1">
        <v>2</v>
      </c>
      <c r="J4672" s="3">
        <v>1544</v>
      </c>
      <c r="K4672" s="4">
        <v>719.87</v>
      </c>
      <c r="L4672" s="5">
        <v>0</v>
      </c>
      <c r="M4672" s="3">
        <f t="shared" si="288"/>
        <v>3088</v>
      </c>
      <c r="N4672" s="3">
        <f t="shared" si="289"/>
        <v>1439.74</v>
      </c>
      <c r="O4672" s="3">
        <f t="shared" si="290"/>
        <v>1648.26</v>
      </c>
      <c r="P4672" s="6">
        <f t="shared" si="291"/>
        <v>0.5337629533678756</v>
      </c>
    </row>
    <row r="4673" spans="1:16" x14ac:dyDescent="0.35">
      <c r="A4673" s="1" t="s">
        <v>4737</v>
      </c>
      <c r="B4673" s="2">
        <v>46344</v>
      </c>
      <c r="C4673" s="1" t="s">
        <v>29</v>
      </c>
      <c r="D4673" s="1" t="s">
        <v>72</v>
      </c>
      <c r="E4673" s="1" t="s">
        <v>18</v>
      </c>
      <c r="F4673" s="1" t="s">
        <v>51</v>
      </c>
      <c r="G4673" s="1" t="s">
        <v>58</v>
      </c>
      <c r="H4673" s="1" t="s">
        <v>21</v>
      </c>
      <c r="I4673" s="1">
        <v>4</v>
      </c>
      <c r="J4673" s="3">
        <v>782</v>
      </c>
      <c r="K4673" s="4">
        <v>616.6</v>
      </c>
      <c r="L4673" s="5">
        <v>0.1</v>
      </c>
      <c r="M4673" s="3">
        <f t="shared" si="288"/>
        <v>2815.2000000000003</v>
      </c>
      <c r="N4673" s="3">
        <f t="shared" si="289"/>
        <v>2466.4</v>
      </c>
      <c r="O4673" s="3">
        <f t="shared" si="290"/>
        <v>348.80000000000018</v>
      </c>
      <c r="P4673" s="6">
        <f t="shared" si="291"/>
        <v>0.1238988348962774</v>
      </c>
    </row>
    <row r="4674" spans="1:16" x14ac:dyDescent="0.35">
      <c r="A4674" s="1" t="s">
        <v>4738</v>
      </c>
      <c r="B4674" s="2">
        <v>46344</v>
      </c>
      <c r="C4674" s="1" t="s">
        <v>36</v>
      </c>
      <c r="D4674" s="1" t="s">
        <v>37</v>
      </c>
      <c r="E4674" s="1" t="s">
        <v>79</v>
      </c>
      <c r="F4674" s="1" t="s">
        <v>109</v>
      </c>
      <c r="G4674" s="1" t="s">
        <v>39</v>
      </c>
      <c r="H4674" s="1" t="s">
        <v>27</v>
      </c>
      <c r="I4674" s="1">
        <v>1</v>
      </c>
      <c r="J4674" s="3">
        <v>4347</v>
      </c>
      <c r="K4674" s="4">
        <v>2546.75</v>
      </c>
      <c r="L4674" s="5">
        <v>0</v>
      </c>
      <c r="M4674" s="3">
        <f t="shared" ref="M4674:M4737" si="292">I4674*J4674*(1-L4674)</f>
        <v>4347</v>
      </c>
      <c r="N4674" s="3">
        <f t="shared" ref="N4674:N4737" si="293">I4674*K4674</f>
        <v>2546.75</v>
      </c>
      <c r="O4674" s="3">
        <f t="shared" ref="O4674:O4737" si="294">M4674-N4674</f>
        <v>1800.25</v>
      </c>
      <c r="P4674" s="6">
        <f t="shared" ref="P4674:P4737" si="295">O4674/M4674</f>
        <v>0.41413618587531631</v>
      </c>
    </row>
    <row r="4675" spans="1:16" x14ac:dyDescent="0.35">
      <c r="A4675" s="1" t="s">
        <v>4739</v>
      </c>
      <c r="B4675" s="2">
        <v>46344</v>
      </c>
      <c r="C4675" s="1" t="s">
        <v>36</v>
      </c>
      <c r="D4675" s="1" t="s">
        <v>37</v>
      </c>
      <c r="E4675" s="1" t="s">
        <v>24</v>
      </c>
      <c r="F4675" s="1" t="s">
        <v>61</v>
      </c>
      <c r="G4675" s="1" t="s">
        <v>69</v>
      </c>
      <c r="H4675" s="1" t="s">
        <v>21</v>
      </c>
      <c r="I4675" s="1">
        <v>6</v>
      </c>
      <c r="J4675" s="3">
        <v>2284</v>
      </c>
      <c r="K4675" s="4">
        <v>1117.2</v>
      </c>
      <c r="L4675" s="5">
        <v>0</v>
      </c>
      <c r="M4675" s="3">
        <f t="shared" si="292"/>
        <v>13704</v>
      </c>
      <c r="N4675" s="3">
        <f t="shared" si="293"/>
        <v>6703.2000000000007</v>
      </c>
      <c r="O4675" s="3">
        <f t="shared" si="294"/>
        <v>7000.7999999999993</v>
      </c>
      <c r="P4675" s="6">
        <f t="shared" si="295"/>
        <v>0.51085814360770576</v>
      </c>
    </row>
    <row r="4676" spans="1:16" x14ac:dyDescent="0.35">
      <c r="A4676" s="1" t="s">
        <v>4740</v>
      </c>
      <c r="B4676" s="2">
        <v>46344</v>
      </c>
      <c r="C4676" s="1" t="s">
        <v>36</v>
      </c>
      <c r="D4676" s="1" t="s">
        <v>63</v>
      </c>
      <c r="E4676" s="1" t="s">
        <v>31</v>
      </c>
      <c r="F4676" s="1" t="s">
        <v>53</v>
      </c>
      <c r="G4676" s="1" t="s">
        <v>69</v>
      </c>
      <c r="H4676" s="1" t="s">
        <v>21</v>
      </c>
      <c r="I4676" s="1">
        <v>1</v>
      </c>
      <c r="J4676" s="3">
        <v>14343</v>
      </c>
      <c r="K4676" s="4">
        <v>10923.01</v>
      </c>
      <c r="L4676" s="5">
        <v>0</v>
      </c>
      <c r="M4676" s="3">
        <f t="shared" si="292"/>
        <v>14343</v>
      </c>
      <c r="N4676" s="3">
        <f t="shared" si="293"/>
        <v>10923.01</v>
      </c>
      <c r="O4676" s="3">
        <f t="shared" si="294"/>
        <v>3419.99</v>
      </c>
      <c r="P4676" s="6">
        <f t="shared" si="295"/>
        <v>0.23844314299658367</v>
      </c>
    </row>
    <row r="4677" spans="1:16" x14ac:dyDescent="0.35">
      <c r="A4677" s="1" t="s">
        <v>4741</v>
      </c>
      <c r="B4677" s="2">
        <v>46344</v>
      </c>
      <c r="C4677" s="1" t="s">
        <v>41</v>
      </c>
      <c r="D4677" s="1" t="s">
        <v>42</v>
      </c>
      <c r="E4677" s="1" t="s">
        <v>24</v>
      </c>
      <c r="F4677" s="1" t="s">
        <v>25</v>
      </c>
      <c r="G4677" s="1" t="s">
        <v>43</v>
      </c>
      <c r="H4677" s="1" t="s">
        <v>34</v>
      </c>
      <c r="I4677" s="1">
        <v>5</v>
      </c>
      <c r="J4677" s="3">
        <v>578</v>
      </c>
      <c r="K4677" s="4">
        <v>266.52999999999997</v>
      </c>
      <c r="L4677" s="5">
        <v>0.05</v>
      </c>
      <c r="M4677" s="3">
        <f t="shared" si="292"/>
        <v>2745.5</v>
      </c>
      <c r="N4677" s="3">
        <f t="shared" si="293"/>
        <v>1332.6499999999999</v>
      </c>
      <c r="O4677" s="3">
        <f t="shared" si="294"/>
        <v>1412.8500000000001</v>
      </c>
      <c r="P4677" s="6">
        <f t="shared" si="295"/>
        <v>0.51460571844837011</v>
      </c>
    </row>
    <row r="4678" spans="1:16" x14ac:dyDescent="0.35">
      <c r="A4678" s="1" t="s">
        <v>4742</v>
      </c>
      <c r="B4678" s="2">
        <v>46344</v>
      </c>
      <c r="C4678" s="1" t="s">
        <v>41</v>
      </c>
      <c r="D4678" s="1" t="s">
        <v>55</v>
      </c>
      <c r="E4678" s="1" t="s">
        <v>24</v>
      </c>
      <c r="F4678" s="1" t="s">
        <v>61</v>
      </c>
      <c r="G4678" s="1" t="s">
        <v>43</v>
      </c>
      <c r="H4678" s="1" t="s">
        <v>21</v>
      </c>
      <c r="I4678" s="1">
        <v>3</v>
      </c>
      <c r="J4678" s="3">
        <v>2228</v>
      </c>
      <c r="K4678" s="4">
        <v>1123.56</v>
      </c>
      <c r="L4678" s="5">
        <v>0.15</v>
      </c>
      <c r="M4678" s="3">
        <f t="shared" si="292"/>
        <v>5681.4</v>
      </c>
      <c r="N4678" s="3">
        <f t="shared" si="293"/>
        <v>3370.68</v>
      </c>
      <c r="O4678" s="3">
        <f t="shared" si="294"/>
        <v>2310.7199999999998</v>
      </c>
      <c r="P4678" s="6">
        <f t="shared" si="295"/>
        <v>0.40671665434575982</v>
      </c>
    </row>
    <row r="4679" spans="1:16" x14ac:dyDescent="0.35">
      <c r="A4679" s="1" t="s">
        <v>4743</v>
      </c>
      <c r="B4679" s="2">
        <v>46344</v>
      </c>
      <c r="C4679" s="1" t="s">
        <v>16</v>
      </c>
      <c r="D4679" s="1" t="s">
        <v>48</v>
      </c>
      <c r="E4679" s="1" t="s">
        <v>18</v>
      </c>
      <c r="F4679" s="1" t="s">
        <v>68</v>
      </c>
      <c r="G4679" s="1" t="s">
        <v>20</v>
      </c>
      <c r="H4679" s="1" t="s">
        <v>21</v>
      </c>
      <c r="I4679" s="1">
        <v>2</v>
      </c>
      <c r="J4679" s="3">
        <v>461</v>
      </c>
      <c r="K4679" s="4">
        <v>375.99</v>
      </c>
      <c r="L4679" s="5">
        <v>0</v>
      </c>
      <c r="M4679" s="3">
        <f t="shared" si="292"/>
        <v>922</v>
      </c>
      <c r="N4679" s="3">
        <f t="shared" si="293"/>
        <v>751.98</v>
      </c>
      <c r="O4679" s="3">
        <f t="shared" si="294"/>
        <v>170.01999999999998</v>
      </c>
      <c r="P4679" s="6">
        <f t="shared" si="295"/>
        <v>0.18440347071583513</v>
      </c>
    </row>
    <row r="4680" spans="1:16" x14ac:dyDescent="0.35">
      <c r="A4680" s="1" t="s">
        <v>4744</v>
      </c>
      <c r="B4680" s="2">
        <v>46344</v>
      </c>
      <c r="C4680" s="1" t="s">
        <v>36</v>
      </c>
      <c r="D4680" s="1" t="s">
        <v>76</v>
      </c>
      <c r="E4680" s="1" t="s">
        <v>24</v>
      </c>
      <c r="F4680" s="1" t="s">
        <v>25</v>
      </c>
      <c r="G4680" s="1" t="s">
        <v>39</v>
      </c>
      <c r="H4680" s="1" t="s">
        <v>21</v>
      </c>
      <c r="I4680" s="1">
        <v>5</v>
      </c>
      <c r="J4680" s="3">
        <v>622</v>
      </c>
      <c r="K4680" s="4">
        <v>311.14999999999998</v>
      </c>
      <c r="L4680" s="5">
        <v>0.05</v>
      </c>
      <c r="M4680" s="3">
        <f t="shared" si="292"/>
        <v>2954.5</v>
      </c>
      <c r="N4680" s="3">
        <f t="shared" si="293"/>
        <v>1555.75</v>
      </c>
      <c r="O4680" s="3">
        <f t="shared" si="294"/>
        <v>1398.75</v>
      </c>
      <c r="P4680" s="6">
        <f t="shared" si="295"/>
        <v>0.47343036046708409</v>
      </c>
    </row>
    <row r="4681" spans="1:16" x14ac:dyDescent="0.35">
      <c r="A4681" s="1" t="s">
        <v>4745</v>
      </c>
      <c r="B4681" s="2">
        <v>46344</v>
      </c>
      <c r="C4681" s="1" t="s">
        <v>41</v>
      </c>
      <c r="D4681" s="1" t="s">
        <v>42</v>
      </c>
      <c r="E4681" s="1" t="s">
        <v>24</v>
      </c>
      <c r="F4681" s="1" t="s">
        <v>131</v>
      </c>
      <c r="G4681" s="1" t="s">
        <v>43</v>
      </c>
      <c r="H4681" s="1" t="s">
        <v>21</v>
      </c>
      <c r="I4681" s="1">
        <v>5</v>
      </c>
      <c r="J4681" s="3">
        <v>2698</v>
      </c>
      <c r="K4681" s="4">
        <v>1288.72</v>
      </c>
      <c r="L4681" s="5">
        <v>0.05</v>
      </c>
      <c r="M4681" s="3">
        <f t="shared" si="292"/>
        <v>12815.5</v>
      </c>
      <c r="N4681" s="3">
        <f t="shared" si="293"/>
        <v>6443.6</v>
      </c>
      <c r="O4681" s="3">
        <f t="shared" si="294"/>
        <v>6371.9</v>
      </c>
      <c r="P4681" s="6">
        <f t="shared" si="295"/>
        <v>0.49720260621903162</v>
      </c>
    </row>
    <row r="4682" spans="1:16" x14ac:dyDescent="0.35">
      <c r="A4682" s="1" t="s">
        <v>4746</v>
      </c>
      <c r="B4682" s="2">
        <v>46345</v>
      </c>
      <c r="C4682" s="1" t="s">
        <v>41</v>
      </c>
      <c r="D4682" s="1" t="s">
        <v>50</v>
      </c>
      <c r="E4682" s="1" t="s">
        <v>24</v>
      </c>
      <c r="F4682" s="1" t="s">
        <v>25</v>
      </c>
      <c r="G4682" s="1" t="s">
        <v>43</v>
      </c>
      <c r="H4682" s="1" t="s">
        <v>27</v>
      </c>
      <c r="I4682" s="1">
        <v>5</v>
      </c>
      <c r="J4682" s="3">
        <v>620</v>
      </c>
      <c r="K4682" s="4">
        <v>321.3</v>
      </c>
      <c r="L4682" s="5">
        <v>0.15</v>
      </c>
      <c r="M4682" s="3">
        <f t="shared" si="292"/>
        <v>2635</v>
      </c>
      <c r="N4682" s="3">
        <f t="shared" si="293"/>
        <v>1606.5</v>
      </c>
      <c r="O4682" s="3">
        <f t="shared" si="294"/>
        <v>1028.5</v>
      </c>
      <c r="P4682" s="6">
        <f t="shared" si="295"/>
        <v>0.39032258064516129</v>
      </c>
    </row>
    <row r="4683" spans="1:16" x14ac:dyDescent="0.35">
      <c r="A4683" s="1" t="s">
        <v>4747</v>
      </c>
      <c r="B4683" s="2">
        <v>46345</v>
      </c>
      <c r="C4683" s="1" t="s">
        <v>41</v>
      </c>
      <c r="D4683" s="1" t="s">
        <v>42</v>
      </c>
      <c r="E4683" s="1" t="s">
        <v>18</v>
      </c>
      <c r="F4683" s="1" t="s">
        <v>38</v>
      </c>
      <c r="G4683" s="1" t="s">
        <v>43</v>
      </c>
      <c r="H4683" s="1" t="s">
        <v>27</v>
      </c>
      <c r="I4683" s="1">
        <v>4</v>
      </c>
      <c r="J4683" s="3">
        <v>364</v>
      </c>
      <c r="K4683" s="4">
        <v>302.02999999999997</v>
      </c>
      <c r="L4683" s="5">
        <v>0</v>
      </c>
      <c r="M4683" s="3">
        <f t="shared" si="292"/>
        <v>1456</v>
      </c>
      <c r="N4683" s="3">
        <f t="shared" si="293"/>
        <v>1208.1199999999999</v>
      </c>
      <c r="O4683" s="3">
        <f t="shared" si="294"/>
        <v>247.88000000000011</v>
      </c>
      <c r="P4683" s="6">
        <f t="shared" si="295"/>
        <v>0.17024725274725283</v>
      </c>
    </row>
    <row r="4684" spans="1:16" x14ac:dyDescent="0.35">
      <c r="A4684" s="1" t="s">
        <v>4748</v>
      </c>
      <c r="B4684" s="2">
        <v>46345</v>
      </c>
      <c r="C4684" s="1" t="s">
        <v>29</v>
      </c>
      <c r="D4684" s="1" t="s">
        <v>30</v>
      </c>
      <c r="E4684" s="1" t="s">
        <v>24</v>
      </c>
      <c r="F4684" s="1" t="s">
        <v>131</v>
      </c>
      <c r="G4684" s="1" t="s">
        <v>33</v>
      </c>
      <c r="H4684" s="1" t="s">
        <v>34</v>
      </c>
      <c r="I4684" s="1">
        <v>5</v>
      </c>
      <c r="J4684" s="3">
        <v>2697</v>
      </c>
      <c r="K4684" s="4">
        <v>1350.29</v>
      </c>
      <c r="L4684" s="5">
        <v>0.1</v>
      </c>
      <c r="M4684" s="3">
        <f t="shared" si="292"/>
        <v>12136.5</v>
      </c>
      <c r="N4684" s="3">
        <f t="shared" si="293"/>
        <v>6751.45</v>
      </c>
      <c r="O4684" s="3">
        <f t="shared" si="294"/>
        <v>5385.05</v>
      </c>
      <c r="P4684" s="6">
        <f t="shared" si="295"/>
        <v>0.44370699954682158</v>
      </c>
    </row>
    <row r="4685" spans="1:16" x14ac:dyDescent="0.35">
      <c r="A4685" s="1" t="s">
        <v>4749</v>
      </c>
      <c r="B4685" s="2">
        <v>46345</v>
      </c>
      <c r="C4685" s="1" t="s">
        <v>29</v>
      </c>
      <c r="D4685" s="1" t="s">
        <v>66</v>
      </c>
      <c r="E4685" s="1" t="s">
        <v>18</v>
      </c>
      <c r="F4685" s="1" t="s">
        <v>68</v>
      </c>
      <c r="G4685" s="1" t="s">
        <v>33</v>
      </c>
      <c r="H4685" s="1" t="s">
        <v>27</v>
      </c>
      <c r="I4685" s="1">
        <v>6</v>
      </c>
      <c r="J4685" s="3">
        <v>469</v>
      </c>
      <c r="K4685" s="4">
        <v>377.3</v>
      </c>
      <c r="L4685" s="5">
        <v>0.1</v>
      </c>
      <c r="M4685" s="3">
        <f t="shared" si="292"/>
        <v>2532.6</v>
      </c>
      <c r="N4685" s="3">
        <f t="shared" si="293"/>
        <v>2263.8000000000002</v>
      </c>
      <c r="O4685" s="3">
        <f t="shared" si="294"/>
        <v>268.79999999999973</v>
      </c>
      <c r="P4685" s="6">
        <f t="shared" si="295"/>
        <v>0.10613598673300155</v>
      </c>
    </row>
    <row r="4686" spans="1:16" x14ac:dyDescent="0.35">
      <c r="A4686" s="1" t="s">
        <v>4750</v>
      </c>
      <c r="B4686" s="2">
        <v>46345</v>
      </c>
      <c r="C4686" s="1" t="s">
        <v>29</v>
      </c>
      <c r="D4686" s="1" t="s">
        <v>72</v>
      </c>
      <c r="E4686" s="1" t="s">
        <v>18</v>
      </c>
      <c r="F4686" s="1" t="s">
        <v>51</v>
      </c>
      <c r="G4686" s="1" t="s">
        <v>33</v>
      </c>
      <c r="H4686" s="1" t="s">
        <v>21</v>
      </c>
      <c r="I4686" s="1">
        <v>2</v>
      </c>
      <c r="J4686" s="3">
        <v>767</v>
      </c>
      <c r="K4686" s="4">
        <v>640.46</v>
      </c>
      <c r="L4686" s="5">
        <v>0</v>
      </c>
      <c r="M4686" s="3">
        <f t="shared" si="292"/>
        <v>1534</v>
      </c>
      <c r="N4686" s="3">
        <f t="shared" si="293"/>
        <v>1280.92</v>
      </c>
      <c r="O4686" s="3">
        <f t="shared" si="294"/>
        <v>253.07999999999993</v>
      </c>
      <c r="P4686" s="6">
        <f t="shared" si="295"/>
        <v>0.16498044328552799</v>
      </c>
    </row>
    <row r="4687" spans="1:16" x14ac:dyDescent="0.35">
      <c r="A4687" s="1" t="s">
        <v>4751</v>
      </c>
      <c r="B4687" s="2">
        <v>46345</v>
      </c>
      <c r="C4687" s="1" t="s">
        <v>29</v>
      </c>
      <c r="D4687" s="1" t="s">
        <v>30</v>
      </c>
      <c r="E4687" s="1" t="s">
        <v>24</v>
      </c>
      <c r="F4687" s="1" t="s">
        <v>61</v>
      </c>
      <c r="G4687" s="1" t="s">
        <v>58</v>
      </c>
      <c r="H4687" s="1" t="s">
        <v>27</v>
      </c>
      <c r="I4687" s="1">
        <v>6</v>
      </c>
      <c r="J4687" s="3">
        <v>2116</v>
      </c>
      <c r="K4687" s="4">
        <v>1102.19</v>
      </c>
      <c r="L4687" s="5">
        <v>0.05</v>
      </c>
      <c r="M4687" s="3">
        <f t="shared" si="292"/>
        <v>12061.199999999999</v>
      </c>
      <c r="N4687" s="3">
        <f t="shared" si="293"/>
        <v>6613.14</v>
      </c>
      <c r="O4687" s="3">
        <f t="shared" si="294"/>
        <v>5448.0599999999986</v>
      </c>
      <c r="P4687" s="6">
        <f t="shared" si="295"/>
        <v>0.45170132325141771</v>
      </c>
    </row>
    <row r="4688" spans="1:16" x14ac:dyDescent="0.35">
      <c r="A4688" s="1" t="s">
        <v>4752</v>
      </c>
      <c r="B4688" s="2">
        <v>46345</v>
      </c>
      <c r="C4688" s="1" t="s">
        <v>41</v>
      </c>
      <c r="D4688" s="1" t="s">
        <v>103</v>
      </c>
      <c r="E4688" s="1" t="s">
        <v>24</v>
      </c>
      <c r="F4688" s="1" t="s">
        <v>64</v>
      </c>
      <c r="G4688" s="1" t="s">
        <v>43</v>
      </c>
      <c r="H4688" s="1" t="s">
        <v>21</v>
      </c>
      <c r="I4688" s="1">
        <v>7</v>
      </c>
      <c r="J4688" s="3">
        <v>1533</v>
      </c>
      <c r="K4688" s="4">
        <v>759.16</v>
      </c>
      <c r="L4688" s="5">
        <v>0.1</v>
      </c>
      <c r="M4688" s="3">
        <f t="shared" si="292"/>
        <v>9657.9</v>
      </c>
      <c r="N4688" s="3">
        <f t="shared" si="293"/>
        <v>5314.12</v>
      </c>
      <c r="O4688" s="3">
        <f t="shared" si="294"/>
        <v>4343.78</v>
      </c>
      <c r="P4688" s="6">
        <f t="shared" si="295"/>
        <v>0.44976444154526346</v>
      </c>
    </row>
    <row r="4689" spans="1:16" x14ac:dyDescent="0.35">
      <c r="A4689" s="1" t="s">
        <v>4753</v>
      </c>
      <c r="B4689" s="2">
        <v>46346</v>
      </c>
      <c r="C4689" s="1" t="s">
        <v>41</v>
      </c>
      <c r="D4689" s="1" t="s">
        <v>50</v>
      </c>
      <c r="E4689" s="1" t="s">
        <v>18</v>
      </c>
      <c r="F4689" s="1" t="s">
        <v>19</v>
      </c>
      <c r="G4689" s="1" t="s">
        <v>46</v>
      </c>
      <c r="H4689" s="1" t="s">
        <v>34</v>
      </c>
      <c r="I4689" s="1">
        <v>3</v>
      </c>
      <c r="J4689" s="3">
        <v>876</v>
      </c>
      <c r="K4689" s="4">
        <v>689.48</v>
      </c>
      <c r="L4689" s="5">
        <v>0</v>
      </c>
      <c r="M4689" s="3">
        <f t="shared" si="292"/>
        <v>2628</v>
      </c>
      <c r="N4689" s="3">
        <f t="shared" si="293"/>
        <v>2068.44</v>
      </c>
      <c r="O4689" s="3">
        <f t="shared" si="294"/>
        <v>559.55999999999995</v>
      </c>
      <c r="P4689" s="6">
        <f t="shared" si="295"/>
        <v>0.21292237442922371</v>
      </c>
    </row>
    <row r="4690" spans="1:16" x14ac:dyDescent="0.35">
      <c r="A4690" s="1" t="s">
        <v>4754</v>
      </c>
      <c r="B4690" s="2">
        <v>46346</v>
      </c>
      <c r="C4690" s="1" t="s">
        <v>29</v>
      </c>
      <c r="D4690" s="1" t="s">
        <v>57</v>
      </c>
      <c r="E4690" s="1" t="s">
        <v>18</v>
      </c>
      <c r="F4690" s="1" t="s">
        <v>19</v>
      </c>
      <c r="G4690" s="1" t="s">
        <v>58</v>
      </c>
      <c r="H4690" s="1" t="s">
        <v>34</v>
      </c>
      <c r="I4690" s="1">
        <v>4</v>
      </c>
      <c r="J4690" s="3">
        <v>909</v>
      </c>
      <c r="K4690" s="4">
        <v>753.43</v>
      </c>
      <c r="L4690" s="5">
        <v>0</v>
      </c>
      <c r="M4690" s="3">
        <f t="shared" si="292"/>
        <v>3636</v>
      </c>
      <c r="N4690" s="3">
        <f t="shared" si="293"/>
        <v>3013.72</v>
      </c>
      <c r="O4690" s="3">
        <f t="shared" si="294"/>
        <v>622.2800000000002</v>
      </c>
      <c r="P4690" s="6">
        <f t="shared" si="295"/>
        <v>0.1711441144114412</v>
      </c>
    </row>
    <row r="4691" spans="1:16" x14ac:dyDescent="0.35">
      <c r="A4691" s="1" t="s">
        <v>4755</v>
      </c>
      <c r="B4691" s="2">
        <v>46346</v>
      </c>
      <c r="C4691" s="1" t="s">
        <v>16</v>
      </c>
      <c r="D4691" s="1" t="s">
        <v>17</v>
      </c>
      <c r="E4691" s="1" t="s">
        <v>18</v>
      </c>
      <c r="F4691" s="1" t="s">
        <v>68</v>
      </c>
      <c r="G4691" s="1" t="s">
        <v>26</v>
      </c>
      <c r="H4691" s="1" t="s">
        <v>27</v>
      </c>
      <c r="I4691" s="1">
        <v>6</v>
      </c>
      <c r="J4691" s="3">
        <v>458</v>
      </c>
      <c r="K4691" s="4">
        <v>356.07</v>
      </c>
      <c r="L4691" s="5">
        <v>0</v>
      </c>
      <c r="M4691" s="3">
        <f t="shared" si="292"/>
        <v>2748</v>
      </c>
      <c r="N4691" s="3">
        <f t="shared" si="293"/>
        <v>2136.42</v>
      </c>
      <c r="O4691" s="3">
        <f t="shared" si="294"/>
        <v>611.57999999999993</v>
      </c>
      <c r="P4691" s="6">
        <f t="shared" si="295"/>
        <v>0.22255458515283841</v>
      </c>
    </row>
    <row r="4692" spans="1:16" x14ac:dyDescent="0.35">
      <c r="A4692" s="1" t="s">
        <v>4756</v>
      </c>
      <c r="B4692" s="2">
        <v>46346</v>
      </c>
      <c r="C4692" s="1" t="s">
        <v>16</v>
      </c>
      <c r="D4692" s="1" t="s">
        <v>48</v>
      </c>
      <c r="E4692" s="1" t="s">
        <v>18</v>
      </c>
      <c r="F4692" s="1" t="s">
        <v>51</v>
      </c>
      <c r="G4692" s="1" t="s">
        <v>20</v>
      </c>
      <c r="H4692" s="1" t="s">
        <v>27</v>
      </c>
      <c r="I4692" s="1">
        <v>2</v>
      </c>
      <c r="J4692" s="3">
        <v>729</v>
      </c>
      <c r="K4692" s="4">
        <v>559.58000000000004</v>
      </c>
      <c r="L4692" s="5">
        <v>0</v>
      </c>
      <c r="M4692" s="3">
        <f t="shared" si="292"/>
        <v>1458</v>
      </c>
      <c r="N4692" s="3">
        <f t="shared" si="293"/>
        <v>1119.1600000000001</v>
      </c>
      <c r="O4692" s="3">
        <f t="shared" si="294"/>
        <v>338.83999999999992</v>
      </c>
      <c r="P4692" s="6">
        <f t="shared" si="295"/>
        <v>0.23240054869684493</v>
      </c>
    </row>
    <row r="4693" spans="1:16" x14ac:dyDescent="0.35">
      <c r="A4693" s="1" t="s">
        <v>4757</v>
      </c>
      <c r="B4693" s="2">
        <v>46346</v>
      </c>
      <c r="C4693" s="1" t="s">
        <v>16</v>
      </c>
      <c r="D4693" s="1" t="s">
        <v>17</v>
      </c>
      <c r="E4693" s="1" t="s">
        <v>79</v>
      </c>
      <c r="F4693" s="1" t="s">
        <v>80</v>
      </c>
      <c r="G4693" s="1" t="s">
        <v>26</v>
      </c>
      <c r="H4693" s="1" t="s">
        <v>21</v>
      </c>
      <c r="I4693" s="1">
        <v>6</v>
      </c>
      <c r="J4693" s="3">
        <v>7892</v>
      </c>
      <c r="K4693" s="4">
        <v>4701.18</v>
      </c>
      <c r="L4693" s="5">
        <v>0</v>
      </c>
      <c r="M4693" s="3">
        <f t="shared" si="292"/>
        <v>47352</v>
      </c>
      <c r="N4693" s="3">
        <f t="shared" si="293"/>
        <v>28207.08</v>
      </c>
      <c r="O4693" s="3">
        <f t="shared" si="294"/>
        <v>19144.919999999998</v>
      </c>
      <c r="P4693" s="6">
        <f t="shared" si="295"/>
        <v>0.40431069437404965</v>
      </c>
    </row>
    <row r="4694" spans="1:16" x14ac:dyDescent="0.35">
      <c r="A4694" s="1" t="s">
        <v>4758</v>
      </c>
      <c r="B4694" s="2">
        <v>46346</v>
      </c>
      <c r="C4694" s="1" t="s">
        <v>36</v>
      </c>
      <c r="D4694" s="1" t="s">
        <v>37</v>
      </c>
      <c r="E4694" s="1" t="s">
        <v>79</v>
      </c>
      <c r="F4694" s="1" t="s">
        <v>109</v>
      </c>
      <c r="G4694" s="1" t="s">
        <v>69</v>
      </c>
      <c r="H4694" s="1" t="s">
        <v>27</v>
      </c>
      <c r="I4694" s="1">
        <v>2</v>
      </c>
      <c r="J4694" s="3">
        <v>4415</v>
      </c>
      <c r="K4694" s="4">
        <v>2756.09</v>
      </c>
      <c r="L4694" s="5">
        <v>0.1</v>
      </c>
      <c r="M4694" s="3">
        <f t="shared" si="292"/>
        <v>7947</v>
      </c>
      <c r="N4694" s="3">
        <f t="shared" si="293"/>
        <v>5512.18</v>
      </c>
      <c r="O4694" s="3">
        <f t="shared" si="294"/>
        <v>2434.8199999999997</v>
      </c>
      <c r="P4694" s="6">
        <f t="shared" si="295"/>
        <v>0.30638228262237316</v>
      </c>
    </row>
    <row r="4695" spans="1:16" x14ac:dyDescent="0.35">
      <c r="A4695" s="1" t="s">
        <v>4759</v>
      </c>
      <c r="B4695" s="2">
        <v>46346</v>
      </c>
      <c r="C4695" s="1" t="s">
        <v>41</v>
      </c>
      <c r="D4695" s="1" t="s">
        <v>50</v>
      </c>
      <c r="E4695" s="1" t="s">
        <v>79</v>
      </c>
      <c r="F4695" s="1" t="s">
        <v>80</v>
      </c>
      <c r="G4695" s="1" t="s">
        <v>46</v>
      </c>
      <c r="H4695" s="1" t="s">
        <v>27</v>
      </c>
      <c r="I4695" s="1">
        <v>5</v>
      </c>
      <c r="J4695" s="3">
        <v>7879</v>
      </c>
      <c r="K4695" s="4">
        <v>5008.72</v>
      </c>
      <c r="L4695" s="5">
        <v>0.1</v>
      </c>
      <c r="M4695" s="3">
        <f t="shared" si="292"/>
        <v>35455.5</v>
      </c>
      <c r="N4695" s="3">
        <f t="shared" si="293"/>
        <v>25043.600000000002</v>
      </c>
      <c r="O4695" s="3">
        <f t="shared" si="294"/>
        <v>10411.899999999998</v>
      </c>
      <c r="P4695" s="6">
        <f t="shared" si="295"/>
        <v>0.29366106809944853</v>
      </c>
    </row>
    <row r="4696" spans="1:16" x14ac:dyDescent="0.35">
      <c r="A4696" s="1" t="s">
        <v>4760</v>
      </c>
      <c r="B4696" s="2">
        <v>46346</v>
      </c>
      <c r="C4696" s="1" t="s">
        <v>41</v>
      </c>
      <c r="D4696" s="1" t="s">
        <v>103</v>
      </c>
      <c r="E4696" s="1" t="s">
        <v>79</v>
      </c>
      <c r="F4696" s="1" t="s">
        <v>80</v>
      </c>
      <c r="G4696" s="1" t="s">
        <v>43</v>
      </c>
      <c r="H4696" s="1" t="s">
        <v>21</v>
      </c>
      <c r="I4696" s="1">
        <v>4</v>
      </c>
      <c r="J4696" s="3">
        <v>8177</v>
      </c>
      <c r="K4696" s="4">
        <v>5059.21</v>
      </c>
      <c r="L4696" s="5">
        <v>0.1</v>
      </c>
      <c r="M4696" s="3">
        <f t="shared" si="292"/>
        <v>29437.200000000001</v>
      </c>
      <c r="N4696" s="3">
        <f t="shared" si="293"/>
        <v>20236.84</v>
      </c>
      <c r="O4696" s="3">
        <f t="shared" si="294"/>
        <v>9200.36</v>
      </c>
      <c r="P4696" s="6">
        <f t="shared" si="295"/>
        <v>0.3125419537184243</v>
      </c>
    </row>
    <row r="4697" spans="1:16" x14ac:dyDescent="0.35">
      <c r="A4697" s="1" t="s">
        <v>4761</v>
      </c>
      <c r="B4697" s="2">
        <v>46346</v>
      </c>
      <c r="C4697" s="1" t="s">
        <v>36</v>
      </c>
      <c r="D4697" s="1" t="s">
        <v>37</v>
      </c>
      <c r="E4697" s="1" t="s">
        <v>24</v>
      </c>
      <c r="F4697" s="1" t="s">
        <v>25</v>
      </c>
      <c r="G4697" s="1" t="s">
        <v>39</v>
      </c>
      <c r="H4697" s="1" t="s">
        <v>34</v>
      </c>
      <c r="I4697" s="1">
        <v>5</v>
      </c>
      <c r="J4697" s="3">
        <v>570</v>
      </c>
      <c r="K4697" s="4">
        <v>289.54000000000002</v>
      </c>
      <c r="L4697" s="5">
        <v>0</v>
      </c>
      <c r="M4697" s="3">
        <f t="shared" si="292"/>
        <v>2850</v>
      </c>
      <c r="N4697" s="3">
        <f t="shared" si="293"/>
        <v>1447.7</v>
      </c>
      <c r="O4697" s="3">
        <f t="shared" si="294"/>
        <v>1402.3</v>
      </c>
      <c r="P4697" s="6">
        <f t="shared" si="295"/>
        <v>0.49203508771929821</v>
      </c>
    </row>
    <row r="4698" spans="1:16" x14ac:dyDescent="0.35">
      <c r="A4698" s="1" t="s">
        <v>4762</v>
      </c>
      <c r="B4698" s="2">
        <v>46347</v>
      </c>
      <c r="C4698" s="1" t="s">
        <v>41</v>
      </c>
      <c r="D4698" s="1" t="s">
        <v>103</v>
      </c>
      <c r="E4698" s="1" t="s">
        <v>18</v>
      </c>
      <c r="F4698" s="1" t="s">
        <v>68</v>
      </c>
      <c r="G4698" s="1" t="s">
        <v>43</v>
      </c>
      <c r="H4698" s="1" t="s">
        <v>21</v>
      </c>
      <c r="I4698" s="1">
        <v>1</v>
      </c>
      <c r="J4698" s="3">
        <v>449</v>
      </c>
      <c r="K4698" s="4">
        <v>344.94</v>
      </c>
      <c r="L4698" s="5">
        <v>0</v>
      </c>
      <c r="M4698" s="3">
        <f t="shared" si="292"/>
        <v>449</v>
      </c>
      <c r="N4698" s="3">
        <f t="shared" si="293"/>
        <v>344.94</v>
      </c>
      <c r="O4698" s="3">
        <f t="shared" si="294"/>
        <v>104.06</v>
      </c>
      <c r="P4698" s="6">
        <f t="shared" si="295"/>
        <v>0.23175946547884188</v>
      </c>
    </row>
    <row r="4699" spans="1:16" x14ac:dyDescent="0.35">
      <c r="A4699" s="1" t="s">
        <v>4763</v>
      </c>
      <c r="B4699" s="2">
        <v>46347</v>
      </c>
      <c r="C4699" s="1" t="s">
        <v>16</v>
      </c>
      <c r="D4699" s="1" t="s">
        <v>48</v>
      </c>
      <c r="E4699" s="1" t="s">
        <v>18</v>
      </c>
      <c r="F4699" s="1" t="s">
        <v>38</v>
      </c>
      <c r="G4699" s="1" t="s">
        <v>26</v>
      </c>
      <c r="H4699" s="1" t="s">
        <v>34</v>
      </c>
      <c r="I4699" s="1">
        <v>6</v>
      </c>
      <c r="J4699" s="3">
        <v>334</v>
      </c>
      <c r="K4699" s="4">
        <v>264.10000000000002</v>
      </c>
      <c r="L4699" s="5">
        <v>0.1</v>
      </c>
      <c r="M4699" s="3">
        <f t="shared" si="292"/>
        <v>1803.6000000000001</v>
      </c>
      <c r="N4699" s="3">
        <f t="shared" si="293"/>
        <v>1584.6000000000001</v>
      </c>
      <c r="O4699" s="3">
        <f t="shared" si="294"/>
        <v>219</v>
      </c>
      <c r="P4699" s="6">
        <f t="shared" si="295"/>
        <v>0.12142381902860944</v>
      </c>
    </row>
    <row r="4700" spans="1:16" x14ac:dyDescent="0.35">
      <c r="A4700" s="1" t="s">
        <v>4764</v>
      </c>
      <c r="B4700" s="2">
        <v>46347</v>
      </c>
      <c r="C4700" s="1" t="s">
        <v>16</v>
      </c>
      <c r="D4700" s="1" t="s">
        <v>84</v>
      </c>
      <c r="E4700" s="1" t="s">
        <v>24</v>
      </c>
      <c r="F4700" s="1" t="s">
        <v>131</v>
      </c>
      <c r="G4700" s="1" t="s">
        <v>26</v>
      </c>
      <c r="H4700" s="1" t="s">
        <v>21</v>
      </c>
      <c r="I4700" s="1">
        <v>2</v>
      </c>
      <c r="J4700" s="3">
        <v>2742</v>
      </c>
      <c r="K4700" s="4">
        <v>1353.53</v>
      </c>
      <c r="L4700" s="5">
        <v>0.1</v>
      </c>
      <c r="M4700" s="3">
        <f t="shared" si="292"/>
        <v>4935.6000000000004</v>
      </c>
      <c r="N4700" s="3">
        <f t="shared" si="293"/>
        <v>2707.06</v>
      </c>
      <c r="O4700" s="3">
        <f t="shared" si="294"/>
        <v>2228.5400000000004</v>
      </c>
      <c r="P4700" s="6">
        <f t="shared" si="295"/>
        <v>0.45152362428073595</v>
      </c>
    </row>
    <row r="4701" spans="1:16" x14ac:dyDescent="0.35">
      <c r="A4701" s="1" t="s">
        <v>4765</v>
      </c>
      <c r="B4701" s="2">
        <v>46347</v>
      </c>
      <c r="C4701" s="1" t="s">
        <v>36</v>
      </c>
      <c r="D4701" s="1" t="s">
        <v>78</v>
      </c>
      <c r="E4701" s="1" t="s">
        <v>79</v>
      </c>
      <c r="F4701" s="1" t="s">
        <v>109</v>
      </c>
      <c r="G4701" s="1" t="s">
        <v>69</v>
      </c>
      <c r="H4701" s="1" t="s">
        <v>34</v>
      </c>
      <c r="I4701" s="1">
        <v>1</v>
      </c>
      <c r="J4701" s="3">
        <v>4415</v>
      </c>
      <c r="K4701" s="4">
        <v>2570.7600000000002</v>
      </c>
      <c r="L4701" s="5">
        <v>0.05</v>
      </c>
      <c r="M4701" s="3">
        <f t="shared" si="292"/>
        <v>4194.25</v>
      </c>
      <c r="N4701" s="3">
        <f t="shared" si="293"/>
        <v>2570.7600000000002</v>
      </c>
      <c r="O4701" s="3">
        <f t="shared" si="294"/>
        <v>1623.4899999999998</v>
      </c>
      <c r="P4701" s="6">
        <f t="shared" si="295"/>
        <v>0.3870751624247481</v>
      </c>
    </row>
    <row r="4702" spans="1:16" x14ac:dyDescent="0.35">
      <c r="A4702" s="1" t="s">
        <v>4766</v>
      </c>
      <c r="B4702" s="2">
        <v>46347</v>
      </c>
      <c r="C4702" s="1" t="s">
        <v>16</v>
      </c>
      <c r="D4702" s="1" t="s">
        <v>84</v>
      </c>
      <c r="E4702" s="1" t="s">
        <v>18</v>
      </c>
      <c r="F4702" s="1" t="s">
        <v>51</v>
      </c>
      <c r="G4702" s="1" t="s">
        <v>26</v>
      </c>
      <c r="H4702" s="1" t="s">
        <v>21</v>
      </c>
      <c r="I4702" s="1">
        <v>6</v>
      </c>
      <c r="J4702" s="3">
        <v>766</v>
      </c>
      <c r="K4702" s="4">
        <v>628.13</v>
      </c>
      <c r="L4702" s="5">
        <v>0.05</v>
      </c>
      <c r="M4702" s="3">
        <f t="shared" si="292"/>
        <v>4366.2</v>
      </c>
      <c r="N4702" s="3">
        <f t="shared" si="293"/>
        <v>3768.7799999999997</v>
      </c>
      <c r="O4702" s="3">
        <f t="shared" si="294"/>
        <v>597.42000000000007</v>
      </c>
      <c r="P4702" s="6">
        <f t="shared" si="295"/>
        <v>0.1368283633365398</v>
      </c>
    </row>
    <row r="4703" spans="1:16" x14ac:dyDescent="0.35">
      <c r="A4703" s="1" t="s">
        <v>4767</v>
      </c>
      <c r="B4703" s="2">
        <v>46347</v>
      </c>
      <c r="C4703" s="1" t="s">
        <v>36</v>
      </c>
      <c r="D4703" s="1" t="s">
        <v>63</v>
      </c>
      <c r="E4703" s="1" t="s">
        <v>24</v>
      </c>
      <c r="F4703" s="1" t="s">
        <v>25</v>
      </c>
      <c r="G4703" s="1" t="s">
        <v>39</v>
      </c>
      <c r="H4703" s="1" t="s">
        <v>21</v>
      </c>
      <c r="I4703" s="1">
        <v>4</v>
      </c>
      <c r="J4703" s="3">
        <v>579</v>
      </c>
      <c r="K4703" s="4">
        <v>296.87</v>
      </c>
      <c r="L4703" s="5">
        <v>0.05</v>
      </c>
      <c r="M4703" s="3">
        <f t="shared" si="292"/>
        <v>2200.1999999999998</v>
      </c>
      <c r="N4703" s="3">
        <f t="shared" si="293"/>
        <v>1187.48</v>
      </c>
      <c r="O4703" s="3">
        <f t="shared" si="294"/>
        <v>1012.7199999999998</v>
      </c>
      <c r="P4703" s="6">
        <f t="shared" si="295"/>
        <v>0.46028542859740018</v>
      </c>
    </row>
    <row r="4704" spans="1:16" x14ac:dyDescent="0.35">
      <c r="A4704" s="1" t="s">
        <v>4768</v>
      </c>
      <c r="B4704" s="2">
        <v>46347</v>
      </c>
      <c r="C4704" s="1" t="s">
        <v>36</v>
      </c>
      <c r="D4704" s="1" t="s">
        <v>76</v>
      </c>
      <c r="E4704" s="1" t="s">
        <v>18</v>
      </c>
      <c r="F4704" s="1" t="s">
        <v>19</v>
      </c>
      <c r="G4704" s="1" t="s">
        <v>39</v>
      </c>
      <c r="H4704" s="1" t="s">
        <v>34</v>
      </c>
      <c r="I4704" s="1">
        <v>5</v>
      </c>
      <c r="J4704" s="3">
        <v>927</v>
      </c>
      <c r="K4704" s="4">
        <v>742.75</v>
      </c>
      <c r="L4704" s="5">
        <v>0.05</v>
      </c>
      <c r="M4704" s="3">
        <f t="shared" si="292"/>
        <v>4403.25</v>
      </c>
      <c r="N4704" s="3">
        <f t="shared" si="293"/>
        <v>3713.75</v>
      </c>
      <c r="O4704" s="3">
        <f t="shared" si="294"/>
        <v>689.5</v>
      </c>
      <c r="P4704" s="6">
        <f t="shared" si="295"/>
        <v>0.15658888321126441</v>
      </c>
    </row>
    <row r="4705" spans="1:16" x14ac:dyDescent="0.35">
      <c r="A4705" s="1" t="s">
        <v>4769</v>
      </c>
      <c r="B4705" s="2">
        <v>46348</v>
      </c>
      <c r="C4705" s="1" t="s">
        <v>29</v>
      </c>
      <c r="D4705" s="1" t="s">
        <v>30</v>
      </c>
      <c r="E4705" s="1" t="s">
        <v>18</v>
      </c>
      <c r="F4705" s="1" t="s">
        <v>38</v>
      </c>
      <c r="G4705" s="1" t="s">
        <v>58</v>
      </c>
      <c r="H4705" s="1" t="s">
        <v>27</v>
      </c>
      <c r="I4705" s="1">
        <v>8</v>
      </c>
      <c r="J4705" s="3">
        <v>365</v>
      </c>
      <c r="K4705" s="4">
        <v>283.20999999999998</v>
      </c>
      <c r="L4705" s="5">
        <v>0</v>
      </c>
      <c r="M4705" s="3">
        <f t="shared" si="292"/>
        <v>2920</v>
      </c>
      <c r="N4705" s="3">
        <f t="shared" si="293"/>
        <v>2265.6799999999998</v>
      </c>
      <c r="O4705" s="3">
        <f t="shared" si="294"/>
        <v>654.32000000000016</v>
      </c>
      <c r="P4705" s="6">
        <f t="shared" si="295"/>
        <v>0.22408219178082198</v>
      </c>
    </row>
    <row r="4706" spans="1:16" x14ac:dyDescent="0.35">
      <c r="A4706" s="1" t="s">
        <v>4770</v>
      </c>
      <c r="B4706" s="2">
        <v>46348</v>
      </c>
      <c r="C4706" s="1" t="s">
        <v>16</v>
      </c>
      <c r="D4706" s="1" t="s">
        <v>17</v>
      </c>
      <c r="E4706" s="1" t="s">
        <v>24</v>
      </c>
      <c r="F4706" s="1" t="s">
        <v>131</v>
      </c>
      <c r="G4706" s="1" t="s">
        <v>26</v>
      </c>
      <c r="H4706" s="1" t="s">
        <v>34</v>
      </c>
      <c r="I4706" s="1">
        <v>4</v>
      </c>
      <c r="J4706" s="3">
        <v>2694</v>
      </c>
      <c r="K4706" s="4">
        <v>1430.76</v>
      </c>
      <c r="L4706" s="5">
        <v>0.05</v>
      </c>
      <c r="M4706" s="3">
        <f t="shared" si="292"/>
        <v>10237.199999999999</v>
      </c>
      <c r="N4706" s="3">
        <f t="shared" si="293"/>
        <v>5723.04</v>
      </c>
      <c r="O4706" s="3">
        <f t="shared" si="294"/>
        <v>4514.1599999999989</v>
      </c>
      <c r="P4706" s="6">
        <f t="shared" si="295"/>
        <v>0.44095651154612586</v>
      </c>
    </row>
    <row r="4707" spans="1:16" x14ac:dyDescent="0.35">
      <c r="A4707" s="1" t="s">
        <v>4771</v>
      </c>
      <c r="B4707" s="2">
        <v>46348</v>
      </c>
      <c r="C4707" s="1" t="s">
        <v>36</v>
      </c>
      <c r="D4707" s="1" t="s">
        <v>78</v>
      </c>
      <c r="E4707" s="1" t="s">
        <v>24</v>
      </c>
      <c r="F4707" s="1" t="s">
        <v>25</v>
      </c>
      <c r="G4707" s="1" t="s">
        <v>39</v>
      </c>
      <c r="H4707" s="1" t="s">
        <v>21</v>
      </c>
      <c r="I4707" s="1">
        <v>1</v>
      </c>
      <c r="J4707" s="3">
        <v>615</v>
      </c>
      <c r="K4707" s="4">
        <v>326.47000000000003</v>
      </c>
      <c r="L4707" s="5">
        <v>0</v>
      </c>
      <c r="M4707" s="3">
        <f t="shared" si="292"/>
        <v>615</v>
      </c>
      <c r="N4707" s="3">
        <f t="shared" si="293"/>
        <v>326.47000000000003</v>
      </c>
      <c r="O4707" s="3">
        <f t="shared" si="294"/>
        <v>288.52999999999997</v>
      </c>
      <c r="P4707" s="6">
        <f t="shared" si="295"/>
        <v>0.4691544715447154</v>
      </c>
    </row>
    <row r="4708" spans="1:16" x14ac:dyDescent="0.35">
      <c r="A4708" s="1" t="s">
        <v>4772</v>
      </c>
      <c r="B4708" s="2">
        <v>46348</v>
      </c>
      <c r="C4708" s="1" t="s">
        <v>29</v>
      </c>
      <c r="D4708" s="1" t="s">
        <v>30</v>
      </c>
      <c r="E4708" s="1" t="s">
        <v>24</v>
      </c>
      <c r="F4708" s="1" t="s">
        <v>131</v>
      </c>
      <c r="G4708" s="1" t="s">
        <v>33</v>
      </c>
      <c r="H4708" s="1" t="s">
        <v>27</v>
      </c>
      <c r="I4708" s="1">
        <v>1</v>
      </c>
      <c r="J4708" s="3">
        <v>2790</v>
      </c>
      <c r="K4708" s="4">
        <v>1396.26</v>
      </c>
      <c r="L4708" s="5">
        <v>0.05</v>
      </c>
      <c r="M4708" s="3">
        <f t="shared" si="292"/>
        <v>2650.5</v>
      </c>
      <c r="N4708" s="3">
        <f t="shared" si="293"/>
        <v>1396.26</v>
      </c>
      <c r="O4708" s="3">
        <f t="shared" si="294"/>
        <v>1254.24</v>
      </c>
      <c r="P4708" s="6">
        <f t="shared" si="295"/>
        <v>0.47320882852292023</v>
      </c>
    </row>
    <row r="4709" spans="1:16" x14ac:dyDescent="0.35">
      <c r="A4709" s="1" t="s">
        <v>4773</v>
      </c>
      <c r="B4709" s="2">
        <v>46348</v>
      </c>
      <c r="C4709" s="1" t="s">
        <v>41</v>
      </c>
      <c r="D4709" s="1" t="s">
        <v>103</v>
      </c>
      <c r="E4709" s="1" t="s">
        <v>18</v>
      </c>
      <c r="F4709" s="1" t="s">
        <v>38</v>
      </c>
      <c r="G4709" s="1" t="s">
        <v>43</v>
      </c>
      <c r="H4709" s="1" t="s">
        <v>21</v>
      </c>
      <c r="I4709" s="1">
        <v>7</v>
      </c>
      <c r="J4709" s="3">
        <v>333</v>
      </c>
      <c r="K4709" s="4">
        <v>272.24</v>
      </c>
      <c r="L4709" s="5">
        <v>0.05</v>
      </c>
      <c r="M4709" s="3">
        <f t="shared" si="292"/>
        <v>2214.4499999999998</v>
      </c>
      <c r="N4709" s="3">
        <f t="shared" si="293"/>
        <v>1905.68</v>
      </c>
      <c r="O4709" s="3">
        <f t="shared" si="294"/>
        <v>308.76999999999975</v>
      </c>
      <c r="P4709" s="6">
        <f t="shared" si="295"/>
        <v>0.13943417101311828</v>
      </c>
    </row>
    <row r="4710" spans="1:16" x14ac:dyDescent="0.35">
      <c r="A4710" s="1" t="s">
        <v>4774</v>
      </c>
      <c r="B4710" s="2">
        <v>46348</v>
      </c>
      <c r="C4710" s="1" t="s">
        <v>29</v>
      </c>
      <c r="D4710" s="1" t="s">
        <v>30</v>
      </c>
      <c r="E4710" s="1" t="s">
        <v>31</v>
      </c>
      <c r="F4710" s="1" t="s">
        <v>45</v>
      </c>
      <c r="G4710" s="1" t="s">
        <v>58</v>
      </c>
      <c r="H4710" s="1" t="s">
        <v>27</v>
      </c>
      <c r="I4710" s="1">
        <v>6</v>
      </c>
      <c r="J4710" s="3">
        <v>3574</v>
      </c>
      <c r="K4710" s="4">
        <v>2659.5</v>
      </c>
      <c r="L4710" s="5">
        <v>0</v>
      </c>
      <c r="M4710" s="3">
        <f t="shared" si="292"/>
        <v>21444</v>
      </c>
      <c r="N4710" s="3">
        <f t="shared" si="293"/>
        <v>15957</v>
      </c>
      <c r="O4710" s="3">
        <f t="shared" si="294"/>
        <v>5487</v>
      </c>
      <c r="P4710" s="6">
        <f t="shared" si="295"/>
        <v>0.25587576944599888</v>
      </c>
    </row>
    <row r="4711" spans="1:16" x14ac:dyDescent="0.35">
      <c r="A4711" s="1" t="s">
        <v>4775</v>
      </c>
      <c r="B4711" s="2">
        <v>46348</v>
      </c>
      <c r="C4711" s="1" t="s">
        <v>41</v>
      </c>
      <c r="D4711" s="1" t="s">
        <v>42</v>
      </c>
      <c r="E4711" s="1" t="s">
        <v>31</v>
      </c>
      <c r="F4711" s="1" t="s">
        <v>45</v>
      </c>
      <c r="G4711" s="1" t="s">
        <v>46</v>
      </c>
      <c r="H4711" s="1" t="s">
        <v>21</v>
      </c>
      <c r="I4711" s="1">
        <v>5</v>
      </c>
      <c r="J4711" s="3">
        <v>3499</v>
      </c>
      <c r="K4711" s="4">
        <v>2726.6</v>
      </c>
      <c r="L4711" s="5">
        <v>0.15</v>
      </c>
      <c r="M4711" s="3">
        <f t="shared" si="292"/>
        <v>14870.75</v>
      </c>
      <c r="N4711" s="3">
        <f t="shared" si="293"/>
        <v>13633</v>
      </c>
      <c r="O4711" s="3">
        <f t="shared" si="294"/>
        <v>1237.75</v>
      </c>
      <c r="P4711" s="6">
        <f t="shared" si="295"/>
        <v>8.3233865137938567E-2</v>
      </c>
    </row>
    <row r="4712" spans="1:16" x14ac:dyDescent="0.35">
      <c r="A4712" s="1" t="s">
        <v>4776</v>
      </c>
      <c r="B4712" s="2">
        <v>46349</v>
      </c>
      <c r="C4712" s="1" t="s">
        <v>36</v>
      </c>
      <c r="D4712" s="1" t="s">
        <v>78</v>
      </c>
      <c r="E4712" s="1" t="s">
        <v>18</v>
      </c>
      <c r="F4712" s="1" t="s">
        <v>38</v>
      </c>
      <c r="G4712" s="1" t="s">
        <v>39</v>
      </c>
      <c r="H4712" s="1" t="s">
        <v>34</v>
      </c>
      <c r="I4712" s="1">
        <v>7</v>
      </c>
      <c r="J4712" s="3">
        <v>339</v>
      </c>
      <c r="K4712" s="4">
        <v>269.45999999999998</v>
      </c>
      <c r="L4712" s="5">
        <v>0</v>
      </c>
      <c r="M4712" s="3">
        <f t="shared" si="292"/>
        <v>2373</v>
      </c>
      <c r="N4712" s="3">
        <f t="shared" si="293"/>
        <v>1886.2199999999998</v>
      </c>
      <c r="O4712" s="3">
        <f t="shared" si="294"/>
        <v>486.7800000000002</v>
      </c>
      <c r="P4712" s="6">
        <f t="shared" si="295"/>
        <v>0.20513274336283194</v>
      </c>
    </row>
    <row r="4713" spans="1:16" x14ac:dyDescent="0.35">
      <c r="A4713" s="1" t="s">
        <v>4777</v>
      </c>
      <c r="B4713" s="2">
        <v>46349</v>
      </c>
      <c r="C4713" s="1" t="s">
        <v>36</v>
      </c>
      <c r="D4713" s="1" t="s">
        <v>37</v>
      </c>
      <c r="E4713" s="1" t="s">
        <v>31</v>
      </c>
      <c r="F4713" s="1" t="s">
        <v>53</v>
      </c>
      <c r="G4713" s="1" t="s">
        <v>69</v>
      </c>
      <c r="H4713" s="1" t="s">
        <v>27</v>
      </c>
      <c r="I4713" s="1">
        <v>4</v>
      </c>
      <c r="J4713" s="3">
        <v>15078</v>
      </c>
      <c r="K4713" s="4">
        <v>11533.34</v>
      </c>
      <c r="L4713" s="5">
        <v>0</v>
      </c>
      <c r="M4713" s="3">
        <f t="shared" si="292"/>
        <v>60312</v>
      </c>
      <c r="N4713" s="3">
        <f t="shared" si="293"/>
        <v>46133.36</v>
      </c>
      <c r="O4713" s="3">
        <f t="shared" si="294"/>
        <v>14178.64</v>
      </c>
      <c r="P4713" s="6">
        <f t="shared" si="295"/>
        <v>0.2350882079851439</v>
      </c>
    </row>
    <row r="4714" spans="1:16" x14ac:dyDescent="0.35">
      <c r="A4714" s="1" t="s">
        <v>4778</v>
      </c>
      <c r="B4714" s="2">
        <v>46349</v>
      </c>
      <c r="C4714" s="1" t="s">
        <v>36</v>
      </c>
      <c r="D4714" s="1" t="s">
        <v>78</v>
      </c>
      <c r="E4714" s="1" t="s">
        <v>24</v>
      </c>
      <c r="F4714" s="1" t="s">
        <v>25</v>
      </c>
      <c r="G4714" s="1" t="s">
        <v>69</v>
      </c>
      <c r="H4714" s="1" t="s">
        <v>34</v>
      </c>
      <c r="I4714" s="1">
        <v>8</v>
      </c>
      <c r="J4714" s="3">
        <v>599</v>
      </c>
      <c r="K4714" s="4">
        <v>302.68</v>
      </c>
      <c r="L4714" s="5">
        <v>0.1</v>
      </c>
      <c r="M4714" s="3">
        <f t="shared" si="292"/>
        <v>4312.8</v>
      </c>
      <c r="N4714" s="3">
        <f t="shared" si="293"/>
        <v>2421.44</v>
      </c>
      <c r="O4714" s="3">
        <f t="shared" si="294"/>
        <v>1891.3600000000001</v>
      </c>
      <c r="P4714" s="6">
        <f t="shared" si="295"/>
        <v>0.43854572435540717</v>
      </c>
    </row>
    <row r="4715" spans="1:16" x14ac:dyDescent="0.35">
      <c r="A4715" s="1" t="s">
        <v>4779</v>
      </c>
      <c r="B4715" s="2">
        <v>46349</v>
      </c>
      <c r="C4715" s="1" t="s">
        <v>41</v>
      </c>
      <c r="D4715" s="1" t="s">
        <v>103</v>
      </c>
      <c r="E4715" s="1" t="s">
        <v>31</v>
      </c>
      <c r="F4715" s="1" t="s">
        <v>45</v>
      </c>
      <c r="G4715" s="1" t="s">
        <v>43</v>
      </c>
      <c r="H4715" s="1" t="s">
        <v>27</v>
      </c>
      <c r="I4715" s="1">
        <v>7</v>
      </c>
      <c r="J4715" s="3">
        <v>3326</v>
      </c>
      <c r="K4715" s="4">
        <v>2587.0100000000002</v>
      </c>
      <c r="L4715" s="5">
        <v>0</v>
      </c>
      <c r="M4715" s="3">
        <f t="shared" si="292"/>
        <v>23282</v>
      </c>
      <c r="N4715" s="3">
        <f t="shared" si="293"/>
        <v>18109.07</v>
      </c>
      <c r="O4715" s="3">
        <f t="shared" si="294"/>
        <v>5172.93</v>
      </c>
      <c r="P4715" s="6">
        <f t="shared" si="295"/>
        <v>0.22218580877931451</v>
      </c>
    </row>
    <row r="4716" spans="1:16" x14ac:dyDescent="0.35">
      <c r="A4716" s="1" t="s">
        <v>4780</v>
      </c>
      <c r="B4716" s="2">
        <v>46350</v>
      </c>
      <c r="C4716" s="1" t="s">
        <v>36</v>
      </c>
      <c r="D4716" s="1" t="s">
        <v>63</v>
      </c>
      <c r="E4716" s="1" t="s">
        <v>31</v>
      </c>
      <c r="F4716" s="1" t="s">
        <v>53</v>
      </c>
      <c r="G4716" s="1" t="s">
        <v>69</v>
      </c>
      <c r="H4716" s="1" t="s">
        <v>21</v>
      </c>
      <c r="I4716" s="1">
        <v>7</v>
      </c>
      <c r="J4716" s="3">
        <v>15698</v>
      </c>
      <c r="K4716" s="4">
        <v>11686.9</v>
      </c>
      <c r="L4716" s="5">
        <v>0.05</v>
      </c>
      <c r="M4716" s="3">
        <f t="shared" si="292"/>
        <v>104391.7</v>
      </c>
      <c r="N4716" s="3">
        <f t="shared" si="293"/>
        <v>81808.3</v>
      </c>
      <c r="O4716" s="3">
        <f t="shared" si="294"/>
        <v>22583.399999999994</v>
      </c>
      <c r="P4716" s="6">
        <f t="shared" si="295"/>
        <v>0.2163332908650783</v>
      </c>
    </row>
    <row r="4717" spans="1:16" x14ac:dyDescent="0.35">
      <c r="A4717" s="1" t="s">
        <v>4781</v>
      </c>
      <c r="B4717" s="2">
        <v>46350</v>
      </c>
      <c r="C4717" s="1" t="s">
        <v>41</v>
      </c>
      <c r="D4717" s="1" t="s">
        <v>55</v>
      </c>
      <c r="E4717" s="1" t="s">
        <v>79</v>
      </c>
      <c r="F4717" s="1" t="s">
        <v>96</v>
      </c>
      <c r="G4717" s="1" t="s">
        <v>46</v>
      </c>
      <c r="H4717" s="1" t="s">
        <v>34</v>
      </c>
      <c r="I4717" s="1">
        <v>2</v>
      </c>
      <c r="J4717" s="3">
        <v>6392</v>
      </c>
      <c r="K4717" s="4">
        <v>4058.22</v>
      </c>
      <c r="L4717" s="5">
        <v>0.1</v>
      </c>
      <c r="M4717" s="3">
        <f t="shared" si="292"/>
        <v>11505.6</v>
      </c>
      <c r="N4717" s="3">
        <f t="shared" si="293"/>
        <v>8116.44</v>
      </c>
      <c r="O4717" s="3">
        <f t="shared" si="294"/>
        <v>3389.1600000000008</v>
      </c>
      <c r="P4717" s="6">
        <f t="shared" si="295"/>
        <v>0.2945661243220693</v>
      </c>
    </row>
    <row r="4718" spans="1:16" x14ac:dyDescent="0.35">
      <c r="A4718" s="1" t="s">
        <v>4782</v>
      </c>
      <c r="B4718" s="2">
        <v>46350</v>
      </c>
      <c r="C4718" s="1" t="s">
        <v>16</v>
      </c>
      <c r="D4718" s="1" t="s">
        <v>84</v>
      </c>
      <c r="E4718" s="1" t="s">
        <v>18</v>
      </c>
      <c r="F4718" s="1" t="s">
        <v>38</v>
      </c>
      <c r="G4718" s="1" t="s">
        <v>26</v>
      </c>
      <c r="H4718" s="1" t="s">
        <v>21</v>
      </c>
      <c r="I4718" s="1">
        <v>2</v>
      </c>
      <c r="J4718" s="3">
        <v>360</v>
      </c>
      <c r="K4718" s="4">
        <v>275.92</v>
      </c>
      <c r="L4718" s="5">
        <v>0.05</v>
      </c>
      <c r="M4718" s="3">
        <f t="shared" si="292"/>
        <v>684</v>
      </c>
      <c r="N4718" s="3">
        <f t="shared" si="293"/>
        <v>551.84</v>
      </c>
      <c r="O4718" s="3">
        <f t="shared" si="294"/>
        <v>132.15999999999997</v>
      </c>
      <c r="P4718" s="6">
        <f t="shared" si="295"/>
        <v>0.19321637426900581</v>
      </c>
    </row>
    <row r="4719" spans="1:16" x14ac:dyDescent="0.35">
      <c r="A4719" s="1" t="s">
        <v>4783</v>
      </c>
      <c r="B4719" s="2">
        <v>46350</v>
      </c>
      <c r="C4719" s="1" t="s">
        <v>16</v>
      </c>
      <c r="D4719" s="1" t="s">
        <v>23</v>
      </c>
      <c r="E4719" s="1" t="s">
        <v>18</v>
      </c>
      <c r="F4719" s="1" t="s">
        <v>19</v>
      </c>
      <c r="G4719" s="1" t="s">
        <v>20</v>
      </c>
      <c r="H4719" s="1" t="s">
        <v>21</v>
      </c>
      <c r="I4719" s="1">
        <v>6</v>
      </c>
      <c r="J4719" s="3">
        <v>865</v>
      </c>
      <c r="K4719" s="4">
        <v>679.97</v>
      </c>
      <c r="L4719" s="5">
        <v>0.15</v>
      </c>
      <c r="M4719" s="3">
        <f t="shared" si="292"/>
        <v>4411.5</v>
      </c>
      <c r="N4719" s="3">
        <f t="shared" si="293"/>
        <v>4079.82</v>
      </c>
      <c r="O4719" s="3">
        <f t="shared" si="294"/>
        <v>331.67999999999984</v>
      </c>
      <c r="P4719" s="6">
        <f t="shared" si="295"/>
        <v>7.5185311118667081E-2</v>
      </c>
    </row>
    <row r="4720" spans="1:16" x14ac:dyDescent="0.35">
      <c r="A4720" s="1" t="s">
        <v>4784</v>
      </c>
      <c r="B4720" s="2">
        <v>46350</v>
      </c>
      <c r="C4720" s="1" t="s">
        <v>29</v>
      </c>
      <c r="D4720" s="1" t="s">
        <v>66</v>
      </c>
      <c r="E4720" s="1" t="s">
        <v>24</v>
      </c>
      <c r="F4720" s="1" t="s">
        <v>61</v>
      </c>
      <c r="G4720" s="1" t="s">
        <v>58</v>
      </c>
      <c r="H4720" s="1" t="s">
        <v>27</v>
      </c>
      <c r="I4720" s="1">
        <v>7</v>
      </c>
      <c r="J4720" s="3">
        <v>2183</v>
      </c>
      <c r="K4720" s="4">
        <v>1068.78</v>
      </c>
      <c r="L4720" s="5">
        <v>0</v>
      </c>
      <c r="M4720" s="3">
        <f t="shared" si="292"/>
        <v>15281</v>
      </c>
      <c r="N4720" s="3">
        <f t="shared" si="293"/>
        <v>7481.46</v>
      </c>
      <c r="O4720" s="3">
        <f t="shared" si="294"/>
        <v>7799.54</v>
      </c>
      <c r="P4720" s="6">
        <f t="shared" si="295"/>
        <v>0.51040769583142465</v>
      </c>
    </row>
    <row r="4721" spans="1:16" x14ac:dyDescent="0.35">
      <c r="A4721" s="1" t="s">
        <v>4785</v>
      </c>
      <c r="B4721" s="2">
        <v>46350</v>
      </c>
      <c r="C4721" s="1" t="s">
        <v>29</v>
      </c>
      <c r="D4721" s="1" t="s">
        <v>72</v>
      </c>
      <c r="E4721" s="1" t="s">
        <v>31</v>
      </c>
      <c r="F4721" s="1" t="s">
        <v>85</v>
      </c>
      <c r="G4721" s="1" t="s">
        <v>58</v>
      </c>
      <c r="H4721" s="1" t="s">
        <v>27</v>
      </c>
      <c r="I4721" s="1">
        <v>4</v>
      </c>
      <c r="J4721" s="3">
        <v>1817</v>
      </c>
      <c r="K4721" s="4">
        <v>1356.32</v>
      </c>
      <c r="L4721" s="5">
        <v>0.05</v>
      </c>
      <c r="M4721" s="3">
        <f t="shared" si="292"/>
        <v>6904.5999999999995</v>
      </c>
      <c r="N4721" s="3">
        <f t="shared" si="293"/>
        <v>5425.28</v>
      </c>
      <c r="O4721" s="3">
        <f t="shared" si="294"/>
        <v>1479.3199999999997</v>
      </c>
      <c r="P4721" s="6">
        <f t="shared" si="295"/>
        <v>0.21425136865278219</v>
      </c>
    </row>
    <row r="4722" spans="1:16" x14ac:dyDescent="0.35">
      <c r="A4722" s="1" t="s">
        <v>4786</v>
      </c>
      <c r="B4722" s="2">
        <v>46350</v>
      </c>
      <c r="C4722" s="1" t="s">
        <v>16</v>
      </c>
      <c r="D4722" s="1" t="s">
        <v>17</v>
      </c>
      <c r="E4722" s="1" t="s">
        <v>31</v>
      </c>
      <c r="F4722" s="1" t="s">
        <v>53</v>
      </c>
      <c r="G4722" s="1" t="s">
        <v>26</v>
      </c>
      <c r="H4722" s="1" t="s">
        <v>21</v>
      </c>
      <c r="I4722" s="1">
        <v>6</v>
      </c>
      <c r="J4722" s="3">
        <v>15553</v>
      </c>
      <c r="K4722" s="4">
        <v>12270.57</v>
      </c>
      <c r="L4722" s="5">
        <v>0</v>
      </c>
      <c r="M4722" s="3">
        <f t="shared" si="292"/>
        <v>93318</v>
      </c>
      <c r="N4722" s="3">
        <f t="shared" si="293"/>
        <v>73623.42</v>
      </c>
      <c r="O4722" s="3">
        <f t="shared" si="294"/>
        <v>19694.580000000002</v>
      </c>
      <c r="P4722" s="6">
        <f t="shared" si="295"/>
        <v>0.21104802931910244</v>
      </c>
    </row>
    <row r="4723" spans="1:16" x14ac:dyDescent="0.35">
      <c r="A4723" s="1" t="s">
        <v>4787</v>
      </c>
      <c r="B4723" s="2">
        <v>46350</v>
      </c>
      <c r="C4723" s="1" t="s">
        <v>36</v>
      </c>
      <c r="D4723" s="1" t="s">
        <v>37</v>
      </c>
      <c r="E4723" s="1" t="s">
        <v>31</v>
      </c>
      <c r="F4723" s="1" t="s">
        <v>45</v>
      </c>
      <c r="G4723" s="1" t="s">
        <v>39</v>
      </c>
      <c r="H4723" s="1" t="s">
        <v>27</v>
      </c>
      <c r="I4723" s="1">
        <v>8</v>
      </c>
      <c r="J4723" s="3">
        <v>3466</v>
      </c>
      <c r="K4723" s="4">
        <v>2658.73</v>
      </c>
      <c r="L4723" s="5">
        <v>0</v>
      </c>
      <c r="M4723" s="3">
        <f t="shared" si="292"/>
        <v>27728</v>
      </c>
      <c r="N4723" s="3">
        <f t="shared" si="293"/>
        <v>21269.84</v>
      </c>
      <c r="O4723" s="3">
        <f t="shared" si="294"/>
        <v>6458.16</v>
      </c>
      <c r="P4723" s="6">
        <f t="shared" si="295"/>
        <v>0.23291113675706865</v>
      </c>
    </row>
    <row r="4724" spans="1:16" x14ac:dyDescent="0.35">
      <c r="A4724" s="1" t="s">
        <v>4788</v>
      </c>
      <c r="B4724" s="2">
        <v>46351</v>
      </c>
      <c r="C4724" s="1" t="s">
        <v>29</v>
      </c>
      <c r="D4724" s="1" t="s">
        <v>57</v>
      </c>
      <c r="E4724" s="1" t="s">
        <v>18</v>
      </c>
      <c r="F4724" s="1" t="s">
        <v>38</v>
      </c>
      <c r="G4724" s="1" t="s">
        <v>33</v>
      </c>
      <c r="H4724" s="1" t="s">
        <v>21</v>
      </c>
      <c r="I4724" s="1">
        <v>8</v>
      </c>
      <c r="J4724" s="3">
        <v>347</v>
      </c>
      <c r="K4724" s="4">
        <v>272.47000000000003</v>
      </c>
      <c r="L4724" s="5">
        <v>0.15</v>
      </c>
      <c r="M4724" s="3">
        <f t="shared" si="292"/>
        <v>2359.6</v>
      </c>
      <c r="N4724" s="3">
        <f t="shared" si="293"/>
        <v>2179.7600000000002</v>
      </c>
      <c r="O4724" s="3">
        <f t="shared" si="294"/>
        <v>179.83999999999969</v>
      </c>
      <c r="P4724" s="6">
        <f t="shared" si="295"/>
        <v>7.6216307848787801E-2</v>
      </c>
    </row>
    <row r="4725" spans="1:16" x14ac:dyDescent="0.35">
      <c r="A4725" s="1" t="s">
        <v>4789</v>
      </c>
      <c r="B4725" s="2">
        <v>46351</v>
      </c>
      <c r="C4725" s="1" t="s">
        <v>41</v>
      </c>
      <c r="D4725" s="1" t="s">
        <v>42</v>
      </c>
      <c r="E4725" s="1" t="s">
        <v>24</v>
      </c>
      <c r="F4725" s="1" t="s">
        <v>25</v>
      </c>
      <c r="G4725" s="1" t="s">
        <v>43</v>
      </c>
      <c r="H4725" s="1" t="s">
        <v>27</v>
      </c>
      <c r="I4725" s="1">
        <v>5</v>
      </c>
      <c r="J4725" s="3">
        <v>576</v>
      </c>
      <c r="K4725" s="4">
        <v>270.82</v>
      </c>
      <c r="L4725" s="5">
        <v>0</v>
      </c>
      <c r="M4725" s="3">
        <f t="shared" si="292"/>
        <v>2880</v>
      </c>
      <c r="N4725" s="3">
        <f t="shared" si="293"/>
        <v>1354.1</v>
      </c>
      <c r="O4725" s="3">
        <f t="shared" si="294"/>
        <v>1525.9</v>
      </c>
      <c r="P4725" s="6">
        <f t="shared" si="295"/>
        <v>0.52982638888888889</v>
      </c>
    </row>
    <row r="4726" spans="1:16" x14ac:dyDescent="0.35">
      <c r="A4726" s="1" t="s">
        <v>4790</v>
      </c>
      <c r="B4726" s="2">
        <v>46351</v>
      </c>
      <c r="C4726" s="1" t="s">
        <v>36</v>
      </c>
      <c r="D4726" s="1" t="s">
        <v>76</v>
      </c>
      <c r="E4726" s="1" t="s">
        <v>18</v>
      </c>
      <c r="F4726" s="1" t="s">
        <v>38</v>
      </c>
      <c r="G4726" s="1" t="s">
        <v>69</v>
      </c>
      <c r="H4726" s="1" t="s">
        <v>27</v>
      </c>
      <c r="I4726" s="1">
        <v>7</v>
      </c>
      <c r="J4726" s="3">
        <v>335</v>
      </c>
      <c r="K4726" s="4">
        <v>275.22000000000003</v>
      </c>
      <c r="L4726" s="5">
        <v>0</v>
      </c>
      <c r="M4726" s="3">
        <f t="shared" si="292"/>
        <v>2345</v>
      </c>
      <c r="N4726" s="3">
        <f t="shared" si="293"/>
        <v>1926.5400000000002</v>
      </c>
      <c r="O4726" s="3">
        <f t="shared" si="294"/>
        <v>418.45999999999981</v>
      </c>
      <c r="P4726" s="6">
        <f t="shared" si="295"/>
        <v>0.17844776119402977</v>
      </c>
    </row>
    <row r="4727" spans="1:16" x14ac:dyDescent="0.35">
      <c r="A4727" s="1" t="s">
        <v>4791</v>
      </c>
      <c r="B4727" s="2">
        <v>46351</v>
      </c>
      <c r="C4727" s="1" t="s">
        <v>29</v>
      </c>
      <c r="D4727" s="1" t="s">
        <v>30</v>
      </c>
      <c r="E4727" s="1" t="s">
        <v>31</v>
      </c>
      <c r="F4727" s="1" t="s">
        <v>32</v>
      </c>
      <c r="G4727" s="1" t="s">
        <v>33</v>
      </c>
      <c r="H4727" s="1" t="s">
        <v>34</v>
      </c>
      <c r="I4727" s="1">
        <v>8</v>
      </c>
      <c r="J4727" s="3">
        <v>1179</v>
      </c>
      <c r="K4727" s="4">
        <v>876.53</v>
      </c>
      <c r="L4727" s="5">
        <v>0.1</v>
      </c>
      <c r="M4727" s="3">
        <f t="shared" si="292"/>
        <v>8488.8000000000011</v>
      </c>
      <c r="N4727" s="3">
        <f t="shared" si="293"/>
        <v>7012.24</v>
      </c>
      <c r="O4727" s="3">
        <f t="shared" si="294"/>
        <v>1476.5600000000013</v>
      </c>
      <c r="P4727" s="6">
        <f t="shared" si="295"/>
        <v>0.1739421355197438</v>
      </c>
    </row>
    <row r="4728" spans="1:16" x14ac:dyDescent="0.35">
      <c r="A4728" s="1" t="s">
        <v>4792</v>
      </c>
      <c r="B4728" s="2">
        <v>46351</v>
      </c>
      <c r="C4728" s="1" t="s">
        <v>29</v>
      </c>
      <c r="D4728" s="1" t="s">
        <v>57</v>
      </c>
      <c r="E4728" s="1" t="s">
        <v>79</v>
      </c>
      <c r="F4728" s="1" t="s">
        <v>91</v>
      </c>
      <c r="G4728" s="1" t="s">
        <v>33</v>
      </c>
      <c r="H4728" s="1" t="s">
        <v>34</v>
      </c>
      <c r="I4728" s="1">
        <v>4</v>
      </c>
      <c r="J4728" s="3">
        <v>11494</v>
      </c>
      <c r="K4728" s="4">
        <v>6949.66</v>
      </c>
      <c r="L4728" s="5">
        <v>0</v>
      </c>
      <c r="M4728" s="3">
        <f t="shared" si="292"/>
        <v>45976</v>
      </c>
      <c r="N4728" s="3">
        <f t="shared" si="293"/>
        <v>27798.639999999999</v>
      </c>
      <c r="O4728" s="3">
        <f t="shared" si="294"/>
        <v>18177.36</v>
      </c>
      <c r="P4728" s="6">
        <f t="shared" si="295"/>
        <v>0.3953662780581173</v>
      </c>
    </row>
    <row r="4729" spans="1:16" x14ac:dyDescent="0.35">
      <c r="A4729" s="1" t="s">
        <v>4793</v>
      </c>
      <c r="B4729" s="2">
        <v>46351</v>
      </c>
      <c r="C4729" s="1" t="s">
        <v>29</v>
      </c>
      <c r="D4729" s="1" t="s">
        <v>66</v>
      </c>
      <c r="E4729" s="1" t="s">
        <v>18</v>
      </c>
      <c r="F4729" s="1" t="s">
        <v>51</v>
      </c>
      <c r="G4729" s="1" t="s">
        <v>58</v>
      </c>
      <c r="H4729" s="1" t="s">
        <v>27</v>
      </c>
      <c r="I4729" s="1">
        <v>7</v>
      </c>
      <c r="J4729" s="3">
        <v>714</v>
      </c>
      <c r="K4729" s="4">
        <v>563.70000000000005</v>
      </c>
      <c r="L4729" s="5">
        <v>0.05</v>
      </c>
      <c r="M4729" s="3">
        <f t="shared" si="292"/>
        <v>4748.0999999999995</v>
      </c>
      <c r="N4729" s="3">
        <f t="shared" si="293"/>
        <v>3945.9000000000005</v>
      </c>
      <c r="O4729" s="3">
        <f t="shared" si="294"/>
        <v>802.19999999999891</v>
      </c>
      <c r="P4729" s="6">
        <f t="shared" si="295"/>
        <v>0.1689517912428127</v>
      </c>
    </row>
    <row r="4730" spans="1:16" x14ac:dyDescent="0.35">
      <c r="A4730" s="1" t="s">
        <v>4794</v>
      </c>
      <c r="B4730" s="2">
        <v>46351</v>
      </c>
      <c r="C4730" s="1" t="s">
        <v>29</v>
      </c>
      <c r="D4730" s="1" t="s">
        <v>30</v>
      </c>
      <c r="E4730" s="1" t="s">
        <v>24</v>
      </c>
      <c r="F4730" s="1" t="s">
        <v>25</v>
      </c>
      <c r="G4730" s="1" t="s">
        <v>33</v>
      </c>
      <c r="H4730" s="1" t="s">
        <v>21</v>
      </c>
      <c r="I4730" s="1">
        <v>4</v>
      </c>
      <c r="J4730" s="3">
        <v>627</v>
      </c>
      <c r="K4730" s="4">
        <v>327.20999999999998</v>
      </c>
      <c r="L4730" s="5">
        <v>0.05</v>
      </c>
      <c r="M4730" s="3">
        <f t="shared" si="292"/>
        <v>2382.6</v>
      </c>
      <c r="N4730" s="3">
        <f t="shared" si="293"/>
        <v>1308.8399999999999</v>
      </c>
      <c r="O4730" s="3">
        <f t="shared" si="294"/>
        <v>1073.76</v>
      </c>
      <c r="P4730" s="6">
        <f t="shared" si="295"/>
        <v>0.45066733820196425</v>
      </c>
    </row>
    <row r="4731" spans="1:16" x14ac:dyDescent="0.35">
      <c r="A4731" s="1" t="s">
        <v>4795</v>
      </c>
      <c r="B4731" s="2">
        <v>46351</v>
      </c>
      <c r="C4731" s="1" t="s">
        <v>41</v>
      </c>
      <c r="D4731" s="1" t="s">
        <v>42</v>
      </c>
      <c r="E4731" s="1" t="s">
        <v>18</v>
      </c>
      <c r="F4731" s="1" t="s">
        <v>68</v>
      </c>
      <c r="G4731" s="1" t="s">
        <v>46</v>
      </c>
      <c r="H4731" s="1" t="s">
        <v>21</v>
      </c>
      <c r="I4731" s="1">
        <v>5</v>
      </c>
      <c r="J4731" s="3">
        <v>466</v>
      </c>
      <c r="K4731" s="4">
        <v>372.32</v>
      </c>
      <c r="L4731" s="5">
        <v>0</v>
      </c>
      <c r="M4731" s="3">
        <f t="shared" si="292"/>
        <v>2330</v>
      </c>
      <c r="N4731" s="3">
        <f t="shared" si="293"/>
        <v>1861.6</v>
      </c>
      <c r="O4731" s="3">
        <f t="shared" si="294"/>
        <v>468.40000000000009</v>
      </c>
      <c r="P4731" s="6">
        <f t="shared" si="295"/>
        <v>0.20103004291845497</v>
      </c>
    </row>
    <row r="4732" spans="1:16" x14ac:dyDescent="0.35">
      <c r="A4732" s="1" t="s">
        <v>4796</v>
      </c>
      <c r="B4732" s="2">
        <v>46351</v>
      </c>
      <c r="C4732" s="1" t="s">
        <v>41</v>
      </c>
      <c r="D4732" s="1" t="s">
        <v>55</v>
      </c>
      <c r="E4732" s="1" t="s">
        <v>24</v>
      </c>
      <c r="F4732" s="1" t="s">
        <v>64</v>
      </c>
      <c r="G4732" s="1" t="s">
        <v>46</v>
      </c>
      <c r="H4732" s="1" t="s">
        <v>21</v>
      </c>
      <c r="I4732" s="1">
        <v>4</v>
      </c>
      <c r="J4732" s="3">
        <v>1537</v>
      </c>
      <c r="K4732" s="4">
        <v>800.71</v>
      </c>
      <c r="L4732" s="5">
        <v>0.1</v>
      </c>
      <c r="M4732" s="3">
        <f t="shared" si="292"/>
        <v>5533.2</v>
      </c>
      <c r="N4732" s="3">
        <f t="shared" si="293"/>
        <v>3202.84</v>
      </c>
      <c r="O4732" s="3">
        <f t="shared" si="294"/>
        <v>2330.3599999999997</v>
      </c>
      <c r="P4732" s="6">
        <f t="shared" si="295"/>
        <v>0.42115954601315692</v>
      </c>
    </row>
    <row r="4733" spans="1:16" x14ac:dyDescent="0.35">
      <c r="A4733" s="1" t="s">
        <v>4797</v>
      </c>
      <c r="B4733" s="2">
        <v>46351</v>
      </c>
      <c r="C4733" s="1" t="s">
        <v>29</v>
      </c>
      <c r="D4733" s="1" t="s">
        <v>30</v>
      </c>
      <c r="E4733" s="1" t="s">
        <v>31</v>
      </c>
      <c r="F4733" s="1" t="s">
        <v>85</v>
      </c>
      <c r="G4733" s="1" t="s">
        <v>33</v>
      </c>
      <c r="H4733" s="1" t="s">
        <v>27</v>
      </c>
      <c r="I4733" s="1">
        <v>4</v>
      </c>
      <c r="J4733" s="3">
        <v>1770</v>
      </c>
      <c r="K4733" s="4">
        <v>1363.65</v>
      </c>
      <c r="L4733" s="5">
        <v>0</v>
      </c>
      <c r="M4733" s="3">
        <f t="shared" si="292"/>
        <v>7080</v>
      </c>
      <c r="N4733" s="3">
        <f t="shared" si="293"/>
        <v>5454.6</v>
      </c>
      <c r="O4733" s="3">
        <f t="shared" si="294"/>
        <v>1625.3999999999996</v>
      </c>
      <c r="P4733" s="6">
        <f t="shared" si="295"/>
        <v>0.22957627118644064</v>
      </c>
    </row>
    <row r="4734" spans="1:16" x14ac:dyDescent="0.35">
      <c r="A4734" s="1" t="s">
        <v>4798</v>
      </c>
      <c r="B4734" s="2">
        <v>46351</v>
      </c>
      <c r="C4734" s="1" t="s">
        <v>41</v>
      </c>
      <c r="D4734" s="1" t="s">
        <v>103</v>
      </c>
      <c r="E4734" s="1" t="s">
        <v>18</v>
      </c>
      <c r="F4734" s="1" t="s">
        <v>51</v>
      </c>
      <c r="G4734" s="1" t="s">
        <v>43</v>
      </c>
      <c r="H4734" s="1" t="s">
        <v>27</v>
      </c>
      <c r="I4734" s="1">
        <v>7</v>
      </c>
      <c r="J4734" s="3">
        <v>728</v>
      </c>
      <c r="K4734" s="4">
        <v>591.97</v>
      </c>
      <c r="L4734" s="5">
        <v>0.05</v>
      </c>
      <c r="M4734" s="3">
        <f t="shared" si="292"/>
        <v>4841.2</v>
      </c>
      <c r="N4734" s="3">
        <f t="shared" si="293"/>
        <v>4143.79</v>
      </c>
      <c r="O4734" s="3">
        <f t="shared" si="294"/>
        <v>697.40999999999985</v>
      </c>
      <c r="P4734" s="6">
        <f t="shared" si="295"/>
        <v>0.14405725853094273</v>
      </c>
    </row>
    <row r="4735" spans="1:16" x14ac:dyDescent="0.35">
      <c r="A4735" s="1" t="s">
        <v>4799</v>
      </c>
      <c r="B4735" s="2">
        <v>46351</v>
      </c>
      <c r="C4735" s="1" t="s">
        <v>29</v>
      </c>
      <c r="D4735" s="1" t="s">
        <v>30</v>
      </c>
      <c r="E4735" s="1" t="s">
        <v>31</v>
      </c>
      <c r="F4735" s="1" t="s">
        <v>45</v>
      </c>
      <c r="G4735" s="1" t="s">
        <v>58</v>
      </c>
      <c r="H4735" s="1" t="s">
        <v>27</v>
      </c>
      <c r="I4735" s="1">
        <v>8</v>
      </c>
      <c r="J4735" s="3">
        <v>3491</v>
      </c>
      <c r="K4735" s="4">
        <v>2699.43</v>
      </c>
      <c r="L4735" s="5">
        <v>0.05</v>
      </c>
      <c r="M4735" s="3">
        <f t="shared" si="292"/>
        <v>26531.599999999999</v>
      </c>
      <c r="N4735" s="3">
        <f t="shared" si="293"/>
        <v>21595.439999999999</v>
      </c>
      <c r="O4735" s="3">
        <f t="shared" si="294"/>
        <v>4936.16</v>
      </c>
      <c r="P4735" s="6">
        <f t="shared" si="295"/>
        <v>0.18604833481584224</v>
      </c>
    </row>
    <row r="4736" spans="1:16" x14ac:dyDescent="0.35">
      <c r="A4736" s="1" t="s">
        <v>4800</v>
      </c>
      <c r="B4736" s="2">
        <v>46352</v>
      </c>
      <c r="C4736" s="1" t="s">
        <v>29</v>
      </c>
      <c r="D4736" s="1" t="s">
        <v>72</v>
      </c>
      <c r="E4736" s="1" t="s">
        <v>24</v>
      </c>
      <c r="F4736" s="1" t="s">
        <v>61</v>
      </c>
      <c r="G4736" s="1" t="s">
        <v>58</v>
      </c>
      <c r="H4736" s="1" t="s">
        <v>34</v>
      </c>
      <c r="I4736" s="1">
        <v>5</v>
      </c>
      <c r="J4736" s="3">
        <v>2109</v>
      </c>
      <c r="K4736" s="4">
        <v>1019.45</v>
      </c>
      <c r="L4736" s="5">
        <v>0.1</v>
      </c>
      <c r="M4736" s="3">
        <f t="shared" si="292"/>
        <v>9490.5</v>
      </c>
      <c r="N4736" s="3">
        <f t="shared" si="293"/>
        <v>5097.25</v>
      </c>
      <c r="O4736" s="3">
        <f t="shared" si="294"/>
        <v>4393.25</v>
      </c>
      <c r="P4736" s="6">
        <f t="shared" si="295"/>
        <v>0.46291027869975238</v>
      </c>
    </row>
    <row r="4737" spans="1:16" x14ac:dyDescent="0.35">
      <c r="A4737" s="1" t="s">
        <v>4801</v>
      </c>
      <c r="B4737" s="2">
        <v>46352</v>
      </c>
      <c r="C4737" s="1" t="s">
        <v>16</v>
      </c>
      <c r="D4737" s="1" t="s">
        <v>84</v>
      </c>
      <c r="E4737" s="1" t="s">
        <v>31</v>
      </c>
      <c r="F4737" s="1" t="s">
        <v>53</v>
      </c>
      <c r="G4737" s="1" t="s">
        <v>20</v>
      </c>
      <c r="H4737" s="1" t="s">
        <v>21</v>
      </c>
      <c r="I4737" s="1">
        <v>1</v>
      </c>
      <c r="J4737" s="3">
        <v>15647</v>
      </c>
      <c r="K4737" s="4">
        <v>11846.54</v>
      </c>
      <c r="L4737" s="5">
        <v>0</v>
      </c>
      <c r="M4737" s="3">
        <f t="shared" si="292"/>
        <v>15647</v>
      </c>
      <c r="N4737" s="3">
        <f t="shared" si="293"/>
        <v>11846.54</v>
      </c>
      <c r="O4737" s="3">
        <f t="shared" si="294"/>
        <v>3800.4599999999991</v>
      </c>
      <c r="P4737" s="6">
        <f t="shared" si="295"/>
        <v>0.24288745446411447</v>
      </c>
    </row>
    <row r="4738" spans="1:16" x14ac:dyDescent="0.35">
      <c r="A4738" s="1" t="s">
        <v>4802</v>
      </c>
      <c r="B4738" s="2">
        <v>46352</v>
      </c>
      <c r="C4738" s="1" t="s">
        <v>41</v>
      </c>
      <c r="D4738" s="1" t="s">
        <v>103</v>
      </c>
      <c r="E4738" s="1" t="s">
        <v>18</v>
      </c>
      <c r="F4738" s="1" t="s">
        <v>68</v>
      </c>
      <c r="G4738" s="1" t="s">
        <v>43</v>
      </c>
      <c r="H4738" s="1" t="s">
        <v>21</v>
      </c>
      <c r="I4738" s="1">
        <v>1</v>
      </c>
      <c r="J4738" s="3">
        <v>458</v>
      </c>
      <c r="K4738" s="4">
        <v>383.33</v>
      </c>
      <c r="L4738" s="5">
        <v>0.05</v>
      </c>
      <c r="M4738" s="3">
        <f t="shared" ref="M4738:M4801" si="296">I4738*J4738*(1-L4738)</f>
        <v>435.09999999999997</v>
      </c>
      <c r="N4738" s="3">
        <f t="shared" ref="N4738:N4801" si="297">I4738*K4738</f>
        <v>383.33</v>
      </c>
      <c r="O4738" s="3">
        <f t="shared" ref="O4738:O4801" si="298">M4738-N4738</f>
        <v>51.769999999999982</v>
      </c>
      <c r="P4738" s="6">
        <f t="shared" ref="P4738:P4801" si="299">O4738/M4738</f>
        <v>0.11898414157664901</v>
      </c>
    </row>
    <row r="4739" spans="1:16" x14ac:dyDescent="0.35">
      <c r="A4739" s="1" t="s">
        <v>4803</v>
      </c>
      <c r="B4739" s="2">
        <v>46352</v>
      </c>
      <c r="C4739" s="1" t="s">
        <v>36</v>
      </c>
      <c r="D4739" s="1" t="s">
        <v>78</v>
      </c>
      <c r="E4739" s="1" t="s">
        <v>79</v>
      </c>
      <c r="F4739" s="1" t="s">
        <v>91</v>
      </c>
      <c r="G4739" s="1" t="s">
        <v>69</v>
      </c>
      <c r="H4739" s="1" t="s">
        <v>27</v>
      </c>
      <c r="I4739" s="1">
        <v>3</v>
      </c>
      <c r="J4739" s="3">
        <v>12527</v>
      </c>
      <c r="K4739" s="4">
        <v>7597.33</v>
      </c>
      <c r="L4739" s="5">
        <v>0.15</v>
      </c>
      <c r="M4739" s="3">
        <f t="shared" si="296"/>
        <v>31943.85</v>
      </c>
      <c r="N4739" s="3">
        <f t="shared" si="297"/>
        <v>22791.989999999998</v>
      </c>
      <c r="O4739" s="3">
        <f t="shared" si="298"/>
        <v>9151.86</v>
      </c>
      <c r="P4739" s="6">
        <f t="shared" si="299"/>
        <v>0.28649834005606717</v>
      </c>
    </row>
    <row r="4740" spans="1:16" x14ac:dyDescent="0.35">
      <c r="A4740" s="1" t="s">
        <v>4804</v>
      </c>
      <c r="B4740" s="2">
        <v>46352</v>
      </c>
      <c r="C4740" s="1" t="s">
        <v>29</v>
      </c>
      <c r="D4740" s="1" t="s">
        <v>30</v>
      </c>
      <c r="E4740" s="1" t="s">
        <v>31</v>
      </c>
      <c r="F4740" s="1" t="s">
        <v>45</v>
      </c>
      <c r="G4740" s="1" t="s">
        <v>58</v>
      </c>
      <c r="H4740" s="1" t="s">
        <v>21</v>
      </c>
      <c r="I4740" s="1">
        <v>4</v>
      </c>
      <c r="J4740" s="3">
        <v>3589</v>
      </c>
      <c r="K4740" s="4">
        <v>2559.48</v>
      </c>
      <c r="L4740" s="5">
        <v>0.05</v>
      </c>
      <c r="M4740" s="3">
        <f t="shared" si="296"/>
        <v>13638.199999999999</v>
      </c>
      <c r="N4740" s="3">
        <f t="shared" si="297"/>
        <v>10237.92</v>
      </c>
      <c r="O4740" s="3">
        <f t="shared" si="298"/>
        <v>3400.2799999999988</v>
      </c>
      <c r="P4740" s="6">
        <f t="shared" si="299"/>
        <v>0.24932029153407334</v>
      </c>
    </row>
    <row r="4741" spans="1:16" x14ac:dyDescent="0.35">
      <c r="A4741" s="1" t="s">
        <v>4805</v>
      </c>
      <c r="B4741" s="2">
        <v>46352</v>
      </c>
      <c r="C4741" s="1" t="s">
        <v>41</v>
      </c>
      <c r="D4741" s="1" t="s">
        <v>55</v>
      </c>
      <c r="E4741" s="1" t="s">
        <v>79</v>
      </c>
      <c r="F4741" s="1" t="s">
        <v>109</v>
      </c>
      <c r="G4741" s="1" t="s">
        <v>43</v>
      </c>
      <c r="H4741" s="1" t="s">
        <v>34</v>
      </c>
      <c r="I4741" s="1">
        <v>2</v>
      </c>
      <c r="J4741" s="3">
        <v>4545</v>
      </c>
      <c r="K4741" s="4">
        <v>2809.31</v>
      </c>
      <c r="L4741" s="5">
        <v>0</v>
      </c>
      <c r="M4741" s="3">
        <f t="shared" si="296"/>
        <v>9090</v>
      </c>
      <c r="N4741" s="3">
        <f t="shared" si="297"/>
        <v>5618.62</v>
      </c>
      <c r="O4741" s="3">
        <f t="shared" si="298"/>
        <v>3471.38</v>
      </c>
      <c r="P4741" s="6">
        <f t="shared" si="299"/>
        <v>0.38188998899889992</v>
      </c>
    </row>
    <row r="4742" spans="1:16" x14ac:dyDescent="0.35">
      <c r="A4742" s="1" t="s">
        <v>4806</v>
      </c>
      <c r="B4742" s="2">
        <v>46352</v>
      </c>
      <c r="C4742" s="1" t="s">
        <v>36</v>
      </c>
      <c r="D4742" s="1" t="s">
        <v>63</v>
      </c>
      <c r="E4742" s="1" t="s">
        <v>24</v>
      </c>
      <c r="F4742" s="1" t="s">
        <v>25</v>
      </c>
      <c r="G4742" s="1" t="s">
        <v>39</v>
      </c>
      <c r="H4742" s="1" t="s">
        <v>21</v>
      </c>
      <c r="I4742" s="1">
        <v>7</v>
      </c>
      <c r="J4742" s="3">
        <v>615</v>
      </c>
      <c r="K4742" s="4">
        <v>311.95999999999998</v>
      </c>
      <c r="L4742" s="5">
        <v>0</v>
      </c>
      <c r="M4742" s="3">
        <f t="shared" si="296"/>
        <v>4305</v>
      </c>
      <c r="N4742" s="3">
        <f t="shared" si="297"/>
        <v>2183.7199999999998</v>
      </c>
      <c r="O4742" s="3">
        <f t="shared" si="298"/>
        <v>2121.2800000000002</v>
      </c>
      <c r="P4742" s="6">
        <f t="shared" si="299"/>
        <v>0.49274796747967486</v>
      </c>
    </row>
    <row r="4743" spans="1:16" x14ac:dyDescent="0.35">
      <c r="A4743" s="1" t="s">
        <v>4807</v>
      </c>
      <c r="B4743" s="2">
        <v>46352</v>
      </c>
      <c r="C4743" s="1" t="s">
        <v>16</v>
      </c>
      <c r="D4743" s="1" t="s">
        <v>23</v>
      </c>
      <c r="E4743" s="1" t="s">
        <v>24</v>
      </c>
      <c r="F4743" s="1" t="s">
        <v>25</v>
      </c>
      <c r="G4743" s="1" t="s">
        <v>20</v>
      </c>
      <c r="H4743" s="1" t="s">
        <v>21</v>
      </c>
      <c r="I4743" s="1">
        <v>2</v>
      </c>
      <c r="J4743" s="3">
        <v>612</v>
      </c>
      <c r="K4743" s="4">
        <v>309.32</v>
      </c>
      <c r="L4743" s="5">
        <v>0.05</v>
      </c>
      <c r="M4743" s="3">
        <f t="shared" si="296"/>
        <v>1162.8</v>
      </c>
      <c r="N4743" s="3">
        <f t="shared" si="297"/>
        <v>618.64</v>
      </c>
      <c r="O4743" s="3">
        <f t="shared" si="298"/>
        <v>544.16</v>
      </c>
      <c r="P4743" s="6">
        <f t="shared" si="299"/>
        <v>0.46797385620915033</v>
      </c>
    </row>
    <row r="4744" spans="1:16" x14ac:dyDescent="0.35">
      <c r="A4744" s="1" t="s">
        <v>4808</v>
      </c>
      <c r="B4744" s="2">
        <v>46353</v>
      </c>
      <c r="C4744" s="1" t="s">
        <v>41</v>
      </c>
      <c r="D4744" s="1" t="s">
        <v>55</v>
      </c>
      <c r="E4744" s="1" t="s">
        <v>79</v>
      </c>
      <c r="F4744" s="1" t="s">
        <v>109</v>
      </c>
      <c r="G4744" s="1" t="s">
        <v>46</v>
      </c>
      <c r="H4744" s="1" t="s">
        <v>27</v>
      </c>
      <c r="I4744" s="1">
        <v>4</v>
      </c>
      <c r="J4744" s="3">
        <v>4457</v>
      </c>
      <c r="K4744" s="4">
        <v>2609.39</v>
      </c>
      <c r="L4744" s="5">
        <v>0</v>
      </c>
      <c r="M4744" s="3">
        <f t="shared" si="296"/>
        <v>17828</v>
      </c>
      <c r="N4744" s="3">
        <f t="shared" si="297"/>
        <v>10437.56</v>
      </c>
      <c r="O4744" s="3">
        <f t="shared" si="298"/>
        <v>7390.4400000000005</v>
      </c>
      <c r="P4744" s="6">
        <f t="shared" si="299"/>
        <v>0.41454117119138439</v>
      </c>
    </row>
    <row r="4745" spans="1:16" x14ac:dyDescent="0.35">
      <c r="A4745" s="1" t="s">
        <v>4809</v>
      </c>
      <c r="B4745" s="2">
        <v>46353</v>
      </c>
      <c r="C4745" s="1" t="s">
        <v>41</v>
      </c>
      <c r="D4745" s="1" t="s">
        <v>42</v>
      </c>
      <c r="E4745" s="1" t="s">
        <v>18</v>
      </c>
      <c r="F4745" s="1" t="s">
        <v>38</v>
      </c>
      <c r="G4745" s="1" t="s">
        <v>46</v>
      </c>
      <c r="H4745" s="1" t="s">
        <v>21</v>
      </c>
      <c r="I4745" s="1">
        <v>3</v>
      </c>
      <c r="J4745" s="3">
        <v>352</v>
      </c>
      <c r="K4745" s="4">
        <v>291.02999999999997</v>
      </c>
      <c r="L4745" s="5">
        <v>0.1</v>
      </c>
      <c r="M4745" s="3">
        <f t="shared" si="296"/>
        <v>950.4</v>
      </c>
      <c r="N4745" s="3">
        <f t="shared" si="297"/>
        <v>873.08999999999992</v>
      </c>
      <c r="O4745" s="3">
        <f t="shared" si="298"/>
        <v>77.310000000000059</v>
      </c>
      <c r="P4745" s="6">
        <f t="shared" si="299"/>
        <v>8.1344696969697039E-2</v>
      </c>
    </row>
    <row r="4746" spans="1:16" x14ac:dyDescent="0.35">
      <c r="A4746" s="1" t="s">
        <v>4810</v>
      </c>
      <c r="B4746" s="2">
        <v>46353</v>
      </c>
      <c r="C4746" s="1" t="s">
        <v>36</v>
      </c>
      <c r="D4746" s="1" t="s">
        <v>76</v>
      </c>
      <c r="E4746" s="1" t="s">
        <v>31</v>
      </c>
      <c r="F4746" s="1" t="s">
        <v>45</v>
      </c>
      <c r="G4746" s="1" t="s">
        <v>69</v>
      </c>
      <c r="H4746" s="1" t="s">
        <v>27</v>
      </c>
      <c r="I4746" s="1">
        <v>2</v>
      </c>
      <c r="J4746" s="3">
        <v>3527</v>
      </c>
      <c r="K4746" s="4">
        <v>2516.17</v>
      </c>
      <c r="L4746" s="5">
        <v>0</v>
      </c>
      <c r="M4746" s="3">
        <f t="shared" si="296"/>
        <v>7054</v>
      </c>
      <c r="N4746" s="3">
        <f t="shared" si="297"/>
        <v>5032.34</v>
      </c>
      <c r="O4746" s="3">
        <f t="shared" si="298"/>
        <v>2021.6599999999999</v>
      </c>
      <c r="P4746" s="6">
        <f t="shared" si="299"/>
        <v>0.2865976750779699</v>
      </c>
    </row>
    <row r="4747" spans="1:16" x14ac:dyDescent="0.35">
      <c r="A4747" s="1" t="s">
        <v>4811</v>
      </c>
      <c r="B4747" s="2">
        <v>46353</v>
      </c>
      <c r="C4747" s="1" t="s">
        <v>16</v>
      </c>
      <c r="D4747" s="1" t="s">
        <v>23</v>
      </c>
      <c r="E4747" s="1" t="s">
        <v>31</v>
      </c>
      <c r="F4747" s="1" t="s">
        <v>32</v>
      </c>
      <c r="G4747" s="1" t="s">
        <v>26</v>
      </c>
      <c r="H4747" s="1" t="s">
        <v>21</v>
      </c>
      <c r="I4747" s="1">
        <v>2</v>
      </c>
      <c r="J4747" s="3">
        <v>1226</v>
      </c>
      <c r="K4747" s="4">
        <v>888.44</v>
      </c>
      <c r="L4747" s="5">
        <v>0</v>
      </c>
      <c r="M4747" s="3">
        <f t="shared" si="296"/>
        <v>2452</v>
      </c>
      <c r="N4747" s="3">
        <f t="shared" si="297"/>
        <v>1776.88</v>
      </c>
      <c r="O4747" s="3">
        <f t="shared" si="298"/>
        <v>675.11999999999989</v>
      </c>
      <c r="P4747" s="6">
        <f t="shared" si="299"/>
        <v>0.27533442088091348</v>
      </c>
    </row>
    <row r="4748" spans="1:16" x14ac:dyDescent="0.35">
      <c r="A4748" s="1" t="s">
        <v>4812</v>
      </c>
      <c r="B4748" s="2">
        <v>46353</v>
      </c>
      <c r="C4748" s="1" t="s">
        <v>41</v>
      </c>
      <c r="D4748" s="1" t="s">
        <v>103</v>
      </c>
      <c r="E4748" s="1" t="s">
        <v>79</v>
      </c>
      <c r="F4748" s="1" t="s">
        <v>80</v>
      </c>
      <c r="G4748" s="1" t="s">
        <v>46</v>
      </c>
      <c r="H4748" s="1" t="s">
        <v>34</v>
      </c>
      <c r="I4748" s="1">
        <v>8</v>
      </c>
      <c r="J4748" s="3">
        <v>7849</v>
      </c>
      <c r="K4748" s="4">
        <v>4736</v>
      </c>
      <c r="L4748" s="5">
        <v>0.15</v>
      </c>
      <c r="M4748" s="3">
        <f t="shared" si="296"/>
        <v>53373.2</v>
      </c>
      <c r="N4748" s="3">
        <f t="shared" si="297"/>
        <v>37888</v>
      </c>
      <c r="O4748" s="3">
        <f t="shared" si="298"/>
        <v>15485.199999999997</v>
      </c>
      <c r="P4748" s="6">
        <f t="shared" si="299"/>
        <v>0.29013062735605133</v>
      </c>
    </row>
    <row r="4749" spans="1:16" x14ac:dyDescent="0.35">
      <c r="A4749" s="1" t="s">
        <v>4813</v>
      </c>
      <c r="B4749" s="2">
        <v>46353</v>
      </c>
      <c r="C4749" s="1" t="s">
        <v>16</v>
      </c>
      <c r="D4749" s="1" t="s">
        <v>17</v>
      </c>
      <c r="E4749" s="1" t="s">
        <v>31</v>
      </c>
      <c r="F4749" s="1" t="s">
        <v>53</v>
      </c>
      <c r="G4749" s="1" t="s">
        <v>26</v>
      </c>
      <c r="H4749" s="1" t="s">
        <v>34</v>
      </c>
      <c r="I4749" s="1">
        <v>3</v>
      </c>
      <c r="J4749" s="3">
        <v>15389</v>
      </c>
      <c r="K4749" s="4">
        <v>11890.97</v>
      </c>
      <c r="L4749" s="5">
        <v>0.05</v>
      </c>
      <c r="M4749" s="3">
        <f t="shared" si="296"/>
        <v>43858.65</v>
      </c>
      <c r="N4749" s="3">
        <f t="shared" si="297"/>
        <v>35672.909999999996</v>
      </c>
      <c r="O4749" s="3">
        <f t="shared" si="298"/>
        <v>8185.7400000000052</v>
      </c>
      <c r="P4749" s="6">
        <f t="shared" si="299"/>
        <v>0.18663912363923663</v>
      </c>
    </row>
    <row r="4750" spans="1:16" x14ac:dyDescent="0.35">
      <c r="A4750" s="1" t="s">
        <v>4814</v>
      </c>
      <c r="B4750" s="2">
        <v>46353</v>
      </c>
      <c r="C4750" s="1" t="s">
        <v>36</v>
      </c>
      <c r="D4750" s="1" t="s">
        <v>78</v>
      </c>
      <c r="E4750" s="1" t="s">
        <v>31</v>
      </c>
      <c r="F4750" s="1" t="s">
        <v>53</v>
      </c>
      <c r="G4750" s="1" t="s">
        <v>69</v>
      </c>
      <c r="H4750" s="1" t="s">
        <v>34</v>
      </c>
      <c r="I4750" s="1">
        <v>6</v>
      </c>
      <c r="J4750" s="3">
        <v>14993</v>
      </c>
      <c r="K4750" s="4">
        <v>11239.63</v>
      </c>
      <c r="L4750" s="5">
        <v>0</v>
      </c>
      <c r="M4750" s="3">
        <f t="shared" si="296"/>
        <v>89958</v>
      </c>
      <c r="N4750" s="3">
        <f t="shared" si="297"/>
        <v>67437.78</v>
      </c>
      <c r="O4750" s="3">
        <f t="shared" si="298"/>
        <v>22520.22</v>
      </c>
      <c r="P4750" s="6">
        <f t="shared" si="299"/>
        <v>0.25034149269659178</v>
      </c>
    </row>
    <row r="4751" spans="1:16" x14ac:dyDescent="0.35">
      <c r="A4751" s="1" t="s">
        <v>4815</v>
      </c>
      <c r="B4751" s="2">
        <v>46353</v>
      </c>
      <c r="C4751" s="1" t="s">
        <v>36</v>
      </c>
      <c r="D4751" s="1" t="s">
        <v>37</v>
      </c>
      <c r="E4751" s="1" t="s">
        <v>18</v>
      </c>
      <c r="F4751" s="1" t="s">
        <v>38</v>
      </c>
      <c r="G4751" s="1" t="s">
        <v>69</v>
      </c>
      <c r="H4751" s="1" t="s">
        <v>21</v>
      </c>
      <c r="I4751" s="1">
        <v>4</v>
      </c>
      <c r="J4751" s="3">
        <v>367</v>
      </c>
      <c r="K4751" s="4">
        <v>300.41000000000003</v>
      </c>
      <c r="L4751" s="5">
        <v>0.05</v>
      </c>
      <c r="M4751" s="3">
        <f t="shared" si="296"/>
        <v>1394.6</v>
      </c>
      <c r="N4751" s="3">
        <f t="shared" si="297"/>
        <v>1201.6400000000001</v>
      </c>
      <c r="O4751" s="3">
        <f t="shared" si="298"/>
        <v>192.95999999999981</v>
      </c>
      <c r="P4751" s="6">
        <f t="shared" si="299"/>
        <v>0.13836225440986649</v>
      </c>
    </row>
    <row r="4752" spans="1:16" x14ac:dyDescent="0.35">
      <c r="A4752" s="1" t="s">
        <v>4816</v>
      </c>
      <c r="B4752" s="2">
        <v>46354</v>
      </c>
      <c r="C4752" s="1" t="s">
        <v>41</v>
      </c>
      <c r="D4752" s="1" t="s">
        <v>103</v>
      </c>
      <c r="E4752" s="1" t="s">
        <v>79</v>
      </c>
      <c r="F4752" s="1" t="s">
        <v>96</v>
      </c>
      <c r="G4752" s="1" t="s">
        <v>46</v>
      </c>
      <c r="H4752" s="1" t="s">
        <v>34</v>
      </c>
      <c r="I4752" s="1">
        <v>7</v>
      </c>
      <c r="J4752" s="3">
        <v>6606</v>
      </c>
      <c r="K4752" s="4">
        <v>4215.46</v>
      </c>
      <c r="L4752" s="5">
        <v>0</v>
      </c>
      <c r="M4752" s="3">
        <f t="shared" si="296"/>
        <v>46242</v>
      </c>
      <c r="N4752" s="3">
        <f t="shared" si="297"/>
        <v>29508.22</v>
      </c>
      <c r="O4752" s="3">
        <f t="shared" si="298"/>
        <v>16733.78</v>
      </c>
      <c r="P4752" s="6">
        <f t="shared" si="299"/>
        <v>0.36187405389040261</v>
      </c>
    </row>
    <row r="4753" spans="1:16" x14ac:dyDescent="0.35">
      <c r="A4753" s="1" t="s">
        <v>4817</v>
      </c>
      <c r="B4753" s="2">
        <v>46354</v>
      </c>
      <c r="C4753" s="1" t="s">
        <v>29</v>
      </c>
      <c r="D4753" s="1" t="s">
        <v>57</v>
      </c>
      <c r="E4753" s="1" t="s">
        <v>31</v>
      </c>
      <c r="F4753" s="1" t="s">
        <v>32</v>
      </c>
      <c r="G4753" s="1" t="s">
        <v>58</v>
      </c>
      <c r="H4753" s="1" t="s">
        <v>21</v>
      </c>
      <c r="I4753" s="1">
        <v>7</v>
      </c>
      <c r="J4753" s="3">
        <v>1187</v>
      </c>
      <c r="K4753" s="4">
        <v>888.49</v>
      </c>
      <c r="L4753" s="5">
        <v>0</v>
      </c>
      <c r="M4753" s="3">
        <f t="shared" si="296"/>
        <v>8309</v>
      </c>
      <c r="N4753" s="3">
        <f t="shared" si="297"/>
        <v>6219.43</v>
      </c>
      <c r="O4753" s="3">
        <f t="shared" si="298"/>
        <v>2089.5699999999997</v>
      </c>
      <c r="P4753" s="6">
        <f t="shared" si="299"/>
        <v>0.2514827295703454</v>
      </c>
    </row>
    <row r="4754" spans="1:16" x14ac:dyDescent="0.35">
      <c r="A4754" s="1" t="s">
        <v>4818</v>
      </c>
      <c r="B4754" s="2">
        <v>46354</v>
      </c>
      <c r="C4754" s="1" t="s">
        <v>29</v>
      </c>
      <c r="D4754" s="1" t="s">
        <v>30</v>
      </c>
      <c r="E4754" s="1" t="s">
        <v>18</v>
      </c>
      <c r="F4754" s="1" t="s">
        <v>68</v>
      </c>
      <c r="G4754" s="1" t="s">
        <v>58</v>
      </c>
      <c r="H4754" s="1" t="s">
        <v>34</v>
      </c>
      <c r="I4754" s="1">
        <v>8</v>
      </c>
      <c r="J4754" s="3">
        <v>463</v>
      </c>
      <c r="K4754" s="4">
        <v>368.02</v>
      </c>
      <c r="L4754" s="5">
        <v>0</v>
      </c>
      <c r="M4754" s="3">
        <f t="shared" si="296"/>
        <v>3704</v>
      </c>
      <c r="N4754" s="3">
        <f t="shared" si="297"/>
        <v>2944.16</v>
      </c>
      <c r="O4754" s="3">
        <f t="shared" si="298"/>
        <v>759.84000000000015</v>
      </c>
      <c r="P4754" s="6">
        <f t="shared" si="299"/>
        <v>0.20514038876889854</v>
      </c>
    </row>
    <row r="4755" spans="1:16" x14ac:dyDescent="0.35">
      <c r="A4755" s="1" t="s">
        <v>4819</v>
      </c>
      <c r="B4755" s="2">
        <v>46354</v>
      </c>
      <c r="C4755" s="1" t="s">
        <v>16</v>
      </c>
      <c r="D4755" s="1" t="s">
        <v>84</v>
      </c>
      <c r="E4755" s="1" t="s">
        <v>31</v>
      </c>
      <c r="F4755" s="1" t="s">
        <v>32</v>
      </c>
      <c r="G4755" s="1" t="s">
        <v>26</v>
      </c>
      <c r="H4755" s="1" t="s">
        <v>27</v>
      </c>
      <c r="I4755" s="1">
        <v>7</v>
      </c>
      <c r="J4755" s="3">
        <v>1155</v>
      </c>
      <c r="K4755" s="4">
        <v>826.13</v>
      </c>
      <c r="L4755" s="5">
        <v>0.1</v>
      </c>
      <c r="M4755" s="3">
        <f t="shared" si="296"/>
        <v>7276.5</v>
      </c>
      <c r="N4755" s="3">
        <f t="shared" si="297"/>
        <v>5782.91</v>
      </c>
      <c r="O4755" s="3">
        <f t="shared" si="298"/>
        <v>1493.5900000000001</v>
      </c>
      <c r="P4755" s="6">
        <f t="shared" si="299"/>
        <v>0.20526214526214528</v>
      </c>
    </row>
    <row r="4756" spans="1:16" x14ac:dyDescent="0.35">
      <c r="A4756" s="1" t="s">
        <v>4820</v>
      </c>
      <c r="B4756" s="2">
        <v>46354</v>
      </c>
      <c r="C4756" s="1" t="s">
        <v>16</v>
      </c>
      <c r="D4756" s="1" t="s">
        <v>23</v>
      </c>
      <c r="E4756" s="1" t="s">
        <v>31</v>
      </c>
      <c r="F4756" s="1" t="s">
        <v>32</v>
      </c>
      <c r="G4756" s="1" t="s">
        <v>20</v>
      </c>
      <c r="H4756" s="1" t="s">
        <v>21</v>
      </c>
      <c r="I4756" s="1">
        <v>5</v>
      </c>
      <c r="J4756" s="3">
        <v>1216</v>
      </c>
      <c r="K4756" s="4">
        <v>863.5</v>
      </c>
      <c r="L4756" s="5">
        <v>0</v>
      </c>
      <c r="M4756" s="3">
        <f t="shared" si="296"/>
        <v>6080</v>
      </c>
      <c r="N4756" s="3">
        <f t="shared" si="297"/>
        <v>4317.5</v>
      </c>
      <c r="O4756" s="3">
        <f t="shared" si="298"/>
        <v>1762.5</v>
      </c>
      <c r="P4756" s="6">
        <f t="shared" si="299"/>
        <v>0.28988486842105265</v>
      </c>
    </row>
    <row r="4757" spans="1:16" x14ac:dyDescent="0.35">
      <c r="A4757" s="1" t="s">
        <v>4821</v>
      </c>
      <c r="B4757" s="2">
        <v>46354</v>
      </c>
      <c r="C4757" s="1" t="s">
        <v>29</v>
      </c>
      <c r="D4757" s="1" t="s">
        <v>72</v>
      </c>
      <c r="E4757" s="1" t="s">
        <v>79</v>
      </c>
      <c r="F4757" s="1" t="s">
        <v>91</v>
      </c>
      <c r="G4757" s="1" t="s">
        <v>33</v>
      </c>
      <c r="H4757" s="1" t="s">
        <v>21</v>
      </c>
      <c r="I4757" s="1">
        <v>8</v>
      </c>
      <c r="J4757" s="3">
        <v>12007</v>
      </c>
      <c r="K4757" s="4">
        <v>7778.33</v>
      </c>
      <c r="L4757" s="5">
        <v>0</v>
      </c>
      <c r="M4757" s="3">
        <f t="shared" si="296"/>
        <v>96056</v>
      </c>
      <c r="N4757" s="3">
        <f t="shared" si="297"/>
        <v>62226.64</v>
      </c>
      <c r="O4757" s="3">
        <f t="shared" si="298"/>
        <v>33829.360000000001</v>
      </c>
      <c r="P4757" s="6">
        <f t="shared" si="299"/>
        <v>0.35218372615974014</v>
      </c>
    </row>
    <row r="4758" spans="1:16" x14ac:dyDescent="0.35">
      <c r="A4758" s="1" t="s">
        <v>4822</v>
      </c>
      <c r="B4758" s="2">
        <v>46354</v>
      </c>
      <c r="C4758" s="1" t="s">
        <v>36</v>
      </c>
      <c r="D4758" s="1" t="s">
        <v>63</v>
      </c>
      <c r="E4758" s="1" t="s">
        <v>24</v>
      </c>
      <c r="F4758" s="1" t="s">
        <v>131</v>
      </c>
      <c r="G4758" s="1" t="s">
        <v>69</v>
      </c>
      <c r="H4758" s="1" t="s">
        <v>34</v>
      </c>
      <c r="I4758" s="1">
        <v>7</v>
      </c>
      <c r="J4758" s="3">
        <v>2779</v>
      </c>
      <c r="K4758" s="4">
        <v>1489.87</v>
      </c>
      <c r="L4758" s="5">
        <v>0.1</v>
      </c>
      <c r="M4758" s="3">
        <f t="shared" si="296"/>
        <v>17507.7</v>
      </c>
      <c r="N4758" s="3">
        <f t="shared" si="297"/>
        <v>10429.09</v>
      </c>
      <c r="O4758" s="3">
        <f t="shared" si="298"/>
        <v>7078.6100000000006</v>
      </c>
      <c r="P4758" s="6">
        <f t="shared" si="299"/>
        <v>0.4043141017952101</v>
      </c>
    </row>
    <row r="4759" spans="1:16" x14ac:dyDescent="0.35">
      <c r="A4759" s="1" t="s">
        <v>4823</v>
      </c>
      <c r="B4759" s="2">
        <v>46354</v>
      </c>
      <c r="C4759" s="1" t="s">
        <v>29</v>
      </c>
      <c r="D4759" s="1" t="s">
        <v>66</v>
      </c>
      <c r="E4759" s="1" t="s">
        <v>24</v>
      </c>
      <c r="F4759" s="1" t="s">
        <v>61</v>
      </c>
      <c r="G4759" s="1" t="s">
        <v>33</v>
      </c>
      <c r="H4759" s="1" t="s">
        <v>21</v>
      </c>
      <c r="I4759" s="1">
        <v>3</v>
      </c>
      <c r="J4759" s="3">
        <v>2243</v>
      </c>
      <c r="K4759" s="4">
        <v>1139.8399999999999</v>
      </c>
      <c r="L4759" s="5">
        <v>0</v>
      </c>
      <c r="M4759" s="3">
        <f t="shared" si="296"/>
        <v>6729</v>
      </c>
      <c r="N4759" s="3">
        <f t="shared" si="297"/>
        <v>3419.5199999999995</v>
      </c>
      <c r="O4759" s="3">
        <f t="shared" si="298"/>
        <v>3309.4800000000005</v>
      </c>
      <c r="P4759" s="6">
        <f t="shared" si="299"/>
        <v>0.491823450735622</v>
      </c>
    </row>
    <row r="4760" spans="1:16" x14ac:dyDescent="0.35">
      <c r="A4760" s="1" t="s">
        <v>4824</v>
      </c>
      <c r="B4760" s="2">
        <v>46354</v>
      </c>
      <c r="C4760" s="1" t="s">
        <v>41</v>
      </c>
      <c r="D4760" s="1" t="s">
        <v>55</v>
      </c>
      <c r="E4760" s="1" t="s">
        <v>24</v>
      </c>
      <c r="F4760" s="1" t="s">
        <v>61</v>
      </c>
      <c r="G4760" s="1" t="s">
        <v>43</v>
      </c>
      <c r="H4760" s="1" t="s">
        <v>27</v>
      </c>
      <c r="I4760" s="1">
        <v>6</v>
      </c>
      <c r="J4760" s="3">
        <v>2200</v>
      </c>
      <c r="K4760" s="4">
        <v>1016.51</v>
      </c>
      <c r="L4760" s="5">
        <v>0.15</v>
      </c>
      <c r="M4760" s="3">
        <f t="shared" si="296"/>
        <v>11220</v>
      </c>
      <c r="N4760" s="3">
        <f t="shared" si="297"/>
        <v>6099.0599999999995</v>
      </c>
      <c r="O4760" s="3">
        <f t="shared" si="298"/>
        <v>5120.9400000000005</v>
      </c>
      <c r="P4760" s="6">
        <f t="shared" si="299"/>
        <v>0.45641176470588241</v>
      </c>
    </row>
    <row r="4761" spans="1:16" x14ac:dyDescent="0.35">
      <c r="A4761" s="1" t="s">
        <v>4825</v>
      </c>
      <c r="B4761" s="2">
        <v>46355</v>
      </c>
      <c r="C4761" s="1" t="s">
        <v>16</v>
      </c>
      <c r="D4761" s="1" t="s">
        <v>17</v>
      </c>
      <c r="E4761" s="1" t="s">
        <v>24</v>
      </c>
      <c r="F4761" s="1" t="s">
        <v>131</v>
      </c>
      <c r="G4761" s="1" t="s">
        <v>26</v>
      </c>
      <c r="H4761" s="1" t="s">
        <v>21</v>
      </c>
      <c r="I4761" s="1">
        <v>3</v>
      </c>
      <c r="J4761" s="3">
        <v>2752</v>
      </c>
      <c r="K4761" s="4">
        <v>1421.17</v>
      </c>
      <c r="L4761" s="5">
        <v>0.05</v>
      </c>
      <c r="M4761" s="3">
        <f t="shared" si="296"/>
        <v>7843.2</v>
      </c>
      <c r="N4761" s="3">
        <f t="shared" si="297"/>
        <v>4263.51</v>
      </c>
      <c r="O4761" s="3">
        <f t="shared" si="298"/>
        <v>3579.6899999999996</v>
      </c>
      <c r="P4761" s="6">
        <f t="shared" si="299"/>
        <v>0.45640682374540997</v>
      </c>
    </row>
    <row r="4762" spans="1:16" x14ac:dyDescent="0.35">
      <c r="A4762" s="1" t="s">
        <v>4826</v>
      </c>
      <c r="B4762" s="2">
        <v>46355</v>
      </c>
      <c r="C4762" s="1" t="s">
        <v>29</v>
      </c>
      <c r="D4762" s="1" t="s">
        <v>72</v>
      </c>
      <c r="E4762" s="1" t="s">
        <v>18</v>
      </c>
      <c r="F4762" s="1" t="s">
        <v>68</v>
      </c>
      <c r="G4762" s="1" t="s">
        <v>33</v>
      </c>
      <c r="H4762" s="1" t="s">
        <v>21</v>
      </c>
      <c r="I4762" s="1">
        <v>3</v>
      </c>
      <c r="J4762" s="3">
        <v>440</v>
      </c>
      <c r="K4762" s="4">
        <v>335.04</v>
      </c>
      <c r="L4762" s="5">
        <v>0.1</v>
      </c>
      <c r="M4762" s="3">
        <f t="shared" si="296"/>
        <v>1188</v>
      </c>
      <c r="N4762" s="3">
        <f t="shared" si="297"/>
        <v>1005.1200000000001</v>
      </c>
      <c r="O4762" s="3">
        <f t="shared" si="298"/>
        <v>182.87999999999988</v>
      </c>
      <c r="P4762" s="6">
        <f t="shared" si="299"/>
        <v>0.15393939393939385</v>
      </c>
    </row>
    <row r="4763" spans="1:16" x14ac:dyDescent="0.35">
      <c r="A4763" s="1" t="s">
        <v>4827</v>
      </c>
      <c r="B4763" s="2">
        <v>46355</v>
      </c>
      <c r="C4763" s="1" t="s">
        <v>41</v>
      </c>
      <c r="D4763" s="1" t="s">
        <v>55</v>
      </c>
      <c r="E4763" s="1" t="s">
        <v>79</v>
      </c>
      <c r="F4763" s="1" t="s">
        <v>91</v>
      </c>
      <c r="G4763" s="1" t="s">
        <v>43</v>
      </c>
      <c r="H4763" s="1" t="s">
        <v>27</v>
      </c>
      <c r="I4763" s="1">
        <v>5</v>
      </c>
      <c r="J4763" s="3">
        <v>11845</v>
      </c>
      <c r="K4763" s="4">
        <v>7115.23</v>
      </c>
      <c r="L4763" s="5">
        <v>0</v>
      </c>
      <c r="M4763" s="3">
        <f t="shared" si="296"/>
        <v>59225</v>
      </c>
      <c r="N4763" s="3">
        <f t="shared" si="297"/>
        <v>35576.149999999994</v>
      </c>
      <c r="O4763" s="3">
        <f t="shared" si="298"/>
        <v>23648.850000000006</v>
      </c>
      <c r="P4763" s="6">
        <f t="shared" si="299"/>
        <v>0.39930519206416221</v>
      </c>
    </row>
    <row r="4764" spans="1:16" x14ac:dyDescent="0.35">
      <c r="A4764" s="1" t="s">
        <v>4828</v>
      </c>
      <c r="B4764" s="2">
        <v>46355</v>
      </c>
      <c r="C4764" s="1" t="s">
        <v>41</v>
      </c>
      <c r="D4764" s="1" t="s">
        <v>42</v>
      </c>
      <c r="E4764" s="1" t="s">
        <v>18</v>
      </c>
      <c r="F4764" s="1" t="s">
        <v>38</v>
      </c>
      <c r="G4764" s="1" t="s">
        <v>43</v>
      </c>
      <c r="H4764" s="1" t="s">
        <v>34</v>
      </c>
      <c r="I4764" s="1">
        <v>8</v>
      </c>
      <c r="J4764" s="3">
        <v>358</v>
      </c>
      <c r="K4764" s="4">
        <v>272.17</v>
      </c>
      <c r="L4764" s="5">
        <v>0</v>
      </c>
      <c r="M4764" s="3">
        <f t="shared" si="296"/>
        <v>2864</v>
      </c>
      <c r="N4764" s="3">
        <f t="shared" si="297"/>
        <v>2177.36</v>
      </c>
      <c r="O4764" s="3">
        <f t="shared" si="298"/>
        <v>686.63999999999987</v>
      </c>
      <c r="P4764" s="6">
        <f t="shared" si="299"/>
        <v>0.23974860335195528</v>
      </c>
    </row>
    <row r="4765" spans="1:16" x14ac:dyDescent="0.35">
      <c r="A4765" s="1" t="s">
        <v>4829</v>
      </c>
      <c r="B4765" s="2">
        <v>46355</v>
      </c>
      <c r="C4765" s="1" t="s">
        <v>41</v>
      </c>
      <c r="D4765" s="1" t="s">
        <v>55</v>
      </c>
      <c r="E4765" s="1" t="s">
        <v>31</v>
      </c>
      <c r="F4765" s="1" t="s">
        <v>85</v>
      </c>
      <c r="G4765" s="1" t="s">
        <v>43</v>
      </c>
      <c r="H4765" s="1" t="s">
        <v>27</v>
      </c>
      <c r="I4765" s="1">
        <v>8</v>
      </c>
      <c r="J4765" s="3">
        <v>1829</v>
      </c>
      <c r="K4765" s="4">
        <v>1360.62</v>
      </c>
      <c r="L4765" s="5">
        <v>0</v>
      </c>
      <c r="M4765" s="3">
        <f t="shared" si="296"/>
        <v>14632</v>
      </c>
      <c r="N4765" s="3">
        <f t="shared" si="297"/>
        <v>10884.96</v>
      </c>
      <c r="O4765" s="3">
        <f t="shared" si="298"/>
        <v>3747.0400000000009</v>
      </c>
      <c r="P4765" s="6">
        <f t="shared" si="299"/>
        <v>0.25608529250956813</v>
      </c>
    </row>
    <row r="4766" spans="1:16" x14ac:dyDescent="0.35">
      <c r="A4766" s="1" t="s">
        <v>4830</v>
      </c>
      <c r="B4766" s="2">
        <v>46355</v>
      </c>
      <c r="C4766" s="1" t="s">
        <v>16</v>
      </c>
      <c r="D4766" s="1" t="s">
        <v>23</v>
      </c>
      <c r="E4766" s="1" t="s">
        <v>31</v>
      </c>
      <c r="F4766" s="1" t="s">
        <v>85</v>
      </c>
      <c r="G4766" s="1" t="s">
        <v>26</v>
      </c>
      <c r="H4766" s="1" t="s">
        <v>21</v>
      </c>
      <c r="I4766" s="1">
        <v>1</v>
      </c>
      <c r="J4766" s="3">
        <v>1855</v>
      </c>
      <c r="K4766" s="4">
        <v>1460.52</v>
      </c>
      <c r="L4766" s="5">
        <v>0</v>
      </c>
      <c r="M4766" s="3">
        <f t="shared" si="296"/>
        <v>1855</v>
      </c>
      <c r="N4766" s="3">
        <f t="shared" si="297"/>
        <v>1460.52</v>
      </c>
      <c r="O4766" s="3">
        <f t="shared" si="298"/>
        <v>394.48</v>
      </c>
      <c r="P4766" s="6">
        <f t="shared" si="299"/>
        <v>0.21265768194070081</v>
      </c>
    </row>
    <row r="4767" spans="1:16" x14ac:dyDescent="0.35">
      <c r="A4767" s="1" t="s">
        <v>4831</v>
      </c>
      <c r="B4767" s="2">
        <v>46355</v>
      </c>
      <c r="C4767" s="1" t="s">
        <v>41</v>
      </c>
      <c r="D4767" s="1" t="s">
        <v>55</v>
      </c>
      <c r="E4767" s="1" t="s">
        <v>79</v>
      </c>
      <c r="F4767" s="1" t="s">
        <v>91</v>
      </c>
      <c r="G4767" s="1" t="s">
        <v>43</v>
      </c>
      <c r="H4767" s="1" t="s">
        <v>34</v>
      </c>
      <c r="I4767" s="1">
        <v>8</v>
      </c>
      <c r="J4767" s="3">
        <v>11727</v>
      </c>
      <c r="K4767" s="4">
        <v>7391.73</v>
      </c>
      <c r="L4767" s="5">
        <v>0.15</v>
      </c>
      <c r="M4767" s="3">
        <f t="shared" si="296"/>
        <v>79743.599999999991</v>
      </c>
      <c r="N4767" s="3">
        <f t="shared" si="297"/>
        <v>59133.84</v>
      </c>
      <c r="O4767" s="3">
        <f t="shared" si="298"/>
        <v>20609.759999999995</v>
      </c>
      <c r="P4767" s="6">
        <f t="shared" si="299"/>
        <v>0.25845033331828504</v>
      </c>
    </row>
    <row r="4768" spans="1:16" x14ac:dyDescent="0.35">
      <c r="A4768" s="1" t="s">
        <v>4832</v>
      </c>
      <c r="B4768" s="2">
        <v>46355</v>
      </c>
      <c r="C4768" s="1" t="s">
        <v>41</v>
      </c>
      <c r="D4768" s="1" t="s">
        <v>55</v>
      </c>
      <c r="E4768" s="1" t="s">
        <v>18</v>
      </c>
      <c r="F4768" s="1" t="s">
        <v>19</v>
      </c>
      <c r="G4768" s="1" t="s">
        <v>46</v>
      </c>
      <c r="H4768" s="1" t="s">
        <v>34</v>
      </c>
      <c r="I4768" s="1">
        <v>4</v>
      </c>
      <c r="J4768" s="3">
        <v>923</v>
      </c>
      <c r="K4768" s="4">
        <v>746.73</v>
      </c>
      <c r="L4768" s="5">
        <v>0</v>
      </c>
      <c r="M4768" s="3">
        <f t="shared" si="296"/>
        <v>3692</v>
      </c>
      <c r="N4768" s="3">
        <f t="shared" si="297"/>
        <v>2986.92</v>
      </c>
      <c r="O4768" s="3">
        <f t="shared" si="298"/>
        <v>705.07999999999993</v>
      </c>
      <c r="P4768" s="6">
        <f t="shared" si="299"/>
        <v>0.19097508125677137</v>
      </c>
    </row>
    <row r="4769" spans="1:16" x14ac:dyDescent="0.35">
      <c r="A4769" s="1" t="s">
        <v>4833</v>
      </c>
      <c r="B4769" s="2">
        <v>46355</v>
      </c>
      <c r="C4769" s="1" t="s">
        <v>16</v>
      </c>
      <c r="D4769" s="1" t="s">
        <v>84</v>
      </c>
      <c r="E4769" s="1" t="s">
        <v>18</v>
      </c>
      <c r="F4769" s="1" t="s">
        <v>19</v>
      </c>
      <c r="G4769" s="1" t="s">
        <v>20</v>
      </c>
      <c r="H4769" s="1" t="s">
        <v>34</v>
      </c>
      <c r="I4769" s="1">
        <v>2</v>
      </c>
      <c r="J4769" s="3">
        <v>905</v>
      </c>
      <c r="K4769" s="4">
        <v>745.46</v>
      </c>
      <c r="L4769" s="5">
        <v>0.1</v>
      </c>
      <c r="M4769" s="3">
        <f t="shared" si="296"/>
        <v>1629</v>
      </c>
      <c r="N4769" s="3">
        <f t="shared" si="297"/>
        <v>1490.92</v>
      </c>
      <c r="O4769" s="3">
        <f t="shared" si="298"/>
        <v>138.07999999999993</v>
      </c>
      <c r="P4769" s="6">
        <f t="shared" si="299"/>
        <v>8.476365868631057E-2</v>
      </c>
    </row>
    <row r="4770" spans="1:16" x14ac:dyDescent="0.35">
      <c r="A4770" s="1" t="s">
        <v>4834</v>
      </c>
      <c r="B4770" s="2">
        <v>46355</v>
      </c>
      <c r="C4770" s="1" t="s">
        <v>16</v>
      </c>
      <c r="D4770" s="1" t="s">
        <v>17</v>
      </c>
      <c r="E4770" s="1" t="s">
        <v>31</v>
      </c>
      <c r="F4770" s="1" t="s">
        <v>32</v>
      </c>
      <c r="G4770" s="1" t="s">
        <v>26</v>
      </c>
      <c r="H4770" s="1" t="s">
        <v>34</v>
      </c>
      <c r="I4770" s="1">
        <v>3</v>
      </c>
      <c r="J4770" s="3">
        <v>1256</v>
      </c>
      <c r="K4770" s="4">
        <v>902.06</v>
      </c>
      <c r="L4770" s="5">
        <v>0.05</v>
      </c>
      <c r="M4770" s="3">
        <f t="shared" si="296"/>
        <v>3579.6</v>
      </c>
      <c r="N4770" s="3">
        <f t="shared" si="297"/>
        <v>2706.18</v>
      </c>
      <c r="O4770" s="3">
        <f t="shared" si="298"/>
        <v>873.42000000000007</v>
      </c>
      <c r="P4770" s="6">
        <f t="shared" si="299"/>
        <v>0.24399932953402617</v>
      </c>
    </row>
    <row r="4771" spans="1:16" x14ac:dyDescent="0.35">
      <c r="A4771" s="1" t="s">
        <v>4835</v>
      </c>
      <c r="B4771" s="2">
        <v>46356</v>
      </c>
      <c r="C4771" s="1" t="s">
        <v>41</v>
      </c>
      <c r="D4771" s="1" t="s">
        <v>55</v>
      </c>
      <c r="E4771" s="1" t="s">
        <v>79</v>
      </c>
      <c r="F4771" s="1" t="s">
        <v>91</v>
      </c>
      <c r="G4771" s="1" t="s">
        <v>43</v>
      </c>
      <c r="H4771" s="1" t="s">
        <v>34</v>
      </c>
      <c r="I4771" s="1">
        <v>8</v>
      </c>
      <c r="J4771" s="3">
        <v>12370</v>
      </c>
      <c r="K4771" s="4">
        <v>7802.98</v>
      </c>
      <c r="L4771" s="5">
        <v>0.15</v>
      </c>
      <c r="M4771" s="3">
        <f t="shared" si="296"/>
        <v>84116</v>
      </c>
      <c r="N4771" s="3">
        <f t="shared" si="297"/>
        <v>62423.839999999997</v>
      </c>
      <c r="O4771" s="3">
        <f t="shared" si="298"/>
        <v>21692.160000000003</v>
      </c>
      <c r="P4771" s="6">
        <f t="shared" si="299"/>
        <v>0.25788387464929385</v>
      </c>
    </row>
    <row r="4772" spans="1:16" x14ac:dyDescent="0.35">
      <c r="A4772" s="1" t="s">
        <v>4836</v>
      </c>
      <c r="B4772" s="2">
        <v>46356</v>
      </c>
      <c r="C4772" s="1" t="s">
        <v>41</v>
      </c>
      <c r="D4772" s="1" t="s">
        <v>50</v>
      </c>
      <c r="E4772" s="1" t="s">
        <v>18</v>
      </c>
      <c r="F4772" s="1" t="s">
        <v>38</v>
      </c>
      <c r="G4772" s="1" t="s">
        <v>43</v>
      </c>
      <c r="H4772" s="1" t="s">
        <v>34</v>
      </c>
      <c r="I4772" s="1">
        <v>5</v>
      </c>
      <c r="J4772" s="3">
        <v>337</v>
      </c>
      <c r="K4772" s="4">
        <v>271.75</v>
      </c>
      <c r="L4772" s="5">
        <v>0.1</v>
      </c>
      <c r="M4772" s="3">
        <f t="shared" si="296"/>
        <v>1516.5</v>
      </c>
      <c r="N4772" s="3">
        <f t="shared" si="297"/>
        <v>1358.75</v>
      </c>
      <c r="O4772" s="3">
        <f t="shared" si="298"/>
        <v>157.75</v>
      </c>
      <c r="P4772" s="6">
        <f t="shared" si="299"/>
        <v>0.10402242004615891</v>
      </c>
    </row>
    <row r="4773" spans="1:16" x14ac:dyDescent="0.35">
      <c r="A4773" s="1" t="s">
        <v>4837</v>
      </c>
      <c r="B4773" s="2">
        <v>46356</v>
      </c>
      <c r="C4773" s="1" t="s">
        <v>16</v>
      </c>
      <c r="D4773" s="1" t="s">
        <v>17</v>
      </c>
      <c r="E4773" s="1" t="s">
        <v>31</v>
      </c>
      <c r="F4773" s="1" t="s">
        <v>85</v>
      </c>
      <c r="G4773" s="1" t="s">
        <v>26</v>
      </c>
      <c r="H4773" s="1" t="s">
        <v>34</v>
      </c>
      <c r="I4773" s="1">
        <v>7</v>
      </c>
      <c r="J4773" s="3">
        <v>1877</v>
      </c>
      <c r="K4773" s="4">
        <v>1472.19</v>
      </c>
      <c r="L4773" s="5">
        <v>0</v>
      </c>
      <c r="M4773" s="3">
        <f t="shared" si="296"/>
        <v>13139</v>
      </c>
      <c r="N4773" s="3">
        <f t="shared" si="297"/>
        <v>10305.33</v>
      </c>
      <c r="O4773" s="3">
        <f t="shared" si="298"/>
        <v>2833.67</v>
      </c>
      <c r="P4773" s="6">
        <f t="shared" si="299"/>
        <v>0.21566862013851892</v>
      </c>
    </row>
    <row r="4774" spans="1:16" x14ac:dyDescent="0.35">
      <c r="A4774" s="1" t="s">
        <v>4838</v>
      </c>
      <c r="B4774" s="2">
        <v>46356</v>
      </c>
      <c r="C4774" s="1" t="s">
        <v>16</v>
      </c>
      <c r="D4774" s="1" t="s">
        <v>48</v>
      </c>
      <c r="E4774" s="1" t="s">
        <v>31</v>
      </c>
      <c r="F4774" s="1" t="s">
        <v>85</v>
      </c>
      <c r="G4774" s="1" t="s">
        <v>26</v>
      </c>
      <c r="H4774" s="1" t="s">
        <v>27</v>
      </c>
      <c r="I4774" s="1">
        <v>7</v>
      </c>
      <c r="J4774" s="3">
        <v>1783</v>
      </c>
      <c r="K4774" s="4">
        <v>1355.96</v>
      </c>
      <c r="L4774" s="5">
        <v>0</v>
      </c>
      <c r="M4774" s="3">
        <f t="shared" si="296"/>
        <v>12481</v>
      </c>
      <c r="N4774" s="3">
        <f t="shared" si="297"/>
        <v>9491.7200000000012</v>
      </c>
      <c r="O4774" s="3">
        <f t="shared" si="298"/>
        <v>2989.2799999999988</v>
      </c>
      <c r="P4774" s="6">
        <f t="shared" si="299"/>
        <v>0.23950644980370153</v>
      </c>
    </row>
    <row r="4775" spans="1:16" x14ac:dyDescent="0.35">
      <c r="A4775" s="1" t="s">
        <v>4839</v>
      </c>
      <c r="B4775" s="2">
        <v>46356</v>
      </c>
      <c r="C4775" s="1" t="s">
        <v>16</v>
      </c>
      <c r="D4775" s="1" t="s">
        <v>23</v>
      </c>
      <c r="E4775" s="1" t="s">
        <v>24</v>
      </c>
      <c r="F4775" s="1" t="s">
        <v>61</v>
      </c>
      <c r="G4775" s="1" t="s">
        <v>26</v>
      </c>
      <c r="H4775" s="1" t="s">
        <v>34</v>
      </c>
      <c r="I4775" s="1">
        <v>8</v>
      </c>
      <c r="J4775" s="3">
        <v>2267</v>
      </c>
      <c r="K4775" s="4">
        <v>1140.45</v>
      </c>
      <c r="L4775" s="5">
        <v>0.05</v>
      </c>
      <c r="M4775" s="3">
        <f t="shared" si="296"/>
        <v>17229.2</v>
      </c>
      <c r="N4775" s="3">
        <f t="shared" si="297"/>
        <v>9123.6</v>
      </c>
      <c r="O4775" s="3">
        <f t="shared" si="298"/>
        <v>8105.6</v>
      </c>
      <c r="P4775" s="6">
        <f t="shared" si="299"/>
        <v>0.47045713091727998</v>
      </c>
    </row>
    <row r="4776" spans="1:16" x14ac:dyDescent="0.35">
      <c r="A4776" s="1" t="s">
        <v>4840</v>
      </c>
      <c r="B4776" s="2">
        <v>46356</v>
      </c>
      <c r="C4776" s="1" t="s">
        <v>36</v>
      </c>
      <c r="D4776" s="1" t="s">
        <v>37</v>
      </c>
      <c r="E4776" s="1" t="s">
        <v>24</v>
      </c>
      <c r="F4776" s="1" t="s">
        <v>64</v>
      </c>
      <c r="G4776" s="1" t="s">
        <v>39</v>
      </c>
      <c r="H4776" s="1" t="s">
        <v>27</v>
      </c>
      <c r="I4776" s="1">
        <v>4</v>
      </c>
      <c r="J4776" s="3">
        <v>1572</v>
      </c>
      <c r="K4776" s="4">
        <v>728.83</v>
      </c>
      <c r="L4776" s="5">
        <v>0.15</v>
      </c>
      <c r="M4776" s="3">
        <f t="shared" si="296"/>
        <v>5344.8</v>
      </c>
      <c r="N4776" s="3">
        <f t="shared" si="297"/>
        <v>2915.32</v>
      </c>
      <c r="O4776" s="3">
        <f t="shared" si="298"/>
        <v>2429.48</v>
      </c>
      <c r="P4776" s="6">
        <f t="shared" si="299"/>
        <v>0.45455021703337822</v>
      </c>
    </row>
    <row r="4777" spans="1:16" x14ac:dyDescent="0.35">
      <c r="A4777" s="1" t="s">
        <v>4841</v>
      </c>
      <c r="B4777" s="2">
        <v>46356</v>
      </c>
      <c r="C4777" s="1" t="s">
        <v>41</v>
      </c>
      <c r="D4777" s="1" t="s">
        <v>103</v>
      </c>
      <c r="E4777" s="1" t="s">
        <v>31</v>
      </c>
      <c r="F4777" s="1" t="s">
        <v>85</v>
      </c>
      <c r="G4777" s="1" t="s">
        <v>46</v>
      </c>
      <c r="H4777" s="1" t="s">
        <v>27</v>
      </c>
      <c r="I4777" s="1">
        <v>3</v>
      </c>
      <c r="J4777" s="3">
        <v>1835</v>
      </c>
      <c r="K4777" s="4">
        <v>1344.05</v>
      </c>
      <c r="L4777" s="5">
        <v>0.15</v>
      </c>
      <c r="M4777" s="3">
        <f t="shared" si="296"/>
        <v>4679.25</v>
      </c>
      <c r="N4777" s="3">
        <f t="shared" si="297"/>
        <v>4032.1499999999996</v>
      </c>
      <c r="O4777" s="3">
        <f t="shared" si="298"/>
        <v>647.10000000000036</v>
      </c>
      <c r="P4777" s="6">
        <f t="shared" si="299"/>
        <v>0.13829139285141859</v>
      </c>
    </row>
    <row r="4778" spans="1:16" x14ac:dyDescent="0.35">
      <c r="A4778" s="1" t="s">
        <v>4842</v>
      </c>
      <c r="B4778" s="2">
        <v>46357</v>
      </c>
      <c r="C4778" s="1" t="s">
        <v>16</v>
      </c>
      <c r="D4778" s="1" t="s">
        <v>23</v>
      </c>
      <c r="E4778" s="1" t="s">
        <v>31</v>
      </c>
      <c r="F4778" s="1" t="s">
        <v>85</v>
      </c>
      <c r="G4778" s="1" t="s">
        <v>20</v>
      </c>
      <c r="H4778" s="1" t="s">
        <v>21</v>
      </c>
      <c r="I4778" s="1">
        <v>7</v>
      </c>
      <c r="J4778" s="3">
        <v>1753</v>
      </c>
      <c r="K4778" s="4">
        <v>1283.8499999999999</v>
      </c>
      <c r="L4778" s="5">
        <v>0.1</v>
      </c>
      <c r="M4778" s="3">
        <f t="shared" si="296"/>
        <v>11043.9</v>
      </c>
      <c r="N4778" s="3">
        <f t="shared" si="297"/>
        <v>8986.9499999999989</v>
      </c>
      <c r="O4778" s="3">
        <f t="shared" si="298"/>
        <v>2056.9500000000007</v>
      </c>
      <c r="P4778" s="6">
        <f t="shared" si="299"/>
        <v>0.18625213918996014</v>
      </c>
    </row>
    <row r="4779" spans="1:16" x14ac:dyDescent="0.35">
      <c r="A4779" s="1" t="s">
        <v>4843</v>
      </c>
      <c r="B4779" s="2">
        <v>46357</v>
      </c>
      <c r="C4779" s="1" t="s">
        <v>29</v>
      </c>
      <c r="D4779" s="1" t="s">
        <v>30</v>
      </c>
      <c r="E4779" s="1" t="s">
        <v>31</v>
      </c>
      <c r="F4779" s="1" t="s">
        <v>45</v>
      </c>
      <c r="G4779" s="1" t="s">
        <v>58</v>
      </c>
      <c r="H4779" s="1" t="s">
        <v>21</v>
      </c>
      <c r="I4779" s="1">
        <v>4</v>
      </c>
      <c r="J4779" s="3">
        <v>3598</v>
      </c>
      <c r="K4779" s="4">
        <v>2586.54</v>
      </c>
      <c r="L4779" s="5">
        <v>0.1</v>
      </c>
      <c r="M4779" s="3">
        <f t="shared" si="296"/>
        <v>12952.800000000001</v>
      </c>
      <c r="N4779" s="3">
        <f t="shared" si="297"/>
        <v>10346.16</v>
      </c>
      <c r="O4779" s="3">
        <f t="shared" si="298"/>
        <v>2606.6400000000012</v>
      </c>
      <c r="P4779" s="6">
        <f t="shared" si="299"/>
        <v>0.20124143042430989</v>
      </c>
    </row>
    <row r="4780" spans="1:16" x14ac:dyDescent="0.35">
      <c r="A4780" s="1" t="s">
        <v>4844</v>
      </c>
      <c r="B4780" s="2">
        <v>46357</v>
      </c>
      <c r="C4780" s="1" t="s">
        <v>41</v>
      </c>
      <c r="D4780" s="1" t="s">
        <v>55</v>
      </c>
      <c r="E4780" s="1" t="s">
        <v>24</v>
      </c>
      <c r="F4780" s="1" t="s">
        <v>64</v>
      </c>
      <c r="G4780" s="1" t="s">
        <v>43</v>
      </c>
      <c r="H4780" s="1" t="s">
        <v>27</v>
      </c>
      <c r="I4780" s="1">
        <v>7</v>
      </c>
      <c r="J4780" s="3">
        <v>1485</v>
      </c>
      <c r="K4780" s="4">
        <v>795.3</v>
      </c>
      <c r="L4780" s="5">
        <v>0.05</v>
      </c>
      <c r="M4780" s="3">
        <f t="shared" si="296"/>
        <v>9875.25</v>
      </c>
      <c r="N4780" s="3">
        <f t="shared" si="297"/>
        <v>5567.0999999999995</v>
      </c>
      <c r="O4780" s="3">
        <f t="shared" si="298"/>
        <v>4308.1500000000005</v>
      </c>
      <c r="P4780" s="6">
        <f t="shared" si="299"/>
        <v>0.43625730994152051</v>
      </c>
    </row>
    <row r="4781" spans="1:16" x14ac:dyDescent="0.35">
      <c r="A4781" s="1" t="s">
        <v>4845</v>
      </c>
      <c r="B4781" s="2">
        <v>46357</v>
      </c>
      <c r="C4781" s="1" t="s">
        <v>41</v>
      </c>
      <c r="D4781" s="1" t="s">
        <v>42</v>
      </c>
      <c r="E4781" s="1" t="s">
        <v>24</v>
      </c>
      <c r="F4781" s="1" t="s">
        <v>131</v>
      </c>
      <c r="G4781" s="1" t="s">
        <v>46</v>
      </c>
      <c r="H4781" s="1" t="s">
        <v>21</v>
      </c>
      <c r="I4781" s="1">
        <v>8</v>
      </c>
      <c r="J4781" s="3">
        <v>2793</v>
      </c>
      <c r="K4781" s="4">
        <v>1317.72</v>
      </c>
      <c r="L4781" s="5">
        <v>0.05</v>
      </c>
      <c r="M4781" s="3">
        <f t="shared" si="296"/>
        <v>21226.799999999999</v>
      </c>
      <c r="N4781" s="3">
        <f t="shared" si="297"/>
        <v>10541.76</v>
      </c>
      <c r="O4781" s="3">
        <f t="shared" si="298"/>
        <v>10685.039999999999</v>
      </c>
      <c r="P4781" s="6">
        <f t="shared" si="299"/>
        <v>0.5033749788003844</v>
      </c>
    </row>
    <row r="4782" spans="1:16" x14ac:dyDescent="0.35">
      <c r="A4782" s="1" t="s">
        <v>4846</v>
      </c>
      <c r="B4782" s="2">
        <v>46357</v>
      </c>
      <c r="C4782" s="1" t="s">
        <v>41</v>
      </c>
      <c r="D4782" s="1" t="s">
        <v>42</v>
      </c>
      <c r="E4782" s="1" t="s">
        <v>24</v>
      </c>
      <c r="F4782" s="1" t="s">
        <v>131</v>
      </c>
      <c r="G4782" s="1" t="s">
        <v>46</v>
      </c>
      <c r="H4782" s="1" t="s">
        <v>21</v>
      </c>
      <c r="I4782" s="1">
        <v>7</v>
      </c>
      <c r="J4782" s="3">
        <v>2896</v>
      </c>
      <c r="K4782" s="4">
        <v>1449.88</v>
      </c>
      <c r="L4782" s="5">
        <v>0.15</v>
      </c>
      <c r="M4782" s="3">
        <f t="shared" si="296"/>
        <v>17231.2</v>
      </c>
      <c r="N4782" s="3">
        <f t="shared" si="297"/>
        <v>10149.16</v>
      </c>
      <c r="O4782" s="3">
        <f t="shared" si="298"/>
        <v>7082.0400000000009</v>
      </c>
      <c r="P4782" s="6">
        <f t="shared" si="299"/>
        <v>0.41100097497562565</v>
      </c>
    </row>
    <row r="4783" spans="1:16" x14ac:dyDescent="0.35">
      <c r="A4783" s="1" t="s">
        <v>4847</v>
      </c>
      <c r="B4783" s="2">
        <v>46357</v>
      </c>
      <c r="C4783" s="1" t="s">
        <v>16</v>
      </c>
      <c r="D4783" s="1" t="s">
        <v>17</v>
      </c>
      <c r="E4783" s="1" t="s">
        <v>18</v>
      </c>
      <c r="F4783" s="1" t="s">
        <v>19</v>
      </c>
      <c r="G4783" s="1" t="s">
        <v>26</v>
      </c>
      <c r="H4783" s="1" t="s">
        <v>27</v>
      </c>
      <c r="I4783" s="1">
        <v>2</v>
      </c>
      <c r="J4783" s="3">
        <v>926</v>
      </c>
      <c r="K4783" s="4">
        <v>776.06</v>
      </c>
      <c r="L4783" s="5">
        <v>0.15</v>
      </c>
      <c r="M4783" s="3">
        <f t="shared" si="296"/>
        <v>1574.2</v>
      </c>
      <c r="N4783" s="3">
        <f t="shared" si="297"/>
        <v>1552.12</v>
      </c>
      <c r="O4783" s="3">
        <f t="shared" si="298"/>
        <v>22.080000000000155</v>
      </c>
      <c r="P4783" s="6">
        <f t="shared" si="299"/>
        <v>1.4026172023885246E-2</v>
      </c>
    </row>
    <row r="4784" spans="1:16" x14ac:dyDescent="0.35">
      <c r="A4784" s="1" t="s">
        <v>4848</v>
      </c>
      <c r="B4784" s="2">
        <v>46358</v>
      </c>
      <c r="C4784" s="1" t="s">
        <v>29</v>
      </c>
      <c r="D4784" s="1" t="s">
        <v>57</v>
      </c>
      <c r="E4784" s="1" t="s">
        <v>24</v>
      </c>
      <c r="F4784" s="1" t="s">
        <v>131</v>
      </c>
      <c r="G4784" s="1" t="s">
        <v>58</v>
      </c>
      <c r="H4784" s="1" t="s">
        <v>27</v>
      </c>
      <c r="I4784" s="1">
        <v>5</v>
      </c>
      <c r="J4784" s="3">
        <v>2801</v>
      </c>
      <c r="K4784" s="4">
        <v>1393.14</v>
      </c>
      <c r="L4784" s="5">
        <v>0</v>
      </c>
      <c r="M4784" s="3">
        <f t="shared" si="296"/>
        <v>14005</v>
      </c>
      <c r="N4784" s="3">
        <f t="shared" si="297"/>
        <v>6965.7000000000007</v>
      </c>
      <c r="O4784" s="3">
        <f t="shared" si="298"/>
        <v>7039.2999999999993</v>
      </c>
      <c r="P4784" s="6">
        <f t="shared" si="299"/>
        <v>0.50262763298821844</v>
      </c>
    </row>
    <row r="4785" spans="1:16" x14ac:dyDescent="0.35">
      <c r="A4785" s="1" t="s">
        <v>4849</v>
      </c>
      <c r="B4785" s="2">
        <v>46358</v>
      </c>
      <c r="C4785" s="1" t="s">
        <v>41</v>
      </c>
      <c r="D4785" s="1" t="s">
        <v>103</v>
      </c>
      <c r="E4785" s="1" t="s">
        <v>18</v>
      </c>
      <c r="F4785" s="1" t="s">
        <v>38</v>
      </c>
      <c r="G4785" s="1" t="s">
        <v>46</v>
      </c>
      <c r="H4785" s="1" t="s">
        <v>34</v>
      </c>
      <c r="I4785" s="1">
        <v>1</v>
      </c>
      <c r="J4785" s="3">
        <v>341</v>
      </c>
      <c r="K4785" s="4">
        <v>269.57</v>
      </c>
      <c r="L4785" s="5">
        <v>0</v>
      </c>
      <c r="M4785" s="3">
        <f t="shared" si="296"/>
        <v>341</v>
      </c>
      <c r="N4785" s="3">
        <f t="shared" si="297"/>
        <v>269.57</v>
      </c>
      <c r="O4785" s="3">
        <f t="shared" si="298"/>
        <v>71.430000000000007</v>
      </c>
      <c r="P4785" s="6">
        <f t="shared" si="299"/>
        <v>0.20947214076246337</v>
      </c>
    </row>
    <row r="4786" spans="1:16" x14ac:dyDescent="0.35">
      <c r="A4786" s="1" t="s">
        <v>4850</v>
      </c>
      <c r="B4786" s="2">
        <v>46358</v>
      </c>
      <c r="C4786" s="1" t="s">
        <v>16</v>
      </c>
      <c r="D4786" s="1" t="s">
        <v>23</v>
      </c>
      <c r="E4786" s="1" t="s">
        <v>24</v>
      </c>
      <c r="F4786" s="1" t="s">
        <v>61</v>
      </c>
      <c r="G4786" s="1" t="s">
        <v>20</v>
      </c>
      <c r="H4786" s="1" t="s">
        <v>27</v>
      </c>
      <c r="I4786" s="1">
        <v>2</v>
      </c>
      <c r="J4786" s="3">
        <v>2190</v>
      </c>
      <c r="K4786" s="4">
        <v>1033.5899999999999</v>
      </c>
      <c r="L4786" s="5">
        <v>0</v>
      </c>
      <c r="M4786" s="3">
        <f t="shared" si="296"/>
        <v>4380</v>
      </c>
      <c r="N4786" s="3">
        <f t="shared" si="297"/>
        <v>2067.1799999999998</v>
      </c>
      <c r="O4786" s="3">
        <f t="shared" si="298"/>
        <v>2312.8200000000002</v>
      </c>
      <c r="P4786" s="6">
        <f t="shared" si="299"/>
        <v>0.52804109589041104</v>
      </c>
    </row>
    <row r="4787" spans="1:16" x14ac:dyDescent="0.35">
      <c r="A4787" s="1" t="s">
        <v>4851</v>
      </c>
      <c r="B4787" s="2">
        <v>46358</v>
      </c>
      <c r="C4787" s="1" t="s">
        <v>29</v>
      </c>
      <c r="D4787" s="1" t="s">
        <v>72</v>
      </c>
      <c r="E4787" s="1" t="s">
        <v>18</v>
      </c>
      <c r="F4787" s="1" t="s">
        <v>19</v>
      </c>
      <c r="G4787" s="1" t="s">
        <v>33</v>
      </c>
      <c r="H4787" s="1" t="s">
        <v>27</v>
      </c>
      <c r="I4787" s="1">
        <v>6</v>
      </c>
      <c r="J4787" s="3">
        <v>940</v>
      </c>
      <c r="K4787" s="4">
        <v>715.19</v>
      </c>
      <c r="L4787" s="5">
        <v>0.05</v>
      </c>
      <c r="M4787" s="3">
        <f t="shared" si="296"/>
        <v>5358</v>
      </c>
      <c r="N4787" s="3">
        <f t="shared" si="297"/>
        <v>4291.1400000000003</v>
      </c>
      <c r="O4787" s="3">
        <f t="shared" si="298"/>
        <v>1066.8599999999997</v>
      </c>
      <c r="P4787" s="6">
        <f t="shared" si="299"/>
        <v>0.19911534154535268</v>
      </c>
    </row>
    <row r="4788" spans="1:16" x14ac:dyDescent="0.35">
      <c r="A4788" s="1" t="s">
        <v>4852</v>
      </c>
      <c r="B4788" s="2">
        <v>46358</v>
      </c>
      <c r="C4788" s="1" t="s">
        <v>36</v>
      </c>
      <c r="D4788" s="1" t="s">
        <v>37</v>
      </c>
      <c r="E4788" s="1" t="s">
        <v>18</v>
      </c>
      <c r="F4788" s="1" t="s">
        <v>68</v>
      </c>
      <c r="G4788" s="1" t="s">
        <v>39</v>
      </c>
      <c r="H4788" s="1" t="s">
        <v>34</v>
      </c>
      <c r="I4788" s="1">
        <v>4</v>
      </c>
      <c r="J4788" s="3">
        <v>465</v>
      </c>
      <c r="K4788" s="4">
        <v>383.34</v>
      </c>
      <c r="L4788" s="5">
        <v>0.1</v>
      </c>
      <c r="M4788" s="3">
        <f t="shared" si="296"/>
        <v>1674</v>
      </c>
      <c r="N4788" s="3">
        <f t="shared" si="297"/>
        <v>1533.36</v>
      </c>
      <c r="O4788" s="3">
        <f t="shared" si="298"/>
        <v>140.6400000000001</v>
      </c>
      <c r="P4788" s="6">
        <f t="shared" si="299"/>
        <v>8.4014336917562785E-2</v>
      </c>
    </row>
    <row r="4789" spans="1:16" x14ac:dyDescent="0.35">
      <c r="A4789" s="1" t="s">
        <v>4853</v>
      </c>
      <c r="B4789" s="2">
        <v>46358</v>
      </c>
      <c r="C4789" s="1" t="s">
        <v>36</v>
      </c>
      <c r="D4789" s="1" t="s">
        <v>37</v>
      </c>
      <c r="E4789" s="1" t="s">
        <v>18</v>
      </c>
      <c r="F4789" s="1" t="s">
        <v>51</v>
      </c>
      <c r="G4789" s="1" t="s">
        <v>69</v>
      </c>
      <c r="H4789" s="1" t="s">
        <v>21</v>
      </c>
      <c r="I4789" s="1">
        <v>7</v>
      </c>
      <c r="J4789" s="3">
        <v>731</v>
      </c>
      <c r="K4789" s="4">
        <v>569.61</v>
      </c>
      <c r="L4789" s="5">
        <v>0.1</v>
      </c>
      <c r="M4789" s="3">
        <f t="shared" si="296"/>
        <v>4605.3</v>
      </c>
      <c r="N4789" s="3">
        <f t="shared" si="297"/>
        <v>3987.27</v>
      </c>
      <c r="O4789" s="3">
        <f t="shared" si="298"/>
        <v>618.0300000000002</v>
      </c>
      <c r="P4789" s="6">
        <f t="shared" si="299"/>
        <v>0.13419972640218883</v>
      </c>
    </row>
    <row r="4790" spans="1:16" x14ac:dyDescent="0.35">
      <c r="A4790" s="1" t="s">
        <v>4854</v>
      </c>
      <c r="B4790" s="2">
        <v>46359</v>
      </c>
      <c r="C4790" s="1" t="s">
        <v>36</v>
      </c>
      <c r="D4790" s="1" t="s">
        <v>76</v>
      </c>
      <c r="E4790" s="1" t="s">
        <v>31</v>
      </c>
      <c r="F4790" s="1" t="s">
        <v>53</v>
      </c>
      <c r="G4790" s="1" t="s">
        <v>39</v>
      </c>
      <c r="H4790" s="1" t="s">
        <v>34</v>
      </c>
      <c r="I4790" s="1">
        <v>2</v>
      </c>
      <c r="J4790" s="3">
        <v>14997</v>
      </c>
      <c r="K4790" s="4">
        <v>11694.49</v>
      </c>
      <c r="L4790" s="5">
        <v>0</v>
      </c>
      <c r="M4790" s="3">
        <f t="shared" si="296"/>
        <v>29994</v>
      </c>
      <c r="N4790" s="3">
        <f t="shared" si="297"/>
        <v>23388.98</v>
      </c>
      <c r="O4790" s="3">
        <f t="shared" si="298"/>
        <v>6605.02</v>
      </c>
      <c r="P4790" s="6">
        <f t="shared" si="299"/>
        <v>0.22021137560845505</v>
      </c>
    </row>
    <row r="4791" spans="1:16" x14ac:dyDescent="0.35">
      <c r="A4791" s="1" t="s">
        <v>4855</v>
      </c>
      <c r="B4791" s="2">
        <v>46359</v>
      </c>
      <c r="C4791" s="1" t="s">
        <v>29</v>
      </c>
      <c r="D4791" s="1" t="s">
        <v>66</v>
      </c>
      <c r="E4791" s="1" t="s">
        <v>24</v>
      </c>
      <c r="F4791" s="1" t="s">
        <v>131</v>
      </c>
      <c r="G4791" s="1" t="s">
        <v>33</v>
      </c>
      <c r="H4791" s="1" t="s">
        <v>27</v>
      </c>
      <c r="I4791" s="1">
        <v>5</v>
      </c>
      <c r="J4791" s="3">
        <v>2920</v>
      </c>
      <c r="K4791" s="4">
        <v>1394.37</v>
      </c>
      <c r="L4791" s="5">
        <v>0.1</v>
      </c>
      <c r="M4791" s="3">
        <f t="shared" si="296"/>
        <v>13140</v>
      </c>
      <c r="N4791" s="3">
        <f t="shared" si="297"/>
        <v>6971.8499999999995</v>
      </c>
      <c r="O4791" s="3">
        <f t="shared" si="298"/>
        <v>6168.1500000000005</v>
      </c>
      <c r="P4791" s="6">
        <f t="shared" si="299"/>
        <v>0.46941780821917811</v>
      </c>
    </row>
    <row r="4792" spans="1:16" x14ac:dyDescent="0.35">
      <c r="A4792" s="1" t="s">
        <v>4856</v>
      </c>
      <c r="B4792" s="2">
        <v>46359</v>
      </c>
      <c r="C4792" s="1" t="s">
        <v>29</v>
      </c>
      <c r="D4792" s="1" t="s">
        <v>72</v>
      </c>
      <c r="E4792" s="1" t="s">
        <v>79</v>
      </c>
      <c r="F4792" s="1" t="s">
        <v>91</v>
      </c>
      <c r="G4792" s="1" t="s">
        <v>58</v>
      </c>
      <c r="H4792" s="1" t="s">
        <v>34</v>
      </c>
      <c r="I4792" s="1">
        <v>5</v>
      </c>
      <c r="J4792" s="3">
        <v>11806</v>
      </c>
      <c r="K4792" s="4">
        <v>7047.83</v>
      </c>
      <c r="L4792" s="5">
        <v>0</v>
      </c>
      <c r="M4792" s="3">
        <f t="shared" si="296"/>
        <v>59030</v>
      </c>
      <c r="N4792" s="3">
        <f t="shared" si="297"/>
        <v>35239.15</v>
      </c>
      <c r="O4792" s="3">
        <f t="shared" si="298"/>
        <v>23790.85</v>
      </c>
      <c r="P4792" s="6">
        <f t="shared" si="299"/>
        <v>0.40302981534812804</v>
      </c>
    </row>
    <row r="4793" spans="1:16" x14ac:dyDescent="0.35">
      <c r="A4793" s="1" t="s">
        <v>4857</v>
      </c>
      <c r="B4793" s="2">
        <v>46359</v>
      </c>
      <c r="C4793" s="1" t="s">
        <v>29</v>
      </c>
      <c r="D4793" s="1" t="s">
        <v>57</v>
      </c>
      <c r="E4793" s="1" t="s">
        <v>18</v>
      </c>
      <c r="F4793" s="1" t="s">
        <v>19</v>
      </c>
      <c r="G4793" s="1" t="s">
        <v>33</v>
      </c>
      <c r="H4793" s="1" t="s">
        <v>27</v>
      </c>
      <c r="I4793" s="1">
        <v>7</v>
      </c>
      <c r="J4793" s="3">
        <v>911</v>
      </c>
      <c r="K4793" s="4">
        <v>748.74</v>
      </c>
      <c r="L4793" s="5">
        <v>0.1</v>
      </c>
      <c r="M4793" s="3">
        <f t="shared" si="296"/>
        <v>5739.3</v>
      </c>
      <c r="N4793" s="3">
        <f t="shared" si="297"/>
        <v>5241.18</v>
      </c>
      <c r="O4793" s="3">
        <f t="shared" si="298"/>
        <v>498.11999999999989</v>
      </c>
      <c r="P4793" s="6">
        <f t="shared" si="299"/>
        <v>8.6791072081961199E-2</v>
      </c>
    </row>
    <row r="4794" spans="1:16" x14ac:dyDescent="0.35">
      <c r="A4794" s="1" t="s">
        <v>4858</v>
      </c>
      <c r="B4794" s="2">
        <v>46359</v>
      </c>
      <c r="C4794" s="1" t="s">
        <v>41</v>
      </c>
      <c r="D4794" s="1" t="s">
        <v>42</v>
      </c>
      <c r="E4794" s="1" t="s">
        <v>31</v>
      </c>
      <c r="F4794" s="1" t="s">
        <v>53</v>
      </c>
      <c r="G4794" s="1" t="s">
        <v>46</v>
      </c>
      <c r="H4794" s="1" t="s">
        <v>27</v>
      </c>
      <c r="I4794" s="1">
        <v>1</v>
      </c>
      <c r="J4794" s="3">
        <v>14608</v>
      </c>
      <c r="K4794" s="4">
        <v>10464.16</v>
      </c>
      <c r="L4794" s="5">
        <v>0.05</v>
      </c>
      <c r="M4794" s="3">
        <f t="shared" si="296"/>
        <v>13877.599999999999</v>
      </c>
      <c r="N4794" s="3">
        <f t="shared" si="297"/>
        <v>10464.16</v>
      </c>
      <c r="O4794" s="3">
        <f t="shared" si="298"/>
        <v>3413.4399999999987</v>
      </c>
      <c r="P4794" s="6">
        <f t="shared" si="299"/>
        <v>0.24596760246728533</v>
      </c>
    </row>
    <row r="4795" spans="1:16" x14ac:dyDescent="0.35">
      <c r="A4795" s="1" t="s">
        <v>4859</v>
      </c>
      <c r="B4795" s="2">
        <v>46359</v>
      </c>
      <c r="C4795" s="1" t="s">
        <v>29</v>
      </c>
      <c r="D4795" s="1" t="s">
        <v>30</v>
      </c>
      <c r="E4795" s="1" t="s">
        <v>18</v>
      </c>
      <c r="F4795" s="1" t="s">
        <v>68</v>
      </c>
      <c r="G4795" s="1" t="s">
        <v>33</v>
      </c>
      <c r="H4795" s="1" t="s">
        <v>27</v>
      </c>
      <c r="I4795" s="1">
        <v>2</v>
      </c>
      <c r="J4795" s="3">
        <v>454</v>
      </c>
      <c r="K4795" s="4">
        <v>370.77</v>
      </c>
      <c r="L4795" s="5">
        <v>0</v>
      </c>
      <c r="M4795" s="3">
        <f t="shared" si="296"/>
        <v>908</v>
      </c>
      <c r="N4795" s="3">
        <f t="shared" si="297"/>
        <v>741.54</v>
      </c>
      <c r="O4795" s="3">
        <f t="shared" si="298"/>
        <v>166.46000000000004</v>
      </c>
      <c r="P4795" s="6">
        <f t="shared" si="299"/>
        <v>0.18332599118942736</v>
      </c>
    </row>
    <row r="4796" spans="1:16" x14ac:dyDescent="0.35">
      <c r="A4796" s="1" t="s">
        <v>4860</v>
      </c>
      <c r="B4796" s="2">
        <v>46359</v>
      </c>
      <c r="C4796" s="1" t="s">
        <v>36</v>
      </c>
      <c r="D4796" s="1" t="s">
        <v>76</v>
      </c>
      <c r="E4796" s="1" t="s">
        <v>18</v>
      </c>
      <c r="F4796" s="1" t="s">
        <v>68</v>
      </c>
      <c r="G4796" s="1" t="s">
        <v>69</v>
      </c>
      <c r="H4796" s="1" t="s">
        <v>27</v>
      </c>
      <c r="I4796" s="1">
        <v>4</v>
      </c>
      <c r="J4796" s="3">
        <v>441</v>
      </c>
      <c r="K4796" s="4">
        <v>360.03</v>
      </c>
      <c r="L4796" s="5">
        <v>0.1</v>
      </c>
      <c r="M4796" s="3">
        <f t="shared" si="296"/>
        <v>1587.6000000000001</v>
      </c>
      <c r="N4796" s="3">
        <f t="shared" si="297"/>
        <v>1440.12</v>
      </c>
      <c r="O4796" s="3">
        <f t="shared" si="298"/>
        <v>147.48000000000025</v>
      </c>
      <c r="P4796" s="6">
        <f t="shared" si="299"/>
        <v>9.2894935752078758E-2</v>
      </c>
    </row>
    <row r="4797" spans="1:16" x14ac:dyDescent="0.35">
      <c r="A4797" s="1" t="s">
        <v>4861</v>
      </c>
      <c r="B4797" s="2">
        <v>46359</v>
      </c>
      <c r="C4797" s="1" t="s">
        <v>36</v>
      </c>
      <c r="D4797" s="1" t="s">
        <v>63</v>
      </c>
      <c r="E4797" s="1" t="s">
        <v>18</v>
      </c>
      <c r="F4797" s="1" t="s">
        <v>19</v>
      </c>
      <c r="G4797" s="1" t="s">
        <v>69</v>
      </c>
      <c r="H4797" s="1" t="s">
        <v>34</v>
      </c>
      <c r="I4797" s="1">
        <v>8</v>
      </c>
      <c r="J4797" s="3">
        <v>930</v>
      </c>
      <c r="K4797" s="4">
        <v>717.61</v>
      </c>
      <c r="L4797" s="5">
        <v>0</v>
      </c>
      <c r="M4797" s="3">
        <f t="shared" si="296"/>
        <v>7440</v>
      </c>
      <c r="N4797" s="3">
        <f t="shared" si="297"/>
        <v>5740.88</v>
      </c>
      <c r="O4797" s="3">
        <f t="shared" si="298"/>
        <v>1699.12</v>
      </c>
      <c r="P4797" s="6">
        <f t="shared" si="299"/>
        <v>0.2283763440860215</v>
      </c>
    </row>
    <row r="4798" spans="1:16" x14ac:dyDescent="0.35">
      <c r="A4798" s="1" t="s">
        <v>4862</v>
      </c>
      <c r="B4798" s="2">
        <v>46360</v>
      </c>
      <c r="C4798" s="1" t="s">
        <v>16</v>
      </c>
      <c r="D4798" s="1" t="s">
        <v>17</v>
      </c>
      <c r="E4798" s="1" t="s">
        <v>31</v>
      </c>
      <c r="F4798" s="1" t="s">
        <v>85</v>
      </c>
      <c r="G4798" s="1" t="s">
        <v>26</v>
      </c>
      <c r="H4798" s="1" t="s">
        <v>27</v>
      </c>
      <c r="I4798" s="1">
        <v>3</v>
      </c>
      <c r="J4798" s="3">
        <v>1711</v>
      </c>
      <c r="K4798" s="4">
        <v>1302.6500000000001</v>
      </c>
      <c r="L4798" s="5">
        <v>0.1</v>
      </c>
      <c r="M4798" s="3">
        <f t="shared" si="296"/>
        <v>4619.7</v>
      </c>
      <c r="N4798" s="3">
        <f t="shared" si="297"/>
        <v>3907.9500000000003</v>
      </c>
      <c r="O4798" s="3">
        <f t="shared" si="298"/>
        <v>711.74999999999955</v>
      </c>
      <c r="P4798" s="6">
        <f t="shared" si="299"/>
        <v>0.15406844600298711</v>
      </c>
    </row>
    <row r="4799" spans="1:16" x14ac:dyDescent="0.35">
      <c r="A4799" s="1" t="s">
        <v>4863</v>
      </c>
      <c r="B4799" s="2">
        <v>46360</v>
      </c>
      <c r="C4799" s="1" t="s">
        <v>36</v>
      </c>
      <c r="D4799" s="1" t="s">
        <v>78</v>
      </c>
      <c r="E4799" s="1" t="s">
        <v>24</v>
      </c>
      <c r="F4799" s="1" t="s">
        <v>64</v>
      </c>
      <c r="G4799" s="1" t="s">
        <v>69</v>
      </c>
      <c r="H4799" s="1" t="s">
        <v>34</v>
      </c>
      <c r="I4799" s="1">
        <v>2</v>
      </c>
      <c r="J4799" s="3">
        <v>1473</v>
      </c>
      <c r="K4799" s="4">
        <v>779.44</v>
      </c>
      <c r="L4799" s="5">
        <v>0.1</v>
      </c>
      <c r="M4799" s="3">
        <f t="shared" si="296"/>
        <v>2651.4</v>
      </c>
      <c r="N4799" s="3">
        <f t="shared" si="297"/>
        <v>1558.88</v>
      </c>
      <c r="O4799" s="3">
        <f t="shared" si="298"/>
        <v>1092.52</v>
      </c>
      <c r="P4799" s="6">
        <f t="shared" si="299"/>
        <v>0.41205400920268537</v>
      </c>
    </row>
    <row r="4800" spans="1:16" x14ac:dyDescent="0.35">
      <c r="A4800" s="1" t="s">
        <v>4864</v>
      </c>
      <c r="B4800" s="2">
        <v>46360</v>
      </c>
      <c r="C4800" s="1" t="s">
        <v>41</v>
      </c>
      <c r="D4800" s="1" t="s">
        <v>103</v>
      </c>
      <c r="E4800" s="1" t="s">
        <v>18</v>
      </c>
      <c r="F4800" s="1" t="s">
        <v>51</v>
      </c>
      <c r="G4800" s="1" t="s">
        <v>43</v>
      </c>
      <c r="H4800" s="1" t="s">
        <v>27</v>
      </c>
      <c r="I4800" s="1">
        <v>2</v>
      </c>
      <c r="J4800" s="3">
        <v>732</v>
      </c>
      <c r="K4800" s="4">
        <v>599.04</v>
      </c>
      <c r="L4800" s="5">
        <v>0</v>
      </c>
      <c r="M4800" s="3">
        <f t="shared" si="296"/>
        <v>1464</v>
      </c>
      <c r="N4800" s="3">
        <f t="shared" si="297"/>
        <v>1198.08</v>
      </c>
      <c r="O4800" s="3">
        <f t="shared" si="298"/>
        <v>265.92000000000007</v>
      </c>
      <c r="P4800" s="6">
        <f t="shared" si="299"/>
        <v>0.18163934426229514</v>
      </c>
    </row>
    <row r="4801" spans="1:16" x14ac:dyDescent="0.35">
      <c r="A4801" s="1" t="s">
        <v>4865</v>
      </c>
      <c r="B4801" s="2">
        <v>46360</v>
      </c>
      <c r="C4801" s="1" t="s">
        <v>29</v>
      </c>
      <c r="D4801" s="1" t="s">
        <v>57</v>
      </c>
      <c r="E4801" s="1" t="s">
        <v>79</v>
      </c>
      <c r="F4801" s="1" t="s">
        <v>96</v>
      </c>
      <c r="G4801" s="1" t="s">
        <v>58</v>
      </c>
      <c r="H4801" s="1" t="s">
        <v>27</v>
      </c>
      <c r="I4801" s="1">
        <v>2</v>
      </c>
      <c r="J4801" s="3">
        <v>6561</v>
      </c>
      <c r="K4801" s="4">
        <v>3932.3</v>
      </c>
      <c r="L4801" s="5">
        <v>0.05</v>
      </c>
      <c r="M4801" s="3">
        <f t="shared" si="296"/>
        <v>12465.9</v>
      </c>
      <c r="N4801" s="3">
        <f t="shared" si="297"/>
        <v>7864.6</v>
      </c>
      <c r="O4801" s="3">
        <f t="shared" si="298"/>
        <v>4601.2999999999993</v>
      </c>
      <c r="P4801" s="6">
        <f t="shared" si="299"/>
        <v>0.36911093462966971</v>
      </c>
    </row>
    <row r="4802" spans="1:16" x14ac:dyDescent="0.35">
      <c r="A4802" s="1" t="s">
        <v>4866</v>
      </c>
      <c r="B4802" s="2">
        <v>46360</v>
      </c>
      <c r="C4802" s="1" t="s">
        <v>41</v>
      </c>
      <c r="D4802" s="1" t="s">
        <v>103</v>
      </c>
      <c r="E4802" s="1" t="s">
        <v>18</v>
      </c>
      <c r="F4802" s="1" t="s">
        <v>51</v>
      </c>
      <c r="G4802" s="1" t="s">
        <v>43</v>
      </c>
      <c r="H4802" s="1" t="s">
        <v>34</v>
      </c>
      <c r="I4802" s="1">
        <v>8</v>
      </c>
      <c r="J4802" s="3">
        <v>764</v>
      </c>
      <c r="K4802" s="4">
        <v>603.41999999999996</v>
      </c>
      <c r="L4802" s="5">
        <v>0.1</v>
      </c>
      <c r="M4802" s="3">
        <f t="shared" ref="M4802:M4865" si="300">I4802*J4802*(1-L4802)</f>
        <v>5500.8</v>
      </c>
      <c r="N4802" s="3">
        <f t="shared" ref="N4802:N4865" si="301">I4802*K4802</f>
        <v>4827.3599999999997</v>
      </c>
      <c r="O4802" s="3">
        <f t="shared" ref="O4802:O4865" si="302">M4802-N4802</f>
        <v>673.44000000000051</v>
      </c>
      <c r="P4802" s="6">
        <f t="shared" ref="P4802:P4865" si="303">O4802/M4802</f>
        <v>0.12242582897033168</v>
      </c>
    </row>
    <row r="4803" spans="1:16" x14ac:dyDescent="0.35">
      <c r="A4803" s="1" t="s">
        <v>4867</v>
      </c>
      <c r="B4803" s="2">
        <v>46360</v>
      </c>
      <c r="C4803" s="1" t="s">
        <v>36</v>
      </c>
      <c r="D4803" s="1" t="s">
        <v>76</v>
      </c>
      <c r="E4803" s="1" t="s">
        <v>79</v>
      </c>
      <c r="F4803" s="1" t="s">
        <v>91</v>
      </c>
      <c r="G4803" s="1" t="s">
        <v>39</v>
      </c>
      <c r="H4803" s="1" t="s">
        <v>27</v>
      </c>
      <c r="I4803" s="1">
        <v>1</v>
      </c>
      <c r="J4803" s="3">
        <v>11584</v>
      </c>
      <c r="K4803" s="4">
        <v>6744.16</v>
      </c>
      <c r="L4803" s="5">
        <v>0.15</v>
      </c>
      <c r="M4803" s="3">
        <f t="shared" si="300"/>
        <v>9846.4</v>
      </c>
      <c r="N4803" s="3">
        <f t="shared" si="301"/>
        <v>6744.16</v>
      </c>
      <c r="O4803" s="3">
        <f t="shared" si="302"/>
        <v>3102.24</v>
      </c>
      <c r="P4803" s="6">
        <f t="shared" si="303"/>
        <v>0.31506337341566459</v>
      </c>
    </row>
    <row r="4804" spans="1:16" x14ac:dyDescent="0.35">
      <c r="A4804" s="1" t="s">
        <v>4868</v>
      </c>
      <c r="B4804" s="2">
        <v>46360</v>
      </c>
      <c r="C4804" s="1" t="s">
        <v>29</v>
      </c>
      <c r="D4804" s="1" t="s">
        <v>66</v>
      </c>
      <c r="E4804" s="1" t="s">
        <v>79</v>
      </c>
      <c r="F4804" s="1" t="s">
        <v>91</v>
      </c>
      <c r="G4804" s="1" t="s">
        <v>33</v>
      </c>
      <c r="H4804" s="1" t="s">
        <v>27</v>
      </c>
      <c r="I4804" s="1">
        <v>1</v>
      </c>
      <c r="J4804" s="3">
        <v>12446</v>
      </c>
      <c r="K4804" s="4">
        <v>7577.83</v>
      </c>
      <c r="L4804" s="5">
        <v>0</v>
      </c>
      <c r="M4804" s="3">
        <f t="shared" si="300"/>
        <v>12446</v>
      </c>
      <c r="N4804" s="3">
        <f t="shared" si="301"/>
        <v>7577.83</v>
      </c>
      <c r="O4804" s="3">
        <f t="shared" si="302"/>
        <v>4868.17</v>
      </c>
      <c r="P4804" s="6">
        <f t="shared" si="303"/>
        <v>0.39114333922545397</v>
      </c>
    </row>
    <row r="4805" spans="1:16" x14ac:dyDescent="0.35">
      <c r="A4805" s="1" t="s">
        <v>4869</v>
      </c>
      <c r="B4805" s="2">
        <v>46360</v>
      </c>
      <c r="C4805" s="1" t="s">
        <v>16</v>
      </c>
      <c r="D4805" s="1" t="s">
        <v>17</v>
      </c>
      <c r="E4805" s="1" t="s">
        <v>24</v>
      </c>
      <c r="F4805" s="1" t="s">
        <v>131</v>
      </c>
      <c r="G4805" s="1" t="s">
        <v>26</v>
      </c>
      <c r="H4805" s="1" t="s">
        <v>27</v>
      </c>
      <c r="I4805" s="1">
        <v>1</v>
      </c>
      <c r="J4805" s="3">
        <v>2901</v>
      </c>
      <c r="K4805" s="4">
        <v>1434.9</v>
      </c>
      <c r="L4805" s="5">
        <v>0</v>
      </c>
      <c r="M4805" s="3">
        <f t="shared" si="300"/>
        <v>2901</v>
      </c>
      <c r="N4805" s="3">
        <f t="shared" si="301"/>
        <v>1434.9</v>
      </c>
      <c r="O4805" s="3">
        <f t="shared" si="302"/>
        <v>1466.1</v>
      </c>
      <c r="P4805" s="6">
        <f t="shared" si="303"/>
        <v>0.50537745604963802</v>
      </c>
    </row>
    <row r="4806" spans="1:16" x14ac:dyDescent="0.35">
      <c r="A4806" s="1" t="s">
        <v>4870</v>
      </c>
      <c r="B4806" s="2">
        <v>46360</v>
      </c>
      <c r="C4806" s="1" t="s">
        <v>29</v>
      </c>
      <c r="D4806" s="1" t="s">
        <v>66</v>
      </c>
      <c r="E4806" s="1" t="s">
        <v>18</v>
      </c>
      <c r="F4806" s="1" t="s">
        <v>68</v>
      </c>
      <c r="G4806" s="1" t="s">
        <v>58</v>
      </c>
      <c r="H4806" s="1" t="s">
        <v>34</v>
      </c>
      <c r="I4806" s="1">
        <v>4</v>
      </c>
      <c r="J4806" s="3">
        <v>447</v>
      </c>
      <c r="K4806" s="4">
        <v>357.05</v>
      </c>
      <c r="L4806" s="5">
        <v>0.1</v>
      </c>
      <c r="M4806" s="3">
        <f t="shared" si="300"/>
        <v>1609.2</v>
      </c>
      <c r="N4806" s="3">
        <f t="shared" si="301"/>
        <v>1428.2</v>
      </c>
      <c r="O4806" s="3">
        <f t="shared" si="302"/>
        <v>181</v>
      </c>
      <c r="P4806" s="6">
        <f t="shared" si="303"/>
        <v>0.11247825006214268</v>
      </c>
    </row>
    <row r="4807" spans="1:16" x14ac:dyDescent="0.35">
      <c r="A4807" s="1" t="s">
        <v>4871</v>
      </c>
      <c r="B4807" s="2">
        <v>46361</v>
      </c>
      <c r="C4807" s="1" t="s">
        <v>36</v>
      </c>
      <c r="D4807" s="1" t="s">
        <v>76</v>
      </c>
      <c r="E4807" s="1" t="s">
        <v>18</v>
      </c>
      <c r="F4807" s="1" t="s">
        <v>38</v>
      </c>
      <c r="G4807" s="1" t="s">
        <v>69</v>
      </c>
      <c r="H4807" s="1" t="s">
        <v>27</v>
      </c>
      <c r="I4807" s="1">
        <v>3</v>
      </c>
      <c r="J4807" s="3">
        <v>350</v>
      </c>
      <c r="K4807" s="4">
        <v>272.32</v>
      </c>
      <c r="L4807" s="5">
        <v>0</v>
      </c>
      <c r="M4807" s="3">
        <f t="shared" si="300"/>
        <v>1050</v>
      </c>
      <c r="N4807" s="3">
        <f t="shared" si="301"/>
        <v>816.96</v>
      </c>
      <c r="O4807" s="3">
        <f t="shared" si="302"/>
        <v>233.03999999999996</v>
      </c>
      <c r="P4807" s="6">
        <f t="shared" si="303"/>
        <v>0.22194285714285711</v>
      </c>
    </row>
    <row r="4808" spans="1:16" x14ac:dyDescent="0.35">
      <c r="A4808" s="1" t="s">
        <v>4872</v>
      </c>
      <c r="B4808" s="2">
        <v>46361</v>
      </c>
      <c r="C4808" s="1" t="s">
        <v>36</v>
      </c>
      <c r="D4808" s="1" t="s">
        <v>76</v>
      </c>
      <c r="E4808" s="1" t="s">
        <v>18</v>
      </c>
      <c r="F4808" s="1" t="s">
        <v>68</v>
      </c>
      <c r="G4808" s="1" t="s">
        <v>69</v>
      </c>
      <c r="H4808" s="1" t="s">
        <v>27</v>
      </c>
      <c r="I4808" s="1">
        <v>7</v>
      </c>
      <c r="J4808" s="3">
        <v>464</v>
      </c>
      <c r="K4808" s="4">
        <v>353.32</v>
      </c>
      <c r="L4808" s="5">
        <v>0</v>
      </c>
      <c r="M4808" s="3">
        <f t="shared" si="300"/>
        <v>3248</v>
      </c>
      <c r="N4808" s="3">
        <f t="shared" si="301"/>
        <v>2473.2399999999998</v>
      </c>
      <c r="O4808" s="3">
        <f t="shared" si="302"/>
        <v>774.76000000000022</v>
      </c>
      <c r="P4808" s="6">
        <f t="shared" si="303"/>
        <v>0.23853448275862077</v>
      </c>
    </row>
    <row r="4809" spans="1:16" x14ac:dyDescent="0.35">
      <c r="A4809" s="1" t="s">
        <v>4873</v>
      </c>
      <c r="B4809" s="2">
        <v>46361</v>
      </c>
      <c r="C4809" s="1" t="s">
        <v>29</v>
      </c>
      <c r="D4809" s="1" t="s">
        <v>66</v>
      </c>
      <c r="E4809" s="1" t="s">
        <v>24</v>
      </c>
      <c r="F4809" s="1" t="s">
        <v>131</v>
      </c>
      <c r="G4809" s="1" t="s">
        <v>33</v>
      </c>
      <c r="H4809" s="1" t="s">
        <v>21</v>
      </c>
      <c r="I4809" s="1">
        <v>2</v>
      </c>
      <c r="J4809" s="3">
        <v>2712</v>
      </c>
      <c r="K4809" s="4">
        <v>1394.09</v>
      </c>
      <c r="L4809" s="5">
        <v>0</v>
      </c>
      <c r="M4809" s="3">
        <f t="shared" si="300"/>
        <v>5424</v>
      </c>
      <c r="N4809" s="3">
        <f t="shared" si="301"/>
        <v>2788.18</v>
      </c>
      <c r="O4809" s="3">
        <f t="shared" si="302"/>
        <v>2635.82</v>
      </c>
      <c r="P4809" s="6">
        <f t="shared" si="303"/>
        <v>0.48595501474926256</v>
      </c>
    </row>
    <row r="4810" spans="1:16" x14ac:dyDescent="0.35">
      <c r="A4810" s="1" t="s">
        <v>4874</v>
      </c>
      <c r="B4810" s="2">
        <v>46361</v>
      </c>
      <c r="C4810" s="1" t="s">
        <v>36</v>
      </c>
      <c r="D4810" s="1" t="s">
        <v>37</v>
      </c>
      <c r="E4810" s="1" t="s">
        <v>31</v>
      </c>
      <c r="F4810" s="1" t="s">
        <v>32</v>
      </c>
      <c r="G4810" s="1" t="s">
        <v>69</v>
      </c>
      <c r="H4810" s="1" t="s">
        <v>34</v>
      </c>
      <c r="I4810" s="1">
        <v>2</v>
      </c>
      <c r="J4810" s="3">
        <v>1231</v>
      </c>
      <c r="K4810" s="4">
        <v>887.17</v>
      </c>
      <c r="L4810" s="5">
        <v>0.05</v>
      </c>
      <c r="M4810" s="3">
        <f t="shared" si="300"/>
        <v>2338.9</v>
      </c>
      <c r="N4810" s="3">
        <f t="shared" si="301"/>
        <v>1774.34</v>
      </c>
      <c r="O4810" s="3">
        <f t="shared" si="302"/>
        <v>564.56000000000017</v>
      </c>
      <c r="P4810" s="6">
        <f t="shared" si="303"/>
        <v>0.24137842575569718</v>
      </c>
    </row>
    <row r="4811" spans="1:16" x14ac:dyDescent="0.35">
      <c r="A4811" s="1" t="s">
        <v>4875</v>
      </c>
      <c r="B4811" s="2">
        <v>46361</v>
      </c>
      <c r="C4811" s="1" t="s">
        <v>41</v>
      </c>
      <c r="D4811" s="1" t="s">
        <v>55</v>
      </c>
      <c r="E4811" s="1" t="s">
        <v>18</v>
      </c>
      <c r="F4811" s="1" t="s">
        <v>19</v>
      </c>
      <c r="G4811" s="1" t="s">
        <v>46</v>
      </c>
      <c r="H4811" s="1" t="s">
        <v>27</v>
      </c>
      <c r="I4811" s="1">
        <v>6</v>
      </c>
      <c r="J4811" s="3">
        <v>856</v>
      </c>
      <c r="K4811" s="4">
        <v>712.62</v>
      </c>
      <c r="L4811" s="5">
        <v>0.1</v>
      </c>
      <c r="M4811" s="3">
        <f t="shared" si="300"/>
        <v>4622.4000000000005</v>
      </c>
      <c r="N4811" s="3">
        <f t="shared" si="301"/>
        <v>4275.72</v>
      </c>
      <c r="O4811" s="3">
        <f t="shared" si="302"/>
        <v>346.68000000000029</v>
      </c>
      <c r="P4811" s="6">
        <f t="shared" si="303"/>
        <v>7.5000000000000053E-2</v>
      </c>
    </row>
    <row r="4812" spans="1:16" x14ac:dyDescent="0.35">
      <c r="A4812" s="1" t="s">
        <v>4876</v>
      </c>
      <c r="B4812" s="2">
        <v>46361</v>
      </c>
      <c r="C4812" s="1" t="s">
        <v>41</v>
      </c>
      <c r="D4812" s="1" t="s">
        <v>55</v>
      </c>
      <c r="E4812" s="1" t="s">
        <v>79</v>
      </c>
      <c r="F4812" s="1" t="s">
        <v>96</v>
      </c>
      <c r="G4812" s="1" t="s">
        <v>43</v>
      </c>
      <c r="H4812" s="1" t="s">
        <v>27</v>
      </c>
      <c r="I4812" s="1">
        <v>3</v>
      </c>
      <c r="J4812" s="3">
        <v>6310</v>
      </c>
      <c r="K4812" s="4">
        <v>3854.59</v>
      </c>
      <c r="L4812" s="5">
        <v>0</v>
      </c>
      <c r="M4812" s="3">
        <f t="shared" si="300"/>
        <v>18930</v>
      </c>
      <c r="N4812" s="3">
        <f t="shared" si="301"/>
        <v>11563.77</v>
      </c>
      <c r="O4812" s="3">
        <f t="shared" si="302"/>
        <v>7366.23</v>
      </c>
      <c r="P4812" s="6">
        <f t="shared" si="303"/>
        <v>0.38912995245641835</v>
      </c>
    </row>
    <row r="4813" spans="1:16" x14ac:dyDescent="0.35">
      <c r="A4813" s="1" t="s">
        <v>4877</v>
      </c>
      <c r="B4813" s="2">
        <v>46361</v>
      </c>
      <c r="C4813" s="1" t="s">
        <v>29</v>
      </c>
      <c r="D4813" s="1" t="s">
        <v>30</v>
      </c>
      <c r="E4813" s="1" t="s">
        <v>24</v>
      </c>
      <c r="F4813" s="1" t="s">
        <v>61</v>
      </c>
      <c r="G4813" s="1" t="s">
        <v>33</v>
      </c>
      <c r="H4813" s="1" t="s">
        <v>34</v>
      </c>
      <c r="I4813" s="1">
        <v>6</v>
      </c>
      <c r="J4813" s="3">
        <v>2302</v>
      </c>
      <c r="K4813" s="4">
        <v>1226.02</v>
      </c>
      <c r="L4813" s="5">
        <v>0.05</v>
      </c>
      <c r="M4813" s="3">
        <f t="shared" si="300"/>
        <v>13121.4</v>
      </c>
      <c r="N4813" s="3">
        <f t="shared" si="301"/>
        <v>7356.12</v>
      </c>
      <c r="O4813" s="3">
        <f t="shared" si="302"/>
        <v>5765.28</v>
      </c>
      <c r="P4813" s="6">
        <f t="shared" si="303"/>
        <v>0.43937994421326992</v>
      </c>
    </row>
    <row r="4814" spans="1:16" x14ac:dyDescent="0.35">
      <c r="A4814" s="1" t="s">
        <v>4878</v>
      </c>
      <c r="B4814" s="2">
        <v>46361</v>
      </c>
      <c r="C4814" s="1" t="s">
        <v>36</v>
      </c>
      <c r="D4814" s="1" t="s">
        <v>78</v>
      </c>
      <c r="E4814" s="1" t="s">
        <v>31</v>
      </c>
      <c r="F4814" s="1" t="s">
        <v>45</v>
      </c>
      <c r="G4814" s="1" t="s">
        <v>69</v>
      </c>
      <c r="H4814" s="1" t="s">
        <v>27</v>
      </c>
      <c r="I4814" s="1">
        <v>8</v>
      </c>
      <c r="J4814" s="3">
        <v>3643</v>
      </c>
      <c r="K4814" s="4">
        <v>2754.33</v>
      </c>
      <c r="L4814" s="5">
        <v>0</v>
      </c>
      <c r="M4814" s="3">
        <f t="shared" si="300"/>
        <v>29144</v>
      </c>
      <c r="N4814" s="3">
        <f t="shared" si="301"/>
        <v>22034.639999999999</v>
      </c>
      <c r="O4814" s="3">
        <f t="shared" si="302"/>
        <v>7109.3600000000006</v>
      </c>
      <c r="P4814" s="6">
        <f t="shared" si="303"/>
        <v>0.24393906121328576</v>
      </c>
    </row>
    <row r="4815" spans="1:16" x14ac:dyDescent="0.35">
      <c r="A4815" s="1" t="s">
        <v>4879</v>
      </c>
      <c r="B4815" s="2">
        <v>46362</v>
      </c>
      <c r="C4815" s="1" t="s">
        <v>29</v>
      </c>
      <c r="D4815" s="1" t="s">
        <v>66</v>
      </c>
      <c r="E4815" s="1" t="s">
        <v>18</v>
      </c>
      <c r="F4815" s="1" t="s">
        <v>51</v>
      </c>
      <c r="G4815" s="1" t="s">
        <v>58</v>
      </c>
      <c r="H4815" s="1" t="s">
        <v>27</v>
      </c>
      <c r="I4815" s="1">
        <v>2</v>
      </c>
      <c r="J4815" s="3">
        <v>781</v>
      </c>
      <c r="K4815" s="4">
        <v>646.87</v>
      </c>
      <c r="L4815" s="5">
        <v>0</v>
      </c>
      <c r="M4815" s="3">
        <f t="shared" si="300"/>
        <v>1562</v>
      </c>
      <c r="N4815" s="3">
        <f t="shared" si="301"/>
        <v>1293.74</v>
      </c>
      <c r="O4815" s="3">
        <f t="shared" si="302"/>
        <v>268.26</v>
      </c>
      <c r="P4815" s="6">
        <f t="shared" si="303"/>
        <v>0.17174135723431497</v>
      </c>
    </row>
    <row r="4816" spans="1:16" x14ac:dyDescent="0.35">
      <c r="A4816" s="1" t="s">
        <v>4880</v>
      </c>
      <c r="B4816" s="2">
        <v>46362</v>
      </c>
      <c r="C4816" s="1" t="s">
        <v>36</v>
      </c>
      <c r="D4816" s="1" t="s">
        <v>76</v>
      </c>
      <c r="E4816" s="1" t="s">
        <v>18</v>
      </c>
      <c r="F4816" s="1" t="s">
        <v>68</v>
      </c>
      <c r="G4816" s="1" t="s">
        <v>39</v>
      </c>
      <c r="H4816" s="1" t="s">
        <v>34</v>
      </c>
      <c r="I4816" s="1">
        <v>2</v>
      </c>
      <c r="J4816" s="3">
        <v>455</v>
      </c>
      <c r="K4816" s="4">
        <v>378.95</v>
      </c>
      <c r="L4816" s="5">
        <v>0</v>
      </c>
      <c r="M4816" s="3">
        <f t="shared" si="300"/>
        <v>910</v>
      </c>
      <c r="N4816" s="3">
        <f t="shared" si="301"/>
        <v>757.9</v>
      </c>
      <c r="O4816" s="3">
        <f t="shared" si="302"/>
        <v>152.10000000000002</v>
      </c>
      <c r="P4816" s="6">
        <f t="shared" si="303"/>
        <v>0.16714285714285718</v>
      </c>
    </row>
    <row r="4817" spans="1:16" x14ac:dyDescent="0.35">
      <c r="A4817" s="1" t="s">
        <v>4881</v>
      </c>
      <c r="B4817" s="2">
        <v>46362</v>
      </c>
      <c r="C4817" s="1" t="s">
        <v>29</v>
      </c>
      <c r="D4817" s="1" t="s">
        <v>72</v>
      </c>
      <c r="E4817" s="1" t="s">
        <v>18</v>
      </c>
      <c r="F4817" s="1" t="s">
        <v>51</v>
      </c>
      <c r="G4817" s="1" t="s">
        <v>58</v>
      </c>
      <c r="H4817" s="1" t="s">
        <v>27</v>
      </c>
      <c r="I4817" s="1">
        <v>2</v>
      </c>
      <c r="J4817" s="3">
        <v>784</v>
      </c>
      <c r="K4817" s="4">
        <v>612.84</v>
      </c>
      <c r="L4817" s="5">
        <v>0.05</v>
      </c>
      <c r="M4817" s="3">
        <f t="shared" si="300"/>
        <v>1489.6</v>
      </c>
      <c r="N4817" s="3">
        <f t="shared" si="301"/>
        <v>1225.68</v>
      </c>
      <c r="O4817" s="3">
        <f t="shared" si="302"/>
        <v>263.91999999999985</v>
      </c>
      <c r="P4817" s="6">
        <f t="shared" si="303"/>
        <v>0.17717508055853912</v>
      </c>
    </row>
    <row r="4818" spans="1:16" x14ac:dyDescent="0.35">
      <c r="A4818" s="1" t="s">
        <v>4882</v>
      </c>
      <c r="B4818" s="2">
        <v>46362</v>
      </c>
      <c r="C4818" s="1" t="s">
        <v>16</v>
      </c>
      <c r="D4818" s="1" t="s">
        <v>23</v>
      </c>
      <c r="E4818" s="1" t="s">
        <v>31</v>
      </c>
      <c r="F4818" s="1" t="s">
        <v>53</v>
      </c>
      <c r="G4818" s="1" t="s">
        <v>26</v>
      </c>
      <c r="H4818" s="1" t="s">
        <v>27</v>
      </c>
      <c r="I4818" s="1">
        <v>7</v>
      </c>
      <c r="J4818" s="3">
        <v>15552</v>
      </c>
      <c r="K4818" s="4">
        <v>11547.89</v>
      </c>
      <c r="L4818" s="5">
        <v>0</v>
      </c>
      <c r="M4818" s="3">
        <f t="shared" si="300"/>
        <v>108864</v>
      </c>
      <c r="N4818" s="3">
        <f t="shared" si="301"/>
        <v>80835.23</v>
      </c>
      <c r="O4818" s="3">
        <f t="shared" si="302"/>
        <v>28028.770000000004</v>
      </c>
      <c r="P4818" s="6">
        <f t="shared" si="303"/>
        <v>0.25746592078189307</v>
      </c>
    </row>
    <row r="4819" spans="1:16" x14ac:dyDescent="0.35">
      <c r="A4819" s="1" t="s">
        <v>4883</v>
      </c>
      <c r="B4819" s="2">
        <v>46362</v>
      </c>
      <c r="C4819" s="1" t="s">
        <v>16</v>
      </c>
      <c r="D4819" s="1" t="s">
        <v>17</v>
      </c>
      <c r="E4819" s="1" t="s">
        <v>24</v>
      </c>
      <c r="F4819" s="1" t="s">
        <v>131</v>
      </c>
      <c r="G4819" s="1" t="s">
        <v>26</v>
      </c>
      <c r="H4819" s="1" t="s">
        <v>34</v>
      </c>
      <c r="I4819" s="1">
        <v>7</v>
      </c>
      <c r="J4819" s="3">
        <v>2741</v>
      </c>
      <c r="K4819" s="4">
        <v>1432.73</v>
      </c>
      <c r="L4819" s="5">
        <v>0.15</v>
      </c>
      <c r="M4819" s="3">
        <f t="shared" si="300"/>
        <v>16308.949999999999</v>
      </c>
      <c r="N4819" s="3">
        <f t="shared" si="301"/>
        <v>10029.11</v>
      </c>
      <c r="O4819" s="3">
        <f t="shared" si="302"/>
        <v>6279.8399999999983</v>
      </c>
      <c r="P4819" s="6">
        <f t="shared" si="303"/>
        <v>0.38505483185612799</v>
      </c>
    </row>
    <row r="4820" spans="1:16" x14ac:dyDescent="0.35">
      <c r="A4820" s="1" t="s">
        <v>4884</v>
      </c>
      <c r="B4820" s="2">
        <v>46362</v>
      </c>
      <c r="C4820" s="1" t="s">
        <v>41</v>
      </c>
      <c r="D4820" s="1" t="s">
        <v>42</v>
      </c>
      <c r="E4820" s="1" t="s">
        <v>24</v>
      </c>
      <c r="F4820" s="1" t="s">
        <v>61</v>
      </c>
      <c r="G4820" s="1" t="s">
        <v>46</v>
      </c>
      <c r="H4820" s="1" t="s">
        <v>21</v>
      </c>
      <c r="I4820" s="1">
        <v>4</v>
      </c>
      <c r="J4820" s="3">
        <v>2184</v>
      </c>
      <c r="K4820" s="4">
        <v>1067.6400000000001</v>
      </c>
      <c r="L4820" s="5">
        <v>0.1</v>
      </c>
      <c r="M4820" s="3">
        <f t="shared" si="300"/>
        <v>7862.4000000000005</v>
      </c>
      <c r="N4820" s="3">
        <f t="shared" si="301"/>
        <v>4270.5600000000004</v>
      </c>
      <c r="O4820" s="3">
        <f t="shared" si="302"/>
        <v>3591.84</v>
      </c>
      <c r="P4820" s="6">
        <f t="shared" si="303"/>
        <v>0.45683760683760682</v>
      </c>
    </row>
    <row r="4821" spans="1:16" x14ac:dyDescent="0.35">
      <c r="A4821" s="1" t="s">
        <v>4885</v>
      </c>
      <c r="B4821" s="2">
        <v>46363</v>
      </c>
      <c r="C4821" s="1" t="s">
        <v>29</v>
      </c>
      <c r="D4821" s="1" t="s">
        <v>30</v>
      </c>
      <c r="E4821" s="1" t="s">
        <v>79</v>
      </c>
      <c r="F4821" s="1" t="s">
        <v>80</v>
      </c>
      <c r="G4821" s="1" t="s">
        <v>33</v>
      </c>
      <c r="H4821" s="1" t="s">
        <v>21</v>
      </c>
      <c r="I4821" s="1">
        <v>7</v>
      </c>
      <c r="J4821" s="3">
        <v>7786</v>
      </c>
      <c r="K4821" s="4">
        <v>5015.5</v>
      </c>
      <c r="L4821" s="5">
        <v>0</v>
      </c>
      <c r="M4821" s="3">
        <f t="shared" si="300"/>
        <v>54502</v>
      </c>
      <c r="N4821" s="3">
        <f t="shared" si="301"/>
        <v>35108.5</v>
      </c>
      <c r="O4821" s="3">
        <f t="shared" si="302"/>
        <v>19393.5</v>
      </c>
      <c r="P4821" s="6">
        <f t="shared" si="303"/>
        <v>0.3558309786796815</v>
      </c>
    </row>
    <row r="4822" spans="1:16" x14ac:dyDescent="0.35">
      <c r="A4822" s="1" t="s">
        <v>4886</v>
      </c>
      <c r="B4822" s="2">
        <v>46363</v>
      </c>
      <c r="C4822" s="1" t="s">
        <v>16</v>
      </c>
      <c r="D4822" s="1" t="s">
        <v>23</v>
      </c>
      <c r="E4822" s="1" t="s">
        <v>18</v>
      </c>
      <c r="F4822" s="1" t="s">
        <v>38</v>
      </c>
      <c r="G4822" s="1" t="s">
        <v>26</v>
      </c>
      <c r="H4822" s="1" t="s">
        <v>27</v>
      </c>
      <c r="I4822" s="1">
        <v>7</v>
      </c>
      <c r="J4822" s="3">
        <v>354</v>
      </c>
      <c r="K4822" s="4">
        <v>272.08999999999997</v>
      </c>
      <c r="L4822" s="5">
        <v>0.15</v>
      </c>
      <c r="M4822" s="3">
        <f t="shared" si="300"/>
        <v>2106.2999999999997</v>
      </c>
      <c r="N4822" s="3">
        <f t="shared" si="301"/>
        <v>1904.6299999999999</v>
      </c>
      <c r="O4822" s="3">
        <f t="shared" si="302"/>
        <v>201.66999999999985</v>
      </c>
      <c r="P4822" s="6">
        <f t="shared" si="303"/>
        <v>9.5746095048188706E-2</v>
      </c>
    </row>
    <row r="4823" spans="1:16" x14ac:dyDescent="0.35">
      <c r="A4823" s="1" t="s">
        <v>4887</v>
      </c>
      <c r="B4823" s="2">
        <v>46363</v>
      </c>
      <c r="C4823" s="1" t="s">
        <v>41</v>
      </c>
      <c r="D4823" s="1" t="s">
        <v>50</v>
      </c>
      <c r="E4823" s="1" t="s">
        <v>24</v>
      </c>
      <c r="F4823" s="1" t="s">
        <v>25</v>
      </c>
      <c r="G4823" s="1" t="s">
        <v>43</v>
      </c>
      <c r="H4823" s="1" t="s">
        <v>21</v>
      </c>
      <c r="I4823" s="1">
        <v>4</v>
      </c>
      <c r="J4823" s="3">
        <v>594</v>
      </c>
      <c r="K4823" s="4">
        <v>307.08999999999997</v>
      </c>
      <c r="L4823" s="5">
        <v>0.1</v>
      </c>
      <c r="M4823" s="3">
        <f t="shared" si="300"/>
        <v>2138.4</v>
      </c>
      <c r="N4823" s="3">
        <f t="shared" si="301"/>
        <v>1228.3599999999999</v>
      </c>
      <c r="O4823" s="3">
        <f t="shared" si="302"/>
        <v>910.04000000000019</v>
      </c>
      <c r="P4823" s="6">
        <f t="shared" si="303"/>
        <v>0.42557052001496454</v>
      </c>
    </row>
    <row r="4824" spans="1:16" x14ac:dyDescent="0.35">
      <c r="A4824" s="1" t="s">
        <v>4888</v>
      </c>
      <c r="B4824" s="2">
        <v>46363</v>
      </c>
      <c r="C4824" s="1" t="s">
        <v>36</v>
      </c>
      <c r="D4824" s="1" t="s">
        <v>63</v>
      </c>
      <c r="E4824" s="1" t="s">
        <v>18</v>
      </c>
      <c r="F4824" s="1" t="s">
        <v>51</v>
      </c>
      <c r="G4824" s="1" t="s">
        <v>39</v>
      </c>
      <c r="H4824" s="1" t="s">
        <v>21</v>
      </c>
      <c r="I4824" s="1">
        <v>2</v>
      </c>
      <c r="J4824" s="3">
        <v>760</v>
      </c>
      <c r="K4824" s="4">
        <v>582.29999999999995</v>
      </c>
      <c r="L4824" s="5">
        <v>0</v>
      </c>
      <c r="M4824" s="3">
        <f t="shared" si="300"/>
        <v>1520</v>
      </c>
      <c r="N4824" s="3">
        <f t="shared" si="301"/>
        <v>1164.5999999999999</v>
      </c>
      <c r="O4824" s="3">
        <f t="shared" si="302"/>
        <v>355.40000000000009</v>
      </c>
      <c r="P4824" s="6">
        <f t="shared" si="303"/>
        <v>0.23381578947368428</v>
      </c>
    </row>
    <row r="4825" spans="1:16" x14ac:dyDescent="0.35">
      <c r="A4825" s="1" t="s">
        <v>4889</v>
      </c>
      <c r="B4825" s="2">
        <v>46363</v>
      </c>
      <c r="C4825" s="1" t="s">
        <v>16</v>
      </c>
      <c r="D4825" s="1" t="s">
        <v>17</v>
      </c>
      <c r="E4825" s="1" t="s">
        <v>18</v>
      </c>
      <c r="F4825" s="1" t="s">
        <v>19</v>
      </c>
      <c r="G4825" s="1" t="s">
        <v>20</v>
      </c>
      <c r="H4825" s="1" t="s">
        <v>27</v>
      </c>
      <c r="I4825" s="1">
        <v>4</v>
      </c>
      <c r="J4825" s="3">
        <v>899</v>
      </c>
      <c r="K4825" s="4">
        <v>704.06</v>
      </c>
      <c r="L4825" s="5">
        <v>0</v>
      </c>
      <c r="M4825" s="3">
        <f t="shared" si="300"/>
        <v>3596</v>
      </c>
      <c r="N4825" s="3">
        <f t="shared" si="301"/>
        <v>2816.24</v>
      </c>
      <c r="O4825" s="3">
        <f t="shared" si="302"/>
        <v>779.76000000000022</v>
      </c>
      <c r="P4825" s="6">
        <f t="shared" si="303"/>
        <v>0.21684093437152396</v>
      </c>
    </row>
    <row r="4826" spans="1:16" x14ac:dyDescent="0.35">
      <c r="A4826" s="1" t="s">
        <v>4890</v>
      </c>
      <c r="B4826" s="2">
        <v>46363</v>
      </c>
      <c r="C4826" s="1" t="s">
        <v>16</v>
      </c>
      <c r="D4826" s="1" t="s">
        <v>48</v>
      </c>
      <c r="E4826" s="1" t="s">
        <v>31</v>
      </c>
      <c r="F4826" s="1" t="s">
        <v>85</v>
      </c>
      <c r="G4826" s="1" t="s">
        <v>20</v>
      </c>
      <c r="H4826" s="1" t="s">
        <v>27</v>
      </c>
      <c r="I4826" s="1">
        <v>2</v>
      </c>
      <c r="J4826" s="3">
        <v>1751</v>
      </c>
      <c r="K4826" s="4">
        <v>1330.14</v>
      </c>
      <c r="L4826" s="5">
        <v>0.15</v>
      </c>
      <c r="M4826" s="3">
        <f t="shared" si="300"/>
        <v>2976.7</v>
      </c>
      <c r="N4826" s="3">
        <f t="shared" si="301"/>
        <v>2660.28</v>
      </c>
      <c r="O4826" s="3">
        <f t="shared" si="302"/>
        <v>316.41999999999962</v>
      </c>
      <c r="P4826" s="6">
        <f t="shared" si="303"/>
        <v>0.10629892162461774</v>
      </c>
    </row>
    <row r="4827" spans="1:16" x14ac:dyDescent="0.35">
      <c r="A4827" s="1" t="s">
        <v>4891</v>
      </c>
      <c r="B4827" s="2">
        <v>46363</v>
      </c>
      <c r="C4827" s="1" t="s">
        <v>16</v>
      </c>
      <c r="D4827" s="1" t="s">
        <v>17</v>
      </c>
      <c r="E4827" s="1" t="s">
        <v>24</v>
      </c>
      <c r="F4827" s="1" t="s">
        <v>25</v>
      </c>
      <c r="G4827" s="1" t="s">
        <v>26</v>
      </c>
      <c r="H4827" s="1" t="s">
        <v>21</v>
      </c>
      <c r="I4827" s="1">
        <v>4</v>
      </c>
      <c r="J4827" s="3">
        <v>591</v>
      </c>
      <c r="K4827" s="4">
        <v>297.69</v>
      </c>
      <c r="L4827" s="5">
        <v>0.15</v>
      </c>
      <c r="M4827" s="3">
        <f t="shared" si="300"/>
        <v>2009.3999999999999</v>
      </c>
      <c r="N4827" s="3">
        <f t="shared" si="301"/>
        <v>1190.76</v>
      </c>
      <c r="O4827" s="3">
        <f t="shared" si="302"/>
        <v>818.63999999999987</v>
      </c>
      <c r="P4827" s="6">
        <f t="shared" si="303"/>
        <v>0.40740519558077032</v>
      </c>
    </row>
    <row r="4828" spans="1:16" x14ac:dyDescent="0.35">
      <c r="A4828" s="1" t="s">
        <v>4892</v>
      </c>
      <c r="B4828" s="2">
        <v>46363</v>
      </c>
      <c r="C4828" s="1" t="s">
        <v>29</v>
      </c>
      <c r="D4828" s="1" t="s">
        <v>30</v>
      </c>
      <c r="E4828" s="1" t="s">
        <v>18</v>
      </c>
      <c r="F4828" s="1" t="s">
        <v>68</v>
      </c>
      <c r="G4828" s="1" t="s">
        <v>58</v>
      </c>
      <c r="H4828" s="1" t="s">
        <v>21</v>
      </c>
      <c r="I4828" s="1">
        <v>8</v>
      </c>
      <c r="J4828" s="3">
        <v>441</v>
      </c>
      <c r="K4828" s="4">
        <v>353.78</v>
      </c>
      <c r="L4828" s="5">
        <v>0</v>
      </c>
      <c r="M4828" s="3">
        <f t="shared" si="300"/>
        <v>3528</v>
      </c>
      <c r="N4828" s="3">
        <f t="shared" si="301"/>
        <v>2830.24</v>
      </c>
      <c r="O4828" s="3">
        <f t="shared" si="302"/>
        <v>697.76000000000022</v>
      </c>
      <c r="P4828" s="6">
        <f t="shared" si="303"/>
        <v>0.19777777777777783</v>
      </c>
    </row>
    <row r="4829" spans="1:16" x14ac:dyDescent="0.35">
      <c r="A4829" s="1" t="s">
        <v>4893</v>
      </c>
      <c r="B4829" s="2">
        <v>46364</v>
      </c>
      <c r="C4829" s="1" t="s">
        <v>41</v>
      </c>
      <c r="D4829" s="1" t="s">
        <v>103</v>
      </c>
      <c r="E4829" s="1" t="s">
        <v>24</v>
      </c>
      <c r="F4829" s="1" t="s">
        <v>25</v>
      </c>
      <c r="G4829" s="1" t="s">
        <v>43</v>
      </c>
      <c r="H4829" s="1" t="s">
        <v>27</v>
      </c>
      <c r="I4829" s="1">
        <v>6</v>
      </c>
      <c r="J4829" s="3">
        <v>604</v>
      </c>
      <c r="K4829" s="4">
        <v>298.13</v>
      </c>
      <c r="L4829" s="5">
        <v>0.15</v>
      </c>
      <c r="M4829" s="3">
        <f t="shared" si="300"/>
        <v>3080.4</v>
      </c>
      <c r="N4829" s="3">
        <f t="shared" si="301"/>
        <v>1788.78</v>
      </c>
      <c r="O4829" s="3">
        <f t="shared" si="302"/>
        <v>1291.6200000000001</v>
      </c>
      <c r="P4829" s="6">
        <f t="shared" si="303"/>
        <v>0.41930268796260228</v>
      </c>
    </row>
    <row r="4830" spans="1:16" x14ac:dyDescent="0.35">
      <c r="A4830" s="1" t="s">
        <v>4894</v>
      </c>
      <c r="B4830" s="2">
        <v>46364</v>
      </c>
      <c r="C4830" s="1" t="s">
        <v>16</v>
      </c>
      <c r="D4830" s="1" t="s">
        <v>17</v>
      </c>
      <c r="E4830" s="1" t="s">
        <v>24</v>
      </c>
      <c r="F4830" s="1" t="s">
        <v>64</v>
      </c>
      <c r="G4830" s="1" t="s">
        <v>20</v>
      </c>
      <c r="H4830" s="1" t="s">
        <v>21</v>
      </c>
      <c r="I4830" s="1">
        <v>6</v>
      </c>
      <c r="J4830" s="3">
        <v>1483</v>
      </c>
      <c r="K4830" s="4">
        <v>742.31</v>
      </c>
      <c r="L4830" s="5">
        <v>0</v>
      </c>
      <c r="M4830" s="3">
        <f t="shared" si="300"/>
        <v>8898</v>
      </c>
      <c r="N4830" s="3">
        <f t="shared" si="301"/>
        <v>4453.8599999999997</v>
      </c>
      <c r="O4830" s="3">
        <f t="shared" si="302"/>
        <v>4444.1400000000003</v>
      </c>
      <c r="P4830" s="6">
        <f t="shared" si="303"/>
        <v>0.499453809844909</v>
      </c>
    </row>
    <row r="4831" spans="1:16" x14ac:dyDescent="0.35">
      <c r="A4831" s="1" t="s">
        <v>4895</v>
      </c>
      <c r="B4831" s="2">
        <v>46364</v>
      </c>
      <c r="C4831" s="1" t="s">
        <v>36</v>
      </c>
      <c r="D4831" s="1" t="s">
        <v>76</v>
      </c>
      <c r="E4831" s="1" t="s">
        <v>31</v>
      </c>
      <c r="F4831" s="1" t="s">
        <v>53</v>
      </c>
      <c r="G4831" s="1" t="s">
        <v>69</v>
      </c>
      <c r="H4831" s="1" t="s">
        <v>27</v>
      </c>
      <c r="I4831" s="1">
        <v>2</v>
      </c>
      <c r="J4831" s="3">
        <v>15146</v>
      </c>
      <c r="K4831" s="4">
        <v>11069.55</v>
      </c>
      <c r="L4831" s="5">
        <v>0</v>
      </c>
      <c r="M4831" s="3">
        <f t="shared" si="300"/>
        <v>30292</v>
      </c>
      <c r="N4831" s="3">
        <f t="shared" si="301"/>
        <v>22139.1</v>
      </c>
      <c r="O4831" s="3">
        <f t="shared" si="302"/>
        <v>8152.9000000000015</v>
      </c>
      <c r="P4831" s="6">
        <f t="shared" si="303"/>
        <v>0.26914366829525954</v>
      </c>
    </row>
    <row r="4832" spans="1:16" x14ac:dyDescent="0.35">
      <c r="A4832" s="1" t="s">
        <v>4896</v>
      </c>
      <c r="B4832" s="2">
        <v>46364</v>
      </c>
      <c r="C4832" s="1" t="s">
        <v>29</v>
      </c>
      <c r="D4832" s="1" t="s">
        <v>72</v>
      </c>
      <c r="E4832" s="1" t="s">
        <v>18</v>
      </c>
      <c r="F4832" s="1" t="s">
        <v>68</v>
      </c>
      <c r="G4832" s="1" t="s">
        <v>58</v>
      </c>
      <c r="H4832" s="1" t="s">
        <v>21</v>
      </c>
      <c r="I4832" s="1">
        <v>8</v>
      </c>
      <c r="J4832" s="3">
        <v>438</v>
      </c>
      <c r="K4832" s="4">
        <v>352.05</v>
      </c>
      <c r="L4832" s="5">
        <v>0</v>
      </c>
      <c r="M4832" s="3">
        <f t="shared" si="300"/>
        <v>3504</v>
      </c>
      <c r="N4832" s="3">
        <f t="shared" si="301"/>
        <v>2816.4</v>
      </c>
      <c r="O4832" s="3">
        <f t="shared" si="302"/>
        <v>687.59999999999991</v>
      </c>
      <c r="P4832" s="6">
        <f t="shared" si="303"/>
        <v>0.19623287671232875</v>
      </c>
    </row>
    <row r="4833" spans="1:16" x14ac:dyDescent="0.35">
      <c r="A4833" s="1" t="s">
        <v>4897</v>
      </c>
      <c r="B4833" s="2">
        <v>46364</v>
      </c>
      <c r="C4833" s="1" t="s">
        <v>36</v>
      </c>
      <c r="D4833" s="1" t="s">
        <v>63</v>
      </c>
      <c r="E4833" s="1" t="s">
        <v>18</v>
      </c>
      <c r="F4833" s="1" t="s">
        <v>68</v>
      </c>
      <c r="G4833" s="1" t="s">
        <v>39</v>
      </c>
      <c r="H4833" s="1" t="s">
        <v>21</v>
      </c>
      <c r="I4833" s="1">
        <v>4</v>
      </c>
      <c r="J4833" s="3">
        <v>439</v>
      </c>
      <c r="K4833" s="4">
        <v>365.6</v>
      </c>
      <c r="L4833" s="5">
        <v>0</v>
      </c>
      <c r="M4833" s="3">
        <f t="shared" si="300"/>
        <v>1756</v>
      </c>
      <c r="N4833" s="3">
        <f t="shared" si="301"/>
        <v>1462.4</v>
      </c>
      <c r="O4833" s="3">
        <f t="shared" si="302"/>
        <v>293.59999999999991</v>
      </c>
      <c r="P4833" s="6">
        <f t="shared" si="303"/>
        <v>0.16719817767653752</v>
      </c>
    </row>
    <row r="4834" spans="1:16" x14ac:dyDescent="0.35">
      <c r="A4834" s="1" t="s">
        <v>4898</v>
      </c>
      <c r="B4834" s="2">
        <v>46364</v>
      </c>
      <c r="C4834" s="1" t="s">
        <v>16</v>
      </c>
      <c r="D4834" s="1" t="s">
        <v>23</v>
      </c>
      <c r="E4834" s="1" t="s">
        <v>18</v>
      </c>
      <c r="F4834" s="1" t="s">
        <v>38</v>
      </c>
      <c r="G4834" s="1" t="s">
        <v>26</v>
      </c>
      <c r="H4834" s="1" t="s">
        <v>27</v>
      </c>
      <c r="I4834" s="1">
        <v>7</v>
      </c>
      <c r="J4834" s="3">
        <v>362</v>
      </c>
      <c r="K4834" s="4">
        <v>275.7</v>
      </c>
      <c r="L4834" s="5">
        <v>0</v>
      </c>
      <c r="M4834" s="3">
        <f t="shared" si="300"/>
        <v>2534</v>
      </c>
      <c r="N4834" s="3">
        <f t="shared" si="301"/>
        <v>1929.8999999999999</v>
      </c>
      <c r="O4834" s="3">
        <f t="shared" si="302"/>
        <v>604.10000000000014</v>
      </c>
      <c r="P4834" s="6">
        <f t="shared" si="303"/>
        <v>0.23839779005524867</v>
      </c>
    </row>
    <row r="4835" spans="1:16" x14ac:dyDescent="0.35">
      <c r="A4835" s="1" t="s">
        <v>4899</v>
      </c>
      <c r="B4835" s="2">
        <v>46364</v>
      </c>
      <c r="C4835" s="1" t="s">
        <v>36</v>
      </c>
      <c r="D4835" s="1" t="s">
        <v>78</v>
      </c>
      <c r="E4835" s="1" t="s">
        <v>24</v>
      </c>
      <c r="F4835" s="1" t="s">
        <v>131</v>
      </c>
      <c r="G4835" s="1" t="s">
        <v>69</v>
      </c>
      <c r="H4835" s="1" t="s">
        <v>27</v>
      </c>
      <c r="I4835" s="1">
        <v>7</v>
      </c>
      <c r="J4835" s="3">
        <v>2938</v>
      </c>
      <c r="K4835" s="4">
        <v>1433.91</v>
      </c>
      <c r="L4835" s="5">
        <v>0.05</v>
      </c>
      <c r="M4835" s="3">
        <f t="shared" si="300"/>
        <v>19537.7</v>
      </c>
      <c r="N4835" s="3">
        <f t="shared" si="301"/>
        <v>10037.370000000001</v>
      </c>
      <c r="O4835" s="3">
        <f t="shared" si="302"/>
        <v>9500.33</v>
      </c>
      <c r="P4835" s="6">
        <f t="shared" si="303"/>
        <v>0.4862563147146286</v>
      </c>
    </row>
    <row r="4836" spans="1:16" x14ac:dyDescent="0.35">
      <c r="A4836" s="1" t="s">
        <v>4900</v>
      </c>
      <c r="B4836" s="2">
        <v>46364</v>
      </c>
      <c r="C4836" s="1" t="s">
        <v>29</v>
      </c>
      <c r="D4836" s="1" t="s">
        <v>72</v>
      </c>
      <c r="E4836" s="1" t="s">
        <v>31</v>
      </c>
      <c r="F4836" s="1" t="s">
        <v>53</v>
      </c>
      <c r="G4836" s="1" t="s">
        <v>33</v>
      </c>
      <c r="H4836" s="1" t="s">
        <v>34</v>
      </c>
      <c r="I4836" s="1">
        <v>1</v>
      </c>
      <c r="J4836" s="3">
        <v>14552</v>
      </c>
      <c r="K4836" s="4">
        <v>10415.39</v>
      </c>
      <c r="L4836" s="5">
        <v>0.05</v>
      </c>
      <c r="M4836" s="3">
        <f t="shared" si="300"/>
        <v>13824.4</v>
      </c>
      <c r="N4836" s="3">
        <f t="shared" si="301"/>
        <v>10415.39</v>
      </c>
      <c r="O4836" s="3">
        <f t="shared" si="302"/>
        <v>3409.01</v>
      </c>
      <c r="P4836" s="6">
        <f t="shared" si="303"/>
        <v>0.24659370388588295</v>
      </c>
    </row>
    <row r="4837" spans="1:16" x14ac:dyDescent="0.35">
      <c r="A4837" s="1" t="s">
        <v>4901</v>
      </c>
      <c r="B4837" s="2">
        <v>46364</v>
      </c>
      <c r="C4837" s="1" t="s">
        <v>16</v>
      </c>
      <c r="D4837" s="1" t="s">
        <v>17</v>
      </c>
      <c r="E4837" s="1" t="s">
        <v>31</v>
      </c>
      <c r="F4837" s="1" t="s">
        <v>45</v>
      </c>
      <c r="G4837" s="1" t="s">
        <v>26</v>
      </c>
      <c r="H4837" s="1" t="s">
        <v>27</v>
      </c>
      <c r="I4837" s="1">
        <v>6</v>
      </c>
      <c r="J4837" s="3">
        <v>3494</v>
      </c>
      <c r="K4837" s="4">
        <v>2509.29</v>
      </c>
      <c r="L4837" s="5">
        <v>0</v>
      </c>
      <c r="M4837" s="3">
        <f t="shared" si="300"/>
        <v>20964</v>
      </c>
      <c r="N4837" s="3">
        <f t="shared" si="301"/>
        <v>15055.74</v>
      </c>
      <c r="O4837" s="3">
        <f t="shared" si="302"/>
        <v>5908.26</v>
      </c>
      <c r="P4837" s="6">
        <f t="shared" si="303"/>
        <v>0.28182884945621067</v>
      </c>
    </row>
    <row r="4838" spans="1:16" x14ac:dyDescent="0.35">
      <c r="A4838" s="1" t="s">
        <v>4902</v>
      </c>
      <c r="B4838" s="2">
        <v>46364</v>
      </c>
      <c r="C4838" s="1" t="s">
        <v>36</v>
      </c>
      <c r="D4838" s="1" t="s">
        <v>37</v>
      </c>
      <c r="E4838" s="1" t="s">
        <v>79</v>
      </c>
      <c r="F4838" s="1" t="s">
        <v>109</v>
      </c>
      <c r="G4838" s="1" t="s">
        <v>69</v>
      </c>
      <c r="H4838" s="1" t="s">
        <v>27</v>
      </c>
      <c r="I4838" s="1">
        <v>1</v>
      </c>
      <c r="J4838" s="3">
        <v>4422</v>
      </c>
      <c r="K4838" s="4">
        <v>2838.85</v>
      </c>
      <c r="L4838" s="5">
        <v>0.1</v>
      </c>
      <c r="M4838" s="3">
        <f t="shared" si="300"/>
        <v>3979.8</v>
      </c>
      <c r="N4838" s="3">
        <f t="shared" si="301"/>
        <v>2838.85</v>
      </c>
      <c r="O4838" s="3">
        <f t="shared" si="302"/>
        <v>1140.9500000000003</v>
      </c>
      <c r="P4838" s="6">
        <f t="shared" si="303"/>
        <v>0.28668526056585764</v>
      </c>
    </row>
    <row r="4839" spans="1:16" x14ac:dyDescent="0.35">
      <c r="A4839" s="1" t="s">
        <v>4903</v>
      </c>
      <c r="B4839" s="2">
        <v>46365</v>
      </c>
      <c r="C4839" s="1" t="s">
        <v>16</v>
      </c>
      <c r="D4839" s="1" t="s">
        <v>48</v>
      </c>
      <c r="E4839" s="1" t="s">
        <v>31</v>
      </c>
      <c r="F4839" s="1" t="s">
        <v>32</v>
      </c>
      <c r="G4839" s="1" t="s">
        <v>20</v>
      </c>
      <c r="H4839" s="1" t="s">
        <v>21</v>
      </c>
      <c r="I4839" s="1">
        <v>2</v>
      </c>
      <c r="J4839" s="3">
        <v>1191</v>
      </c>
      <c r="K4839" s="4">
        <v>853.03</v>
      </c>
      <c r="L4839" s="5">
        <v>0.1</v>
      </c>
      <c r="M4839" s="3">
        <f t="shared" si="300"/>
        <v>2143.8000000000002</v>
      </c>
      <c r="N4839" s="3">
        <f t="shared" si="301"/>
        <v>1706.06</v>
      </c>
      <c r="O4839" s="3">
        <f t="shared" si="302"/>
        <v>437.74000000000024</v>
      </c>
      <c r="P4839" s="6">
        <f t="shared" si="303"/>
        <v>0.20418882358428966</v>
      </c>
    </row>
    <row r="4840" spans="1:16" x14ac:dyDescent="0.35">
      <c r="A4840" s="1" t="s">
        <v>4904</v>
      </c>
      <c r="B4840" s="2">
        <v>46365</v>
      </c>
      <c r="C4840" s="1" t="s">
        <v>16</v>
      </c>
      <c r="D4840" s="1" t="s">
        <v>84</v>
      </c>
      <c r="E4840" s="1" t="s">
        <v>18</v>
      </c>
      <c r="F4840" s="1" t="s">
        <v>38</v>
      </c>
      <c r="G4840" s="1" t="s">
        <v>26</v>
      </c>
      <c r="H4840" s="1" t="s">
        <v>34</v>
      </c>
      <c r="I4840" s="1">
        <v>1</v>
      </c>
      <c r="J4840" s="3">
        <v>351</v>
      </c>
      <c r="K4840" s="4">
        <v>290.83999999999997</v>
      </c>
      <c r="L4840" s="5">
        <v>0.15</v>
      </c>
      <c r="M4840" s="3">
        <f t="shared" si="300"/>
        <v>298.34999999999997</v>
      </c>
      <c r="N4840" s="3">
        <f t="shared" si="301"/>
        <v>290.83999999999997</v>
      </c>
      <c r="O4840" s="3">
        <f t="shared" si="302"/>
        <v>7.5099999999999909</v>
      </c>
      <c r="P4840" s="6">
        <f t="shared" si="303"/>
        <v>2.5171778112954554E-2</v>
      </c>
    </row>
    <row r="4841" spans="1:16" x14ac:dyDescent="0.35">
      <c r="A4841" s="1" t="s">
        <v>4905</v>
      </c>
      <c r="B4841" s="2">
        <v>46365</v>
      </c>
      <c r="C4841" s="1" t="s">
        <v>36</v>
      </c>
      <c r="D4841" s="1" t="s">
        <v>63</v>
      </c>
      <c r="E4841" s="1" t="s">
        <v>24</v>
      </c>
      <c r="F4841" s="1" t="s">
        <v>64</v>
      </c>
      <c r="G4841" s="1" t="s">
        <v>39</v>
      </c>
      <c r="H4841" s="1" t="s">
        <v>27</v>
      </c>
      <c r="I4841" s="1">
        <v>1</v>
      </c>
      <c r="J4841" s="3">
        <v>1543</v>
      </c>
      <c r="K4841" s="4">
        <v>799.08</v>
      </c>
      <c r="L4841" s="5">
        <v>0.05</v>
      </c>
      <c r="M4841" s="3">
        <f t="shared" si="300"/>
        <v>1465.85</v>
      </c>
      <c r="N4841" s="3">
        <f t="shared" si="301"/>
        <v>799.08</v>
      </c>
      <c r="O4841" s="3">
        <f t="shared" si="302"/>
        <v>666.76999999999987</v>
      </c>
      <c r="P4841" s="6">
        <f t="shared" si="303"/>
        <v>0.45486918852542885</v>
      </c>
    </row>
    <row r="4842" spans="1:16" x14ac:dyDescent="0.35">
      <c r="A4842" s="1" t="s">
        <v>4906</v>
      </c>
      <c r="B4842" s="2">
        <v>46365</v>
      </c>
      <c r="C4842" s="1" t="s">
        <v>41</v>
      </c>
      <c r="D4842" s="1" t="s">
        <v>50</v>
      </c>
      <c r="E4842" s="1" t="s">
        <v>31</v>
      </c>
      <c r="F4842" s="1" t="s">
        <v>53</v>
      </c>
      <c r="G4842" s="1" t="s">
        <v>46</v>
      </c>
      <c r="H4842" s="1" t="s">
        <v>34</v>
      </c>
      <c r="I4842" s="1">
        <v>2</v>
      </c>
      <c r="J4842" s="3">
        <v>14816</v>
      </c>
      <c r="K4842" s="4">
        <v>10522.42</v>
      </c>
      <c r="L4842" s="5">
        <v>0</v>
      </c>
      <c r="M4842" s="3">
        <f t="shared" si="300"/>
        <v>29632</v>
      </c>
      <c r="N4842" s="3">
        <f t="shared" si="301"/>
        <v>21044.84</v>
      </c>
      <c r="O4842" s="3">
        <f t="shared" si="302"/>
        <v>8587.16</v>
      </c>
      <c r="P4842" s="6">
        <f t="shared" si="303"/>
        <v>0.28979346652267818</v>
      </c>
    </row>
    <row r="4843" spans="1:16" x14ac:dyDescent="0.35">
      <c r="A4843" s="1" t="s">
        <v>4907</v>
      </c>
      <c r="B4843" s="2">
        <v>46365</v>
      </c>
      <c r="C4843" s="1" t="s">
        <v>16</v>
      </c>
      <c r="D4843" s="1" t="s">
        <v>84</v>
      </c>
      <c r="E4843" s="1" t="s">
        <v>79</v>
      </c>
      <c r="F4843" s="1" t="s">
        <v>96</v>
      </c>
      <c r="G4843" s="1" t="s">
        <v>26</v>
      </c>
      <c r="H4843" s="1" t="s">
        <v>27</v>
      </c>
      <c r="I4843" s="1">
        <v>3</v>
      </c>
      <c r="J4843" s="3">
        <v>6194</v>
      </c>
      <c r="K4843" s="4">
        <v>3836.8</v>
      </c>
      <c r="L4843" s="5">
        <v>0.05</v>
      </c>
      <c r="M4843" s="3">
        <f t="shared" si="300"/>
        <v>17652.899999999998</v>
      </c>
      <c r="N4843" s="3">
        <f t="shared" si="301"/>
        <v>11510.400000000001</v>
      </c>
      <c r="O4843" s="3">
        <f t="shared" si="302"/>
        <v>6142.4999999999964</v>
      </c>
      <c r="P4843" s="6">
        <f t="shared" si="303"/>
        <v>0.34795982529782626</v>
      </c>
    </row>
    <row r="4844" spans="1:16" x14ac:dyDescent="0.35">
      <c r="A4844" s="1" t="s">
        <v>4908</v>
      </c>
      <c r="B4844" s="2">
        <v>46365</v>
      </c>
      <c r="C4844" s="1" t="s">
        <v>41</v>
      </c>
      <c r="D4844" s="1" t="s">
        <v>50</v>
      </c>
      <c r="E4844" s="1" t="s">
        <v>31</v>
      </c>
      <c r="F4844" s="1" t="s">
        <v>32</v>
      </c>
      <c r="G4844" s="1" t="s">
        <v>43</v>
      </c>
      <c r="H4844" s="1" t="s">
        <v>21</v>
      </c>
      <c r="I4844" s="1">
        <v>3</v>
      </c>
      <c r="J4844" s="3">
        <v>1167</v>
      </c>
      <c r="K4844" s="4">
        <v>868.41</v>
      </c>
      <c r="L4844" s="5">
        <v>0</v>
      </c>
      <c r="M4844" s="3">
        <f t="shared" si="300"/>
        <v>3501</v>
      </c>
      <c r="N4844" s="3">
        <f t="shared" si="301"/>
        <v>2605.23</v>
      </c>
      <c r="O4844" s="3">
        <f t="shared" si="302"/>
        <v>895.77</v>
      </c>
      <c r="P4844" s="6">
        <f t="shared" si="303"/>
        <v>0.25586118251928019</v>
      </c>
    </row>
    <row r="4845" spans="1:16" x14ac:dyDescent="0.35">
      <c r="A4845" s="1" t="s">
        <v>4909</v>
      </c>
      <c r="B4845" s="2">
        <v>46365</v>
      </c>
      <c r="C4845" s="1" t="s">
        <v>16</v>
      </c>
      <c r="D4845" s="1" t="s">
        <v>17</v>
      </c>
      <c r="E4845" s="1" t="s">
        <v>18</v>
      </c>
      <c r="F4845" s="1" t="s">
        <v>38</v>
      </c>
      <c r="G4845" s="1" t="s">
        <v>26</v>
      </c>
      <c r="H4845" s="1" t="s">
        <v>27</v>
      </c>
      <c r="I4845" s="1">
        <v>3</v>
      </c>
      <c r="J4845" s="3">
        <v>353</v>
      </c>
      <c r="K4845" s="4">
        <v>275.63</v>
      </c>
      <c r="L4845" s="5">
        <v>0</v>
      </c>
      <c r="M4845" s="3">
        <f t="shared" si="300"/>
        <v>1059</v>
      </c>
      <c r="N4845" s="3">
        <f t="shared" si="301"/>
        <v>826.89</v>
      </c>
      <c r="O4845" s="3">
        <f t="shared" si="302"/>
        <v>232.11</v>
      </c>
      <c r="P4845" s="6">
        <f t="shared" si="303"/>
        <v>0.21917847025495751</v>
      </c>
    </row>
    <row r="4846" spans="1:16" x14ac:dyDescent="0.35">
      <c r="A4846" s="1" t="s">
        <v>4910</v>
      </c>
      <c r="B4846" s="2">
        <v>46366</v>
      </c>
      <c r="C4846" s="1" t="s">
        <v>41</v>
      </c>
      <c r="D4846" s="1" t="s">
        <v>55</v>
      </c>
      <c r="E4846" s="1" t="s">
        <v>24</v>
      </c>
      <c r="F4846" s="1" t="s">
        <v>131</v>
      </c>
      <c r="G4846" s="1" t="s">
        <v>43</v>
      </c>
      <c r="H4846" s="1" t="s">
        <v>21</v>
      </c>
      <c r="I4846" s="1">
        <v>5</v>
      </c>
      <c r="J4846" s="3">
        <v>2733</v>
      </c>
      <c r="K4846" s="4">
        <v>1302.23</v>
      </c>
      <c r="L4846" s="5">
        <v>0</v>
      </c>
      <c r="M4846" s="3">
        <f t="shared" si="300"/>
        <v>13665</v>
      </c>
      <c r="N4846" s="3">
        <f t="shared" si="301"/>
        <v>6511.15</v>
      </c>
      <c r="O4846" s="3">
        <f t="shared" si="302"/>
        <v>7153.85</v>
      </c>
      <c r="P4846" s="6">
        <f t="shared" si="303"/>
        <v>0.52351628247347237</v>
      </c>
    </row>
    <row r="4847" spans="1:16" x14ac:dyDescent="0.35">
      <c r="A4847" s="1" t="s">
        <v>4911</v>
      </c>
      <c r="B4847" s="2">
        <v>46366</v>
      </c>
      <c r="C4847" s="1" t="s">
        <v>29</v>
      </c>
      <c r="D4847" s="1" t="s">
        <v>66</v>
      </c>
      <c r="E4847" s="1" t="s">
        <v>31</v>
      </c>
      <c r="F4847" s="1" t="s">
        <v>45</v>
      </c>
      <c r="G4847" s="1" t="s">
        <v>58</v>
      </c>
      <c r="H4847" s="1" t="s">
        <v>21</v>
      </c>
      <c r="I4847" s="1">
        <v>7</v>
      </c>
      <c r="J4847" s="3">
        <v>3608</v>
      </c>
      <c r="K4847" s="4">
        <v>2731.23</v>
      </c>
      <c r="L4847" s="5">
        <v>0</v>
      </c>
      <c r="M4847" s="3">
        <f t="shared" si="300"/>
        <v>25256</v>
      </c>
      <c r="N4847" s="3">
        <f t="shared" si="301"/>
        <v>19118.61</v>
      </c>
      <c r="O4847" s="3">
        <f t="shared" si="302"/>
        <v>6137.3899999999994</v>
      </c>
      <c r="P4847" s="6">
        <f t="shared" si="303"/>
        <v>0.2430072062084257</v>
      </c>
    </row>
    <row r="4848" spans="1:16" x14ac:dyDescent="0.35">
      <c r="A4848" s="1" t="s">
        <v>4912</v>
      </c>
      <c r="B4848" s="2">
        <v>46366</v>
      </c>
      <c r="C4848" s="1" t="s">
        <v>36</v>
      </c>
      <c r="D4848" s="1" t="s">
        <v>63</v>
      </c>
      <c r="E4848" s="1" t="s">
        <v>18</v>
      </c>
      <c r="F4848" s="1" t="s">
        <v>68</v>
      </c>
      <c r="G4848" s="1" t="s">
        <v>69</v>
      </c>
      <c r="H4848" s="1" t="s">
        <v>27</v>
      </c>
      <c r="I4848" s="1">
        <v>4</v>
      </c>
      <c r="J4848" s="3">
        <v>435</v>
      </c>
      <c r="K4848" s="4">
        <v>339.48</v>
      </c>
      <c r="L4848" s="5">
        <v>0</v>
      </c>
      <c r="M4848" s="3">
        <f t="shared" si="300"/>
        <v>1740</v>
      </c>
      <c r="N4848" s="3">
        <f t="shared" si="301"/>
        <v>1357.92</v>
      </c>
      <c r="O4848" s="3">
        <f t="shared" si="302"/>
        <v>382.07999999999993</v>
      </c>
      <c r="P4848" s="6">
        <f t="shared" si="303"/>
        <v>0.21958620689655167</v>
      </c>
    </row>
    <row r="4849" spans="1:16" x14ac:dyDescent="0.35">
      <c r="A4849" s="1" t="s">
        <v>4913</v>
      </c>
      <c r="B4849" s="2">
        <v>46366</v>
      </c>
      <c r="C4849" s="1" t="s">
        <v>36</v>
      </c>
      <c r="D4849" s="1" t="s">
        <v>76</v>
      </c>
      <c r="E4849" s="1" t="s">
        <v>18</v>
      </c>
      <c r="F4849" s="1" t="s">
        <v>68</v>
      </c>
      <c r="G4849" s="1" t="s">
        <v>69</v>
      </c>
      <c r="H4849" s="1" t="s">
        <v>27</v>
      </c>
      <c r="I4849" s="1">
        <v>6</v>
      </c>
      <c r="J4849" s="3">
        <v>441</v>
      </c>
      <c r="K4849" s="4">
        <v>363.07</v>
      </c>
      <c r="L4849" s="5">
        <v>0.1</v>
      </c>
      <c r="M4849" s="3">
        <f t="shared" si="300"/>
        <v>2381.4</v>
      </c>
      <c r="N4849" s="3">
        <f t="shared" si="301"/>
        <v>2178.42</v>
      </c>
      <c r="O4849" s="3">
        <f t="shared" si="302"/>
        <v>202.98000000000002</v>
      </c>
      <c r="P4849" s="6">
        <f t="shared" si="303"/>
        <v>8.5235575711766196E-2</v>
      </c>
    </row>
    <row r="4850" spans="1:16" x14ac:dyDescent="0.35">
      <c r="A4850" s="1" t="s">
        <v>4914</v>
      </c>
      <c r="B4850" s="2">
        <v>46367</v>
      </c>
      <c r="C4850" s="1" t="s">
        <v>16</v>
      </c>
      <c r="D4850" s="1" t="s">
        <v>17</v>
      </c>
      <c r="E4850" s="1" t="s">
        <v>79</v>
      </c>
      <c r="F4850" s="1" t="s">
        <v>96</v>
      </c>
      <c r="G4850" s="1" t="s">
        <v>20</v>
      </c>
      <c r="H4850" s="1" t="s">
        <v>21</v>
      </c>
      <c r="I4850" s="1">
        <v>7</v>
      </c>
      <c r="J4850" s="3">
        <v>6808</v>
      </c>
      <c r="K4850" s="4">
        <v>4481.32</v>
      </c>
      <c r="L4850" s="5">
        <v>0</v>
      </c>
      <c r="M4850" s="3">
        <f t="shared" si="300"/>
        <v>47656</v>
      </c>
      <c r="N4850" s="3">
        <f t="shared" si="301"/>
        <v>31369.239999999998</v>
      </c>
      <c r="O4850" s="3">
        <f t="shared" si="302"/>
        <v>16286.760000000002</v>
      </c>
      <c r="P4850" s="6">
        <f t="shared" si="303"/>
        <v>0.34175675675675682</v>
      </c>
    </row>
    <row r="4851" spans="1:16" x14ac:dyDescent="0.35">
      <c r="A4851" s="1" t="s">
        <v>4915</v>
      </c>
      <c r="B4851" s="2">
        <v>46367</v>
      </c>
      <c r="C4851" s="1" t="s">
        <v>36</v>
      </c>
      <c r="D4851" s="1" t="s">
        <v>78</v>
      </c>
      <c r="E4851" s="1" t="s">
        <v>31</v>
      </c>
      <c r="F4851" s="1" t="s">
        <v>85</v>
      </c>
      <c r="G4851" s="1" t="s">
        <v>69</v>
      </c>
      <c r="H4851" s="1" t="s">
        <v>21</v>
      </c>
      <c r="I4851" s="1">
        <v>5</v>
      </c>
      <c r="J4851" s="3">
        <v>1807</v>
      </c>
      <c r="K4851" s="4">
        <v>1376.35</v>
      </c>
      <c r="L4851" s="5">
        <v>0.15</v>
      </c>
      <c r="M4851" s="3">
        <f t="shared" si="300"/>
        <v>7679.75</v>
      </c>
      <c r="N4851" s="3">
        <f t="shared" si="301"/>
        <v>6881.75</v>
      </c>
      <c r="O4851" s="3">
        <f t="shared" si="302"/>
        <v>798</v>
      </c>
      <c r="P4851" s="6">
        <f t="shared" si="303"/>
        <v>0.10390963247501546</v>
      </c>
    </row>
    <row r="4852" spans="1:16" x14ac:dyDescent="0.35">
      <c r="A4852" s="1" t="s">
        <v>4916</v>
      </c>
      <c r="B4852" s="2">
        <v>46367</v>
      </c>
      <c r="C4852" s="1" t="s">
        <v>41</v>
      </c>
      <c r="D4852" s="1" t="s">
        <v>42</v>
      </c>
      <c r="E4852" s="1" t="s">
        <v>24</v>
      </c>
      <c r="F4852" s="1" t="s">
        <v>61</v>
      </c>
      <c r="G4852" s="1" t="s">
        <v>43</v>
      </c>
      <c r="H4852" s="1" t="s">
        <v>27</v>
      </c>
      <c r="I4852" s="1">
        <v>3</v>
      </c>
      <c r="J4852" s="3">
        <v>2224</v>
      </c>
      <c r="K4852" s="4">
        <v>1132.6400000000001</v>
      </c>
      <c r="L4852" s="5">
        <v>0.1</v>
      </c>
      <c r="M4852" s="3">
        <f t="shared" si="300"/>
        <v>6004.8</v>
      </c>
      <c r="N4852" s="3">
        <f t="shared" si="301"/>
        <v>3397.92</v>
      </c>
      <c r="O4852" s="3">
        <f t="shared" si="302"/>
        <v>2606.88</v>
      </c>
      <c r="P4852" s="6">
        <f t="shared" si="303"/>
        <v>0.43413269384492409</v>
      </c>
    </row>
    <row r="4853" spans="1:16" x14ac:dyDescent="0.35">
      <c r="A4853" s="1" t="s">
        <v>4917</v>
      </c>
      <c r="B4853" s="2">
        <v>46367</v>
      </c>
      <c r="C4853" s="1" t="s">
        <v>41</v>
      </c>
      <c r="D4853" s="1" t="s">
        <v>42</v>
      </c>
      <c r="E4853" s="1" t="s">
        <v>79</v>
      </c>
      <c r="F4853" s="1" t="s">
        <v>91</v>
      </c>
      <c r="G4853" s="1" t="s">
        <v>43</v>
      </c>
      <c r="H4853" s="1" t="s">
        <v>27</v>
      </c>
      <c r="I4853" s="1">
        <v>6</v>
      </c>
      <c r="J4853" s="3">
        <v>11734</v>
      </c>
      <c r="K4853" s="4">
        <v>7262.07</v>
      </c>
      <c r="L4853" s="5">
        <v>0</v>
      </c>
      <c r="M4853" s="3">
        <f t="shared" si="300"/>
        <v>70404</v>
      </c>
      <c r="N4853" s="3">
        <f t="shared" si="301"/>
        <v>43572.42</v>
      </c>
      <c r="O4853" s="3">
        <f t="shared" si="302"/>
        <v>26831.58</v>
      </c>
      <c r="P4853" s="6">
        <f t="shared" si="303"/>
        <v>0.38110874382137383</v>
      </c>
    </row>
    <row r="4854" spans="1:16" x14ac:dyDescent="0.35">
      <c r="A4854" s="1" t="s">
        <v>4918</v>
      </c>
      <c r="B4854" s="2">
        <v>46367</v>
      </c>
      <c r="C4854" s="1" t="s">
        <v>16</v>
      </c>
      <c r="D4854" s="1" t="s">
        <v>17</v>
      </c>
      <c r="E4854" s="1" t="s">
        <v>24</v>
      </c>
      <c r="F4854" s="1" t="s">
        <v>64</v>
      </c>
      <c r="G4854" s="1" t="s">
        <v>20</v>
      </c>
      <c r="H4854" s="1" t="s">
        <v>21</v>
      </c>
      <c r="I4854" s="1">
        <v>4</v>
      </c>
      <c r="J4854" s="3">
        <v>1449</v>
      </c>
      <c r="K4854" s="4">
        <v>764.61</v>
      </c>
      <c r="L4854" s="5">
        <v>0.1</v>
      </c>
      <c r="M4854" s="3">
        <f t="shared" si="300"/>
        <v>5216.4000000000005</v>
      </c>
      <c r="N4854" s="3">
        <f t="shared" si="301"/>
        <v>3058.44</v>
      </c>
      <c r="O4854" s="3">
        <f t="shared" si="302"/>
        <v>2157.9600000000005</v>
      </c>
      <c r="P4854" s="6">
        <f t="shared" si="303"/>
        <v>0.41368760064412241</v>
      </c>
    </row>
    <row r="4855" spans="1:16" x14ac:dyDescent="0.35">
      <c r="A4855" s="1" t="s">
        <v>4919</v>
      </c>
      <c r="B4855" s="2">
        <v>46367</v>
      </c>
      <c r="C4855" s="1" t="s">
        <v>16</v>
      </c>
      <c r="D4855" s="1" t="s">
        <v>48</v>
      </c>
      <c r="E4855" s="1" t="s">
        <v>24</v>
      </c>
      <c r="F4855" s="1" t="s">
        <v>61</v>
      </c>
      <c r="G4855" s="1" t="s">
        <v>26</v>
      </c>
      <c r="H4855" s="1" t="s">
        <v>21</v>
      </c>
      <c r="I4855" s="1">
        <v>3</v>
      </c>
      <c r="J4855" s="3">
        <v>2166</v>
      </c>
      <c r="K4855" s="4">
        <v>1075.04</v>
      </c>
      <c r="L4855" s="5">
        <v>0</v>
      </c>
      <c r="M4855" s="3">
        <f t="shared" si="300"/>
        <v>6498</v>
      </c>
      <c r="N4855" s="3">
        <f t="shared" si="301"/>
        <v>3225.12</v>
      </c>
      <c r="O4855" s="3">
        <f t="shared" si="302"/>
        <v>3272.88</v>
      </c>
      <c r="P4855" s="6">
        <f t="shared" si="303"/>
        <v>0.50367497691597418</v>
      </c>
    </row>
    <row r="4856" spans="1:16" x14ac:dyDescent="0.35">
      <c r="A4856" s="1" t="s">
        <v>4920</v>
      </c>
      <c r="B4856" s="2">
        <v>46368</v>
      </c>
      <c r="C4856" s="1" t="s">
        <v>41</v>
      </c>
      <c r="D4856" s="1" t="s">
        <v>103</v>
      </c>
      <c r="E4856" s="1" t="s">
        <v>24</v>
      </c>
      <c r="F4856" s="1" t="s">
        <v>25</v>
      </c>
      <c r="G4856" s="1" t="s">
        <v>43</v>
      </c>
      <c r="H4856" s="1" t="s">
        <v>21</v>
      </c>
      <c r="I4856" s="1">
        <v>5</v>
      </c>
      <c r="J4856" s="3">
        <v>583</v>
      </c>
      <c r="K4856" s="4">
        <v>303.63</v>
      </c>
      <c r="L4856" s="5">
        <v>0.15</v>
      </c>
      <c r="M4856" s="3">
        <f t="shared" si="300"/>
        <v>2477.75</v>
      </c>
      <c r="N4856" s="3">
        <f t="shared" si="301"/>
        <v>1518.15</v>
      </c>
      <c r="O4856" s="3">
        <f t="shared" si="302"/>
        <v>959.59999999999991</v>
      </c>
      <c r="P4856" s="6">
        <f t="shared" si="303"/>
        <v>0.38728685299162541</v>
      </c>
    </row>
    <row r="4857" spans="1:16" x14ac:dyDescent="0.35">
      <c r="A4857" s="1" t="s">
        <v>4921</v>
      </c>
      <c r="B4857" s="2">
        <v>46368</v>
      </c>
      <c r="C4857" s="1" t="s">
        <v>41</v>
      </c>
      <c r="D4857" s="1" t="s">
        <v>42</v>
      </c>
      <c r="E4857" s="1" t="s">
        <v>31</v>
      </c>
      <c r="F4857" s="1" t="s">
        <v>45</v>
      </c>
      <c r="G4857" s="1" t="s">
        <v>43</v>
      </c>
      <c r="H4857" s="1" t="s">
        <v>27</v>
      </c>
      <c r="I4857" s="1">
        <v>5</v>
      </c>
      <c r="J4857" s="3">
        <v>3583</v>
      </c>
      <c r="K4857" s="4">
        <v>2605.41</v>
      </c>
      <c r="L4857" s="5">
        <v>0</v>
      </c>
      <c r="M4857" s="3">
        <f t="shared" si="300"/>
        <v>17915</v>
      </c>
      <c r="N4857" s="3">
        <f t="shared" si="301"/>
        <v>13027.05</v>
      </c>
      <c r="O4857" s="3">
        <f t="shared" si="302"/>
        <v>4887.9500000000007</v>
      </c>
      <c r="P4857" s="6">
        <f t="shared" si="303"/>
        <v>0.27284119452972372</v>
      </c>
    </row>
    <row r="4858" spans="1:16" x14ac:dyDescent="0.35">
      <c r="A4858" s="1" t="s">
        <v>4922</v>
      </c>
      <c r="B4858" s="2">
        <v>46368</v>
      </c>
      <c r="C4858" s="1" t="s">
        <v>41</v>
      </c>
      <c r="D4858" s="1" t="s">
        <v>42</v>
      </c>
      <c r="E4858" s="1" t="s">
        <v>24</v>
      </c>
      <c r="F4858" s="1" t="s">
        <v>25</v>
      </c>
      <c r="G4858" s="1" t="s">
        <v>43</v>
      </c>
      <c r="H4858" s="1" t="s">
        <v>21</v>
      </c>
      <c r="I4858" s="1">
        <v>1</v>
      </c>
      <c r="J4858" s="3">
        <v>604</v>
      </c>
      <c r="K4858" s="4">
        <v>283.99</v>
      </c>
      <c r="L4858" s="5">
        <v>0</v>
      </c>
      <c r="M4858" s="3">
        <f t="shared" si="300"/>
        <v>604</v>
      </c>
      <c r="N4858" s="3">
        <f t="shared" si="301"/>
        <v>283.99</v>
      </c>
      <c r="O4858" s="3">
        <f t="shared" si="302"/>
        <v>320.01</v>
      </c>
      <c r="P4858" s="6">
        <f t="shared" si="303"/>
        <v>0.52981788079470193</v>
      </c>
    </row>
    <row r="4859" spans="1:16" x14ac:dyDescent="0.35">
      <c r="A4859" s="1" t="s">
        <v>4923</v>
      </c>
      <c r="B4859" s="2">
        <v>46368</v>
      </c>
      <c r="C4859" s="1" t="s">
        <v>41</v>
      </c>
      <c r="D4859" s="1" t="s">
        <v>42</v>
      </c>
      <c r="E4859" s="1" t="s">
        <v>18</v>
      </c>
      <c r="F4859" s="1" t="s">
        <v>19</v>
      </c>
      <c r="G4859" s="1" t="s">
        <v>46</v>
      </c>
      <c r="H4859" s="1" t="s">
        <v>27</v>
      </c>
      <c r="I4859" s="1">
        <v>4</v>
      </c>
      <c r="J4859" s="3">
        <v>939</v>
      </c>
      <c r="K4859" s="4">
        <v>739.15</v>
      </c>
      <c r="L4859" s="5">
        <v>0</v>
      </c>
      <c r="M4859" s="3">
        <f t="shared" si="300"/>
        <v>3756</v>
      </c>
      <c r="N4859" s="3">
        <f t="shared" si="301"/>
        <v>2956.6</v>
      </c>
      <c r="O4859" s="3">
        <f t="shared" si="302"/>
        <v>799.40000000000009</v>
      </c>
      <c r="P4859" s="6">
        <f t="shared" si="303"/>
        <v>0.21283280085197021</v>
      </c>
    </row>
    <row r="4860" spans="1:16" x14ac:dyDescent="0.35">
      <c r="A4860" s="1" t="s">
        <v>4924</v>
      </c>
      <c r="B4860" s="2">
        <v>46368</v>
      </c>
      <c r="C4860" s="1" t="s">
        <v>29</v>
      </c>
      <c r="D4860" s="1" t="s">
        <v>66</v>
      </c>
      <c r="E4860" s="1" t="s">
        <v>18</v>
      </c>
      <c r="F4860" s="1" t="s">
        <v>68</v>
      </c>
      <c r="G4860" s="1" t="s">
        <v>58</v>
      </c>
      <c r="H4860" s="1" t="s">
        <v>27</v>
      </c>
      <c r="I4860" s="1">
        <v>2</v>
      </c>
      <c r="J4860" s="3">
        <v>470</v>
      </c>
      <c r="K4860" s="4">
        <v>358</v>
      </c>
      <c r="L4860" s="5">
        <v>0.05</v>
      </c>
      <c r="M4860" s="3">
        <f t="shared" si="300"/>
        <v>893</v>
      </c>
      <c r="N4860" s="3">
        <f t="shared" si="301"/>
        <v>716</v>
      </c>
      <c r="O4860" s="3">
        <f t="shared" si="302"/>
        <v>177</v>
      </c>
      <c r="P4860" s="6">
        <f t="shared" si="303"/>
        <v>0.19820828667413215</v>
      </c>
    </row>
    <row r="4861" spans="1:16" x14ac:dyDescent="0.35">
      <c r="A4861" s="1" t="s">
        <v>4925</v>
      </c>
      <c r="B4861" s="2">
        <v>46368</v>
      </c>
      <c r="C4861" s="1" t="s">
        <v>29</v>
      </c>
      <c r="D4861" s="1" t="s">
        <v>72</v>
      </c>
      <c r="E4861" s="1" t="s">
        <v>24</v>
      </c>
      <c r="F4861" s="1" t="s">
        <v>131</v>
      </c>
      <c r="G4861" s="1" t="s">
        <v>33</v>
      </c>
      <c r="H4861" s="1" t="s">
        <v>21</v>
      </c>
      <c r="I4861" s="1">
        <v>4</v>
      </c>
      <c r="J4861" s="3">
        <v>2776</v>
      </c>
      <c r="K4861" s="4">
        <v>1300.3699999999999</v>
      </c>
      <c r="L4861" s="5">
        <v>0.1</v>
      </c>
      <c r="M4861" s="3">
        <f t="shared" si="300"/>
        <v>9993.6</v>
      </c>
      <c r="N4861" s="3">
        <f t="shared" si="301"/>
        <v>5201.4799999999996</v>
      </c>
      <c r="O4861" s="3">
        <f t="shared" si="302"/>
        <v>4792.1200000000008</v>
      </c>
      <c r="P4861" s="6">
        <f t="shared" si="303"/>
        <v>0.47951889209093829</v>
      </c>
    </row>
    <row r="4862" spans="1:16" x14ac:dyDescent="0.35">
      <c r="A4862" s="1" t="s">
        <v>4926</v>
      </c>
      <c r="B4862" s="2">
        <v>46368</v>
      </c>
      <c r="C4862" s="1" t="s">
        <v>36</v>
      </c>
      <c r="D4862" s="1" t="s">
        <v>63</v>
      </c>
      <c r="E4862" s="1" t="s">
        <v>31</v>
      </c>
      <c r="F4862" s="1" t="s">
        <v>53</v>
      </c>
      <c r="G4862" s="1" t="s">
        <v>69</v>
      </c>
      <c r="H4862" s="1" t="s">
        <v>21</v>
      </c>
      <c r="I4862" s="1">
        <v>2</v>
      </c>
      <c r="J4862" s="3">
        <v>15324</v>
      </c>
      <c r="K4862" s="4">
        <v>11137.05</v>
      </c>
      <c r="L4862" s="5">
        <v>0</v>
      </c>
      <c r="M4862" s="3">
        <f t="shared" si="300"/>
        <v>30648</v>
      </c>
      <c r="N4862" s="3">
        <f t="shared" si="301"/>
        <v>22274.1</v>
      </c>
      <c r="O4862" s="3">
        <f t="shared" si="302"/>
        <v>8373.9000000000015</v>
      </c>
      <c r="P4862" s="6">
        <f t="shared" si="303"/>
        <v>0.27322826938136263</v>
      </c>
    </row>
    <row r="4863" spans="1:16" x14ac:dyDescent="0.35">
      <c r="A4863" s="1" t="s">
        <v>4927</v>
      </c>
      <c r="B4863" s="2">
        <v>46368</v>
      </c>
      <c r="C4863" s="1" t="s">
        <v>16</v>
      </c>
      <c r="D4863" s="1" t="s">
        <v>17</v>
      </c>
      <c r="E4863" s="1" t="s">
        <v>24</v>
      </c>
      <c r="F4863" s="1" t="s">
        <v>25</v>
      </c>
      <c r="G4863" s="1" t="s">
        <v>26</v>
      </c>
      <c r="H4863" s="1" t="s">
        <v>27</v>
      </c>
      <c r="I4863" s="1">
        <v>3</v>
      </c>
      <c r="J4863" s="3">
        <v>578</v>
      </c>
      <c r="K4863" s="4">
        <v>272.97000000000003</v>
      </c>
      <c r="L4863" s="5">
        <v>0</v>
      </c>
      <c r="M4863" s="3">
        <f t="shared" si="300"/>
        <v>1734</v>
      </c>
      <c r="N4863" s="3">
        <f t="shared" si="301"/>
        <v>818.91000000000008</v>
      </c>
      <c r="O4863" s="3">
        <f t="shared" si="302"/>
        <v>915.08999999999992</v>
      </c>
      <c r="P4863" s="6">
        <f t="shared" si="303"/>
        <v>0.52773356401384075</v>
      </c>
    </row>
    <row r="4864" spans="1:16" x14ac:dyDescent="0.35">
      <c r="A4864" s="1" t="s">
        <v>4928</v>
      </c>
      <c r="B4864" s="2">
        <v>46368</v>
      </c>
      <c r="C4864" s="1" t="s">
        <v>41</v>
      </c>
      <c r="D4864" s="1" t="s">
        <v>55</v>
      </c>
      <c r="E4864" s="1" t="s">
        <v>24</v>
      </c>
      <c r="F4864" s="1" t="s">
        <v>25</v>
      </c>
      <c r="G4864" s="1" t="s">
        <v>46</v>
      </c>
      <c r="H4864" s="1" t="s">
        <v>27</v>
      </c>
      <c r="I4864" s="1">
        <v>5</v>
      </c>
      <c r="J4864" s="3">
        <v>608</v>
      </c>
      <c r="K4864" s="4">
        <v>299.74</v>
      </c>
      <c r="L4864" s="5">
        <v>0.15</v>
      </c>
      <c r="M4864" s="3">
        <f t="shared" si="300"/>
        <v>2584</v>
      </c>
      <c r="N4864" s="3">
        <f t="shared" si="301"/>
        <v>1498.7</v>
      </c>
      <c r="O4864" s="3">
        <f t="shared" si="302"/>
        <v>1085.3</v>
      </c>
      <c r="P4864" s="6">
        <f t="shared" si="303"/>
        <v>0.42000773993808049</v>
      </c>
    </row>
    <row r="4865" spans="1:16" x14ac:dyDescent="0.35">
      <c r="A4865" s="1" t="s">
        <v>4929</v>
      </c>
      <c r="B4865" s="2">
        <v>46368</v>
      </c>
      <c r="C4865" s="1" t="s">
        <v>29</v>
      </c>
      <c r="D4865" s="1" t="s">
        <v>57</v>
      </c>
      <c r="E4865" s="1" t="s">
        <v>31</v>
      </c>
      <c r="F4865" s="1" t="s">
        <v>32</v>
      </c>
      <c r="G4865" s="1" t="s">
        <v>33</v>
      </c>
      <c r="H4865" s="1" t="s">
        <v>34</v>
      </c>
      <c r="I4865" s="1">
        <v>7</v>
      </c>
      <c r="J4865" s="3">
        <v>1153</v>
      </c>
      <c r="K4865" s="4">
        <v>878.22</v>
      </c>
      <c r="L4865" s="5">
        <v>0</v>
      </c>
      <c r="M4865" s="3">
        <f t="shared" si="300"/>
        <v>8071</v>
      </c>
      <c r="N4865" s="3">
        <f t="shared" si="301"/>
        <v>6147.54</v>
      </c>
      <c r="O4865" s="3">
        <f t="shared" si="302"/>
        <v>1923.46</v>
      </c>
      <c r="P4865" s="6">
        <f t="shared" si="303"/>
        <v>0.23831743278404163</v>
      </c>
    </row>
    <row r="4866" spans="1:16" x14ac:dyDescent="0.35">
      <c r="A4866" s="1" t="s">
        <v>4930</v>
      </c>
      <c r="B4866" s="2">
        <v>46368</v>
      </c>
      <c r="C4866" s="1" t="s">
        <v>16</v>
      </c>
      <c r="D4866" s="1" t="s">
        <v>48</v>
      </c>
      <c r="E4866" s="1" t="s">
        <v>24</v>
      </c>
      <c r="F4866" s="1" t="s">
        <v>61</v>
      </c>
      <c r="G4866" s="1" t="s">
        <v>26</v>
      </c>
      <c r="H4866" s="1" t="s">
        <v>34</v>
      </c>
      <c r="I4866" s="1">
        <v>6</v>
      </c>
      <c r="J4866" s="3">
        <v>2199</v>
      </c>
      <c r="K4866" s="4">
        <v>1099.51</v>
      </c>
      <c r="L4866" s="5">
        <v>0</v>
      </c>
      <c r="M4866" s="3">
        <f t="shared" ref="M4866:M4929" si="304">I4866*J4866*(1-L4866)</f>
        <v>13194</v>
      </c>
      <c r="N4866" s="3">
        <f t="shared" ref="N4866:N4929" si="305">I4866*K4866</f>
        <v>6597.0599999999995</v>
      </c>
      <c r="O4866" s="3">
        <f t="shared" ref="O4866:O4929" si="306">M4866-N4866</f>
        <v>6596.9400000000005</v>
      </c>
      <c r="P4866" s="6">
        <f t="shared" ref="P4866:P4929" si="307">O4866/M4866</f>
        <v>0.49999545247839933</v>
      </c>
    </row>
    <row r="4867" spans="1:16" x14ac:dyDescent="0.35">
      <c r="A4867" s="1" t="s">
        <v>4931</v>
      </c>
      <c r="B4867" s="2">
        <v>46368</v>
      </c>
      <c r="C4867" s="1" t="s">
        <v>36</v>
      </c>
      <c r="D4867" s="1" t="s">
        <v>37</v>
      </c>
      <c r="E4867" s="1" t="s">
        <v>31</v>
      </c>
      <c r="F4867" s="1" t="s">
        <v>32</v>
      </c>
      <c r="G4867" s="1" t="s">
        <v>69</v>
      </c>
      <c r="H4867" s="1" t="s">
        <v>27</v>
      </c>
      <c r="I4867" s="1">
        <v>6</v>
      </c>
      <c r="J4867" s="3">
        <v>1204</v>
      </c>
      <c r="K4867" s="4">
        <v>872.78</v>
      </c>
      <c r="L4867" s="5">
        <v>0</v>
      </c>
      <c r="M4867" s="3">
        <f t="shared" si="304"/>
        <v>7224</v>
      </c>
      <c r="N4867" s="3">
        <f t="shared" si="305"/>
        <v>5236.68</v>
      </c>
      <c r="O4867" s="3">
        <f t="shared" si="306"/>
        <v>1987.3199999999997</v>
      </c>
      <c r="P4867" s="6">
        <f t="shared" si="307"/>
        <v>0.27509966777408634</v>
      </c>
    </row>
    <row r="4868" spans="1:16" x14ac:dyDescent="0.35">
      <c r="A4868" s="1" t="s">
        <v>4932</v>
      </c>
      <c r="B4868" s="2">
        <v>46369</v>
      </c>
      <c r="C4868" s="1" t="s">
        <v>29</v>
      </c>
      <c r="D4868" s="1" t="s">
        <v>66</v>
      </c>
      <c r="E4868" s="1" t="s">
        <v>24</v>
      </c>
      <c r="F4868" s="1" t="s">
        <v>64</v>
      </c>
      <c r="G4868" s="1" t="s">
        <v>33</v>
      </c>
      <c r="H4868" s="1" t="s">
        <v>21</v>
      </c>
      <c r="I4868" s="1">
        <v>6</v>
      </c>
      <c r="J4868" s="3">
        <v>1456</v>
      </c>
      <c r="K4868" s="4">
        <v>753.31</v>
      </c>
      <c r="L4868" s="5">
        <v>0.15</v>
      </c>
      <c r="M4868" s="3">
        <f t="shared" si="304"/>
        <v>7425.5999999999995</v>
      </c>
      <c r="N4868" s="3">
        <f t="shared" si="305"/>
        <v>4519.8599999999997</v>
      </c>
      <c r="O4868" s="3">
        <f t="shared" si="306"/>
        <v>2905.74</v>
      </c>
      <c r="P4868" s="6">
        <f t="shared" si="307"/>
        <v>0.39131383322559793</v>
      </c>
    </row>
    <row r="4869" spans="1:16" x14ac:dyDescent="0.35">
      <c r="A4869" s="1" t="s">
        <v>4933</v>
      </c>
      <c r="B4869" s="2">
        <v>46369</v>
      </c>
      <c r="C4869" s="1" t="s">
        <v>16</v>
      </c>
      <c r="D4869" s="1" t="s">
        <v>48</v>
      </c>
      <c r="E4869" s="1" t="s">
        <v>31</v>
      </c>
      <c r="F4869" s="1" t="s">
        <v>32</v>
      </c>
      <c r="G4869" s="1" t="s">
        <v>20</v>
      </c>
      <c r="H4869" s="1" t="s">
        <v>27</v>
      </c>
      <c r="I4869" s="1">
        <v>6</v>
      </c>
      <c r="J4869" s="3">
        <v>1170</v>
      </c>
      <c r="K4869" s="4">
        <v>849.44</v>
      </c>
      <c r="L4869" s="5">
        <v>0.1</v>
      </c>
      <c r="M4869" s="3">
        <f t="shared" si="304"/>
        <v>6318</v>
      </c>
      <c r="N4869" s="3">
        <f t="shared" si="305"/>
        <v>5096.6400000000003</v>
      </c>
      <c r="O4869" s="3">
        <f t="shared" si="306"/>
        <v>1221.3599999999997</v>
      </c>
      <c r="P4869" s="6">
        <f t="shared" si="307"/>
        <v>0.19331433998100658</v>
      </c>
    </row>
    <row r="4870" spans="1:16" x14ac:dyDescent="0.35">
      <c r="A4870" s="1" t="s">
        <v>4934</v>
      </c>
      <c r="B4870" s="2">
        <v>46369</v>
      </c>
      <c r="C4870" s="1" t="s">
        <v>29</v>
      </c>
      <c r="D4870" s="1" t="s">
        <v>30</v>
      </c>
      <c r="E4870" s="1" t="s">
        <v>31</v>
      </c>
      <c r="F4870" s="1" t="s">
        <v>32</v>
      </c>
      <c r="G4870" s="1" t="s">
        <v>33</v>
      </c>
      <c r="H4870" s="1" t="s">
        <v>21</v>
      </c>
      <c r="I4870" s="1">
        <v>4</v>
      </c>
      <c r="J4870" s="3">
        <v>1192</v>
      </c>
      <c r="K4870" s="4">
        <v>920.53</v>
      </c>
      <c r="L4870" s="5">
        <v>0.15</v>
      </c>
      <c r="M4870" s="3">
        <f t="shared" si="304"/>
        <v>4052.7999999999997</v>
      </c>
      <c r="N4870" s="3">
        <f t="shared" si="305"/>
        <v>3682.12</v>
      </c>
      <c r="O4870" s="3">
        <f t="shared" si="306"/>
        <v>370.67999999999984</v>
      </c>
      <c r="P4870" s="6">
        <f t="shared" si="307"/>
        <v>9.1462692459534117E-2</v>
      </c>
    </row>
    <row r="4871" spans="1:16" x14ac:dyDescent="0.35">
      <c r="A4871" s="1" t="s">
        <v>4935</v>
      </c>
      <c r="B4871" s="2">
        <v>46369</v>
      </c>
      <c r="C4871" s="1" t="s">
        <v>29</v>
      </c>
      <c r="D4871" s="1" t="s">
        <v>30</v>
      </c>
      <c r="E4871" s="1" t="s">
        <v>24</v>
      </c>
      <c r="F4871" s="1" t="s">
        <v>64</v>
      </c>
      <c r="G4871" s="1" t="s">
        <v>33</v>
      </c>
      <c r="H4871" s="1" t="s">
        <v>34</v>
      </c>
      <c r="I4871" s="1">
        <v>6</v>
      </c>
      <c r="J4871" s="3">
        <v>1573</v>
      </c>
      <c r="K4871" s="4">
        <v>796.98</v>
      </c>
      <c r="L4871" s="5">
        <v>0</v>
      </c>
      <c r="M4871" s="3">
        <f t="shared" si="304"/>
        <v>9438</v>
      </c>
      <c r="N4871" s="3">
        <f t="shared" si="305"/>
        <v>4781.88</v>
      </c>
      <c r="O4871" s="3">
        <f t="shared" si="306"/>
        <v>4656.12</v>
      </c>
      <c r="P4871" s="6">
        <f t="shared" si="307"/>
        <v>0.49333757151938967</v>
      </c>
    </row>
    <row r="4872" spans="1:16" x14ac:dyDescent="0.35">
      <c r="A4872" s="1" t="s">
        <v>4936</v>
      </c>
      <c r="B4872" s="2">
        <v>46370</v>
      </c>
      <c r="C4872" s="1" t="s">
        <v>36</v>
      </c>
      <c r="D4872" s="1" t="s">
        <v>78</v>
      </c>
      <c r="E4872" s="1" t="s">
        <v>24</v>
      </c>
      <c r="F4872" s="1" t="s">
        <v>61</v>
      </c>
      <c r="G4872" s="1" t="s">
        <v>69</v>
      </c>
      <c r="H4872" s="1" t="s">
        <v>34</v>
      </c>
      <c r="I4872" s="1">
        <v>2</v>
      </c>
      <c r="J4872" s="3">
        <v>2199</v>
      </c>
      <c r="K4872" s="4">
        <v>1111.6400000000001</v>
      </c>
      <c r="L4872" s="5">
        <v>0.05</v>
      </c>
      <c r="M4872" s="3">
        <f t="shared" si="304"/>
        <v>4178.0999999999995</v>
      </c>
      <c r="N4872" s="3">
        <f t="shared" si="305"/>
        <v>2223.2800000000002</v>
      </c>
      <c r="O4872" s="3">
        <f t="shared" si="306"/>
        <v>1954.8199999999993</v>
      </c>
      <c r="P4872" s="6">
        <f t="shared" si="307"/>
        <v>0.46787295660707007</v>
      </c>
    </row>
    <row r="4873" spans="1:16" x14ac:dyDescent="0.35">
      <c r="A4873" s="1" t="s">
        <v>4937</v>
      </c>
      <c r="B4873" s="2">
        <v>46370</v>
      </c>
      <c r="C4873" s="1" t="s">
        <v>29</v>
      </c>
      <c r="D4873" s="1" t="s">
        <v>72</v>
      </c>
      <c r="E4873" s="1" t="s">
        <v>24</v>
      </c>
      <c r="F4873" s="1" t="s">
        <v>61</v>
      </c>
      <c r="G4873" s="1" t="s">
        <v>33</v>
      </c>
      <c r="H4873" s="1" t="s">
        <v>21</v>
      </c>
      <c r="I4873" s="1">
        <v>3</v>
      </c>
      <c r="J4873" s="3">
        <v>2150</v>
      </c>
      <c r="K4873" s="4">
        <v>1009.25</v>
      </c>
      <c r="L4873" s="5">
        <v>0</v>
      </c>
      <c r="M4873" s="3">
        <f t="shared" si="304"/>
        <v>6450</v>
      </c>
      <c r="N4873" s="3">
        <f t="shared" si="305"/>
        <v>3027.75</v>
      </c>
      <c r="O4873" s="3">
        <f t="shared" si="306"/>
        <v>3422.25</v>
      </c>
      <c r="P4873" s="6">
        <f t="shared" si="307"/>
        <v>0.53058139534883719</v>
      </c>
    </row>
    <row r="4874" spans="1:16" x14ac:dyDescent="0.35">
      <c r="A4874" s="1" t="s">
        <v>4938</v>
      </c>
      <c r="B4874" s="2">
        <v>46370</v>
      </c>
      <c r="C4874" s="1" t="s">
        <v>29</v>
      </c>
      <c r="D4874" s="1" t="s">
        <v>30</v>
      </c>
      <c r="E4874" s="1" t="s">
        <v>31</v>
      </c>
      <c r="F4874" s="1" t="s">
        <v>45</v>
      </c>
      <c r="G4874" s="1" t="s">
        <v>33</v>
      </c>
      <c r="H4874" s="1" t="s">
        <v>27</v>
      </c>
      <c r="I4874" s="1">
        <v>4</v>
      </c>
      <c r="J4874" s="3">
        <v>3365</v>
      </c>
      <c r="K4874" s="4">
        <v>2617.4499999999998</v>
      </c>
      <c r="L4874" s="5">
        <v>0</v>
      </c>
      <c r="M4874" s="3">
        <f t="shared" si="304"/>
        <v>13460</v>
      </c>
      <c r="N4874" s="3">
        <f t="shared" si="305"/>
        <v>10469.799999999999</v>
      </c>
      <c r="O4874" s="3">
        <f t="shared" si="306"/>
        <v>2990.2000000000007</v>
      </c>
      <c r="P4874" s="6">
        <f t="shared" si="307"/>
        <v>0.22215453194650822</v>
      </c>
    </row>
    <row r="4875" spans="1:16" x14ac:dyDescent="0.35">
      <c r="A4875" s="1" t="s">
        <v>4939</v>
      </c>
      <c r="B4875" s="2">
        <v>46370</v>
      </c>
      <c r="C4875" s="1" t="s">
        <v>29</v>
      </c>
      <c r="D4875" s="1" t="s">
        <v>30</v>
      </c>
      <c r="E4875" s="1" t="s">
        <v>31</v>
      </c>
      <c r="F4875" s="1" t="s">
        <v>85</v>
      </c>
      <c r="G4875" s="1" t="s">
        <v>58</v>
      </c>
      <c r="H4875" s="1" t="s">
        <v>27</v>
      </c>
      <c r="I4875" s="1">
        <v>7</v>
      </c>
      <c r="J4875" s="3">
        <v>1868</v>
      </c>
      <c r="K4875" s="4">
        <v>1331.4</v>
      </c>
      <c r="L4875" s="5">
        <v>0.1</v>
      </c>
      <c r="M4875" s="3">
        <f t="shared" si="304"/>
        <v>11768.4</v>
      </c>
      <c r="N4875" s="3">
        <f t="shared" si="305"/>
        <v>9319.8000000000011</v>
      </c>
      <c r="O4875" s="3">
        <f t="shared" si="306"/>
        <v>2448.5999999999985</v>
      </c>
      <c r="P4875" s="6">
        <f t="shared" si="307"/>
        <v>0.20806566738044244</v>
      </c>
    </row>
    <row r="4876" spans="1:16" x14ac:dyDescent="0.35">
      <c r="A4876" s="1" t="s">
        <v>4940</v>
      </c>
      <c r="B4876" s="2">
        <v>46370</v>
      </c>
      <c r="C4876" s="1" t="s">
        <v>29</v>
      </c>
      <c r="D4876" s="1" t="s">
        <v>72</v>
      </c>
      <c r="E4876" s="1" t="s">
        <v>18</v>
      </c>
      <c r="F4876" s="1" t="s">
        <v>38</v>
      </c>
      <c r="G4876" s="1" t="s">
        <v>33</v>
      </c>
      <c r="H4876" s="1" t="s">
        <v>34</v>
      </c>
      <c r="I4876" s="1">
        <v>7</v>
      </c>
      <c r="J4876" s="3">
        <v>340</v>
      </c>
      <c r="K4876" s="4">
        <v>260.82</v>
      </c>
      <c r="L4876" s="5">
        <v>0</v>
      </c>
      <c r="M4876" s="3">
        <f t="shared" si="304"/>
        <v>2380</v>
      </c>
      <c r="N4876" s="3">
        <f t="shared" si="305"/>
        <v>1825.74</v>
      </c>
      <c r="O4876" s="3">
        <f t="shared" si="306"/>
        <v>554.26</v>
      </c>
      <c r="P4876" s="6">
        <f t="shared" si="307"/>
        <v>0.23288235294117646</v>
      </c>
    </row>
    <row r="4877" spans="1:16" x14ac:dyDescent="0.35">
      <c r="A4877" s="1" t="s">
        <v>4941</v>
      </c>
      <c r="B4877" s="2">
        <v>46370</v>
      </c>
      <c r="C4877" s="1" t="s">
        <v>29</v>
      </c>
      <c r="D4877" s="1" t="s">
        <v>66</v>
      </c>
      <c r="E4877" s="1" t="s">
        <v>18</v>
      </c>
      <c r="F4877" s="1" t="s">
        <v>51</v>
      </c>
      <c r="G4877" s="1" t="s">
        <v>58</v>
      </c>
      <c r="H4877" s="1" t="s">
        <v>34</v>
      </c>
      <c r="I4877" s="1">
        <v>6</v>
      </c>
      <c r="J4877" s="3">
        <v>735</v>
      </c>
      <c r="K4877" s="4">
        <v>594.80999999999995</v>
      </c>
      <c r="L4877" s="5">
        <v>0.05</v>
      </c>
      <c r="M4877" s="3">
        <f t="shared" si="304"/>
        <v>4189.5</v>
      </c>
      <c r="N4877" s="3">
        <f t="shared" si="305"/>
        <v>3568.8599999999997</v>
      </c>
      <c r="O4877" s="3">
        <f t="shared" si="306"/>
        <v>620.64000000000033</v>
      </c>
      <c r="P4877" s="6">
        <f t="shared" si="307"/>
        <v>0.14814178302900116</v>
      </c>
    </row>
    <row r="4878" spans="1:16" x14ac:dyDescent="0.35">
      <c r="A4878" s="1" t="s">
        <v>4942</v>
      </c>
      <c r="B4878" s="2">
        <v>46370</v>
      </c>
      <c r="C4878" s="1" t="s">
        <v>29</v>
      </c>
      <c r="D4878" s="1" t="s">
        <v>72</v>
      </c>
      <c r="E4878" s="1" t="s">
        <v>18</v>
      </c>
      <c r="F4878" s="1" t="s">
        <v>51</v>
      </c>
      <c r="G4878" s="1" t="s">
        <v>33</v>
      </c>
      <c r="H4878" s="1" t="s">
        <v>21</v>
      </c>
      <c r="I4878" s="1">
        <v>1</v>
      </c>
      <c r="J4878" s="3">
        <v>714</v>
      </c>
      <c r="K4878" s="4">
        <v>562.84</v>
      </c>
      <c r="L4878" s="5">
        <v>0.05</v>
      </c>
      <c r="M4878" s="3">
        <f t="shared" si="304"/>
        <v>678.3</v>
      </c>
      <c r="N4878" s="3">
        <f t="shared" si="305"/>
        <v>562.84</v>
      </c>
      <c r="O4878" s="3">
        <f t="shared" si="306"/>
        <v>115.45999999999992</v>
      </c>
      <c r="P4878" s="6">
        <f t="shared" si="307"/>
        <v>0.17021966681409395</v>
      </c>
    </row>
    <row r="4879" spans="1:16" x14ac:dyDescent="0.35">
      <c r="A4879" s="1" t="s">
        <v>4943</v>
      </c>
      <c r="B4879" s="2">
        <v>46370</v>
      </c>
      <c r="C4879" s="1" t="s">
        <v>41</v>
      </c>
      <c r="D4879" s="1" t="s">
        <v>42</v>
      </c>
      <c r="E4879" s="1" t="s">
        <v>24</v>
      </c>
      <c r="F4879" s="1" t="s">
        <v>61</v>
      </c>
      <c r="G4879" s="1" t="s">
        <v>43</v>
      </c>
      <c r="H4879" s="1" t="s">
        <v>34</v>
      </c>
      <c r="I4879" s="1">
        <v>8</v>
      </c>
      <c r="J4879" s="3">
        <v>2099</v>
      </c>
      <c r="K4879" s="4">
        <v>1120.1400000000001</v>
      </c>
      <c r="L4879" s="5">
        <v>0.1</v>
      </c>
      <c r="M4879" s="3">
        <f t="shared" si="304"/>
        <v>15112.800000000001</v>
      </c>
      <c r="N4879" s="3">
        <f t="shared" si="305"/>
        <v>8961.1200000000008</v>
      </c>
      <c r="O4879" s="3">
        <f t="shared" si="306"/>
        <v>6151.68</v>
      </c>
      <c r="P4879" s="6">
        <f t="shared" si="307"/>
        <v>0.40705097665555023</v>
      </c>
    </row>
    <row r="4880" spans="1:16" x14ac:dyDescent="0.35">
      <c r="A4880" s="1" t="s">
        <v>4944</v>
      </c>
      <c r="B4880" s="2">
        <v>46370</v>
      </c>
      <c r="C4880" s="1" t="s">
        <v>41</v>
      </c>
      <c r="D4880" s="1" t="s">
        <v>50</v>
      </c>
      <c r="E4880" s="1" t="s">
        <v>18</v>
      </c>
      <c r="F4880" s="1" t="s">
        <v>38</v>
      </c>
      <c r="G4880" s="1" t="s">
        <v>43</v>
      </c>
      <c r="H4880" s="1" t="s">
        <v>34</v>
      </c>
      <c r="I4880" s="1">
        <v>5</v>
      </c>
      <c r="J4880" s="3">
        <v>340</v>
      </c>
      <c r="K4880" s="4">
        <v>282.92</v>
      </c>
      <c r="L4880" s="5">
        <v>0</v>
      </c>
      <c r="M4880" s="3">
        <f t="shared" si="304"/>
        <v>1700</v>
      </c>
      <c r="N4880" s="3">
        <f t="shared" si="305"/>
        <v>1414.6000000000001</v>
      </c>
      <c r="O4880" s="3">
        <f t="shared" si="306"/>
        <v>285.39999999999986</v>
      </c>
      <c r="P4880" s="6">
        <f t="shared" si="307"/>
        <v>0.1678823529411764</v>
      </c>
    </row>
    <row r="4881" spans="1:16" x14ac:dyDescent="0.35">
      <c r="A4881" s="1" t="s">
        <v>4945</v>
      </c>
      <c r="B4881" s="2">
        <v>46371</v>
      </c>
      <c r="C4881" s="1" t="s">
        <v>29</v>
      </c>
      <c r="D4881" s="1" t="s">
        <v>30</v>
      </c>
      <c r="E4881" s="1" t="s">
        <v>31</v>
      </c>
      <c r="F4881" s="1" t="s">
        <v>53</v>
      </c>
      <c r="G4881" s="1" t="s">
        <v>33</v>
      </c>
      <c r="H4881" s="1" t="s">
        <v>27</v>
      </c>
      <c r="I4881" s="1">
        <v>3</v>
      </c>
      <c r="J4881" s="3">
        <v>14503</v>
      </c>
      <c r="K4881" s="4">
        <v>11117.65</v>
      </c>
      <c r="L4881" s="5">
        <v>0.1</v>
      </c>
      <c r="M4881" s="3">
        <f t="shared" si="304"/>
        <v>39158.1</v>
      </c>
      <c r="N4881" s="3">
        <f t="shared" si="305"/>
        <v>33352.949999999997</v>
      </c>
      <c r="O4881" s="3">
        <f t="shared" si="306"/>
        <v>5805.1500000000015</v>
      </c>
      <c r="P4881" s="6">
        <f t="shared" si="307"/>
        <v>0.14824902127529174</v>
      </c>
    </row>
    <row r="4882" spans="1:16" x14ac:dyDescent="0.35">
      <c r="A4882" s="1" t="s">
        <v>4946</v>
      </c>
      <c r="B4882" s="2">
        <v>46371</v>
      </c>
      <c r="C4882" s="1" t="s">
        <v>36</v>
      </c>
      <c r="D4882" s="1" t="s">
        <v>76</v>
      </c>
      <c r="E4882" s="1" t="s">
        <v>18</v>
      </c>
      <c r="F4882" s="1" t="s">
        <v>51</v>
      </c>
      <c r="G4882" s="1" t="s">
        <v>39</v>
      </c>
      <c r="H4882" s="1" t="s">
        <v>21</v>
      </c>
      <c r="I4882" s="1">
        <v>5</v>
      </c>
      <c r="J4882" s="3">
        <v>754</v>
      </c>
      <c r="K4882" s="4">
        <v>614.19000000000005</v>
      </c>
      <c r="L4882" s="5">
        <v>0</v>
      </c>
      <c r="M4882" s="3">
        <f t="shared" si="304"/>
        <v>3770</v>
      </c>
      <c r="N4882" s="3">
        <f t="shared" si="305"/>
        <v>3070.9500000000003</v>
      </c>
      <c r="O4882" s="3">
        <f t="shared" si="306"/>
        <v>699.04999999999973</v>
      </c>
      <c r="P4882" s="6">
        <f t="shared" si="307"/>
        <v>0.18542440318302381</v>
      </c>
    </row>
    <row r="4883" spans="1:16" x14ac:dyDescent="0.35">
      <c r="A4883" s="1" t="s">
        <v>4947</v>
      </c>
      <c r="B4883" s="2">
        <v>46371</v>
      </c>
      <c r="C4883" s="1" t="s">
        <v>36</v>
      </c>
      <c r="D4883" s="1" t="s">
        <v>76</v>
      </c>
      <c r="E4883" s="1" t="s">
        <v>79</v>
      </c>
      <c r="F4883" s="1" t="s">
        <v>109</v>
      </c>
      <c r="G4883" s="1" t="s">
        <v>69</v>
      </c>
      <c r="H4883" s="1" t="s">
        <v>34</v>
      </c>
      <c r="I4883" s="1">
        <v>5</v>
      </c>
      <c r="J4883" s="3">
        <v>4629</v>
      </c>
      <c r="K4883" s="4">
        <v>2891.59</v>
      </c>
      <c r="L4883" s="5">
        <v>0</v>
      </c>
      <c r="M4883" s="3">
        <f t="shared" si="304"/>
        <v>23145</v>
      </c>
      <c r="N4883" s="3">
        <f t="shared" si="305"/>
        <v>14457.95</v>
      </c>
      <c r="O4883" s="3">
        <f t="shared" si="306"/>
        <v>8687.0499999999993</v>
      </c>
      <c r="P4883" s="6">
        <f t="shared" si="307"/>
        <v>0.37533160509829333</v>
      </c>
    </row>
    <row r="4884" spans="1:16" x14ac:dyDescent="0.35">
      <c r="A4884" s="1" t="s">
        <v>4948</v>
      </c>
      <c r="B4884" s="2">
        <v>46371</v>
      </c>
      <c r="C4884" s="1" t="s">
        <v>16</v>
      </c>
      <c r="D4884" s="1" t="s">
        <v>23</v>
      </c>
      <c r="E4884" s="1" t="s">
        <v>24</v>
      </c>
      <c r="F4884" s="1" t="s">
        <v>25</v>
      </c>
      <c r="G4884" s="1" t="s">
        <v>20</v>
      </c>
      <c r="H4884" s="1" t="s">
        <v>21</v>
      </c>
      <c r="I4884" s="1">
        <v>3</v>
      </c>
      <c r="J4884" s="3">
        <v>628</v>
      </c>
      <c r="K4884" s="4">
        <v>323.45</v>
      </c>
      <c r="L4884" s="5">
        <v>0</v>
      </c>
      <c r="M4884" s="3">
        <f t="shared" si="304"/>
        <v>1884</v>
      </c>
      <c r="N4884" s="3">
        <f t="shared" si="305"/>
        <v>970.34999999999991</v>
      </c>
      <c r="O4884" s="3">
        <f t="shared" si="306"/>
        <v>913.65000000000009</v>
      </c>
      <c r="P4884" s="6">
        <f t="shared" si="307"/>
        <v>0.4849522292993631</v>
      </c>
    </row>
    <row r="4885" spans="1:16" x14ac:dyDescent="0.35">
      <c r="A4885" s="1" t="s">
        <v>4949</v>
      </c>
      <c r="B4885" s="2">
        <v>46371</v>
      </c>
      <c r="C4885" s="1" t="s">
        <v>41</v>
      </c>
      <c r="D4885" s="1" t="s">
        <v>55</v>
      </c>
      <c r="E4885" s="1" t="s">
        <v>18</v>
      </c>
      <c r="F4885" s="1" t="s">
        <v>38</v>
      </c>
      <c r="G4885" s="1" t="s">
        <v>46</v>
      </c>
      <c r="H4885" s="1" t="s">
        <v>27</v>
      </c>
      <c r="I4885" s="1">
        <v>6</v>
      </c>
      <c r="J4885" s="3">
        <v>348</v>
      </c>
      <c r="K4885" s="4">
        <v>273.39999999999998</v>
      </c>
      <c r="L4885" s="5">
        <v>0</v>
      </c>
      <c r="M4885" s="3">
        <f t="shared" si="304"/>
        <v>2088</v>
      </c>
      <c r="N4885" s="3">
        <f t="shared" si="305"/>
        <v>1640.3999999999999</v>
      </c>
      <c r="O4885" s="3">
        <f t="shared" si="306"/>
        <v>447.60000000000014</v>
      </c>
      <c r="P4885" s="6">
        <f t="shared" si="307"/>
        <v>0.2143678160919541</v>
      </c>
    </row>
    <row r="4886" spans="1:16" x14ac:dyDescent="0.35">
      <c r="A4886" s="1" t="s">
        <v>4950</v>
      </c>
      <c r="B4886" s="2">
        <v>46371</v>
      </c>
      <c r="C4886" s="1" t="s">
        <v>41</v>
      </c>
      <c r="D4886" s="1" t="s">
        <v>50</v>
      </c>
      <c r="E4886" s="1" t="s">
        <v>24</v>
      </c>
      <c r="F4886" s="1" t="s">
        <v>61</v>
      </c>
      <c r="G4886" s="1" t="s">
        <v>46</v>
      </c>
      <c r="H4886" s="1" t="s">
        <v>27</v>
      </c>
      <c r="I4886" s="1">
        <v>5</v>
      </c>
      <c r="J4886" s="3">
        <v>2093</v>
      </c>
      <c r="K4886" s="4">
        <v>1011.21</v>
      </c>
      <c r="L4886" s="5">
        <v>0</v>
      </c>
      <c r="M4886" s="3">
        <f t="shared" si="304"/>
        <v>10465</v>
      </c>
      <c r="N4886" s="3">
        <f t="shared" si="305"/>
        <v>5056.05</v>
      </c>
      <c r="O4886" s="3">
        <f t="shared" si="306"/>
        <v>5408.95</v>
      </c>
      <c r="P4886" s="6">
        <f t="shared" si="307"/>
        <v>0.51686096512183466</v>
      </c>
    </row>
    <row r="4887" spans="1:16" x14ac:dyDescent="0.35">
      <c r="A4887" s="1" t="s">
        <v>4951</v>
      </c>
      <c r="B4887" s="2">
        <v>46371</v>
      </c>
      <c r="C4887" s="1" t="s">
        <v>29</v>
      </c>
      <c r="D4887" s="1" t="s">
        <v>30</v>
      </c>
      <c r="E4887" s="1" t="s">
        <v>31</v>
      </c>
      <c r="F4887" s="1" t="s">
        <v>85</v>
      </c>
      <c r="G4887" s="1" t="s">
        <v>58</v>
      </c>
      <c r="H4887" s="1" t="s">
        <v>34</v>
      </c>
      <c r="I4887" s="1">
        <v>3</v>
      </c>
      <c r="J4887" s="3">
        <v>1877</v>
      </c>
      <c r="K4887" s="4">
        <v>1437.68</v>
      </c>
      <c r="L4887" s="5">
        <v>0.15</v>
      </c>
      <c r="M4887" s="3">
        <f t="shared" si="304"/>
        <v>4786.3499999999995</v>
      </c>
      <c r="N4887" s="3">
        <f t="shared" si="305"/>
        <v>4313.04</v>
      </c>
      <c r="O4887" s="3">
        <f t="shared" si="306"/>
        <v>473.30999999999949</v>
      </c>
      <c r="P4887" s="6">
        <f t="shared" si="307"/>
        <v>9.8887461217838132E-2</v>
      </c>
    </row>
    <row r="4888" spans="1:16" x14ac:dyDescent="0.35">
      <c r="A4888" s="1" t="s">
        <v>4952</v>
      </c>
      <c r="B4888" s="2">
        <v>46371</v>
      </c>
      <c r="C4888" s="1" t="s">
        <v>16</v>
      </c>
      <c r="D4888" s="1" t="s">
        <v>48</v>
      </c>
      <c r="E4888" s="1" t="s">
        <v>18</v>
      </c>
      <c r="F4888" s="1" t="s">
        <v>68</v>
      </c>
      <c r="G4888" s="1" t="s">
        <v>26</v>
      </c>
      <c r="H4888" s="1" t="s">
        <v>21</v>
      </c>
      <c r="I4888" s="1">
        <v>3</v>
      </c>
      <c r="J4888" s="3">
        <v>450</v>
      </c>
      <c r="K4888" s="4">
        <v>348.37</v>
      </c>
      <c r="L4888" s="5">
        <v>0.1</v>
      </c>
      <c r="M4888" s="3">
        <f t="shared" si="304"/>
        <v>1215</v>
      </c>
      <c r="N4888" s="3">
        <f t="shared" si="305"/>
        <v>1045.1100000000001</v>
      </c>
      <c r="O4888" s="3">
        <f t="shared" si="306"/>
        <v>169.88999999999987</v>
      </c>
      <c r="P4888" s="6">
        <f t="shared" si="307"/>
        <v>0.13982716049382707</v>
      </c>
    </row>
    <row r="4889" spans="1:16" x14ac:dyDescent="0.35">
      <c r="A4889" s="1" t="s">
        <v>4953</v>
      </c>
      <c r="B4889" s="2">
        <v>46371</v>
      </c>
      <c r="C4889" s="1" t="s">
        <v>29</v>
      </c>
      <c r="D4889" s="1" t="s">
        <v>72</v>
      </c>
      <c r="E4889" s="1" t="s">
        <v>18</v>
      </c>
      <c r="F4889" s="1" t="s">
        <v>68</v>
      </c>
      <c r="G4889" s="1" t="s">
        <v>58</v>
      </c>
      <c r="H4889" s="1" t="s">
        <v>21</v>
      </c>
      <c r="I4889" s="1">
        <v>3</v>
      </c>
      <c r="J4889" s="3">
        <v>445</v>
      </c>
      <c r="K4889" s="4">
        <v>371.51</v>
      </c>
      <c r="L4889" s="5">
        <v>0</v>
      </c>
      <c r="M4889" s="3">
        <f t="shared" si="304"/>
        <v>1335</v>
      </c>
      <c r="N4889" s="3">
        <f t="shared" si="305"/>
        <v>1114.53</v>
      </c>
      <c r="O4889" s="3">
        <f t="shared" si="306"/>
        <v>220.47000000000003</v>
      </c>
      <c r="P4889" s="6">
        <f t="shared" si="307"/>
        <v>0.16514606741573035</v>
      </c>
    </row>
    <row r="4890" spans="1:16" x14ac:dyDescent="0.35">
      <c r="A4890" s="1" t="s">
        <v>4954</v>
      </c>
      <c r="B4890" s="2">
        <v>46371</v>
      </c>
      <c r="C4890" s="1" t="s">
        <v>36</v>
      </c>
      <c r="D4890" s="1" t="s">
        <v>78</v>
      </c>
      <c r="E4890" s="1" t="s">
        <v>24</v>
      </c>
      <c r="F4890" s="1" t="s">
        <v>61</v>
      </c>
      <c r="G4890" s="1" t="s">
        <v>39</v>
      </c>
      <c r="H4890" s="1" t="s">
        <v>21</v>
      </c>
      <c r="I4890" s="1">
        <v>6</v>
      </c>
      <c r="J4890" s="3">
        <v>2219</v>
      </c>
      <c r="K4890" s="4">
        <v>1023.46</v>
      </c>
      <c r="L4890" s="5">
        <v>0.05</v>
      </c>
      <c r="M4890" s="3">
        <f t="shared" si="304"/>
        <v>12648.3</v>
      </c>
      <c r="N4890" s="3">
        <f t="shared" si="305"/>
        <v>6140.76</v>
      </c>
      <c r="O4890" s="3">
        <f t="shared" si="306"/>
        <v>6507.5399999999991</v>
      </c>
      <c r="P4890" s="6">
        <f t="shared" si="307"/>
        <v>0.51449918170821374</v>
      </c>
    </row>
    <row r="4891" spans="1:16" x14ac:dyDescent="0.35">
      <c r="A4891" s="1" t="s">
        <v>4955</v>
      </c>
      <c r="B4891" s="2">
        <v>46371</v>
      </c>
      <c r="C4891" s="1" t="s">
        <v>36</v>
      </c>
      <c r="D4891" s="1" t="s">
        <v>76</v>
      </c>
      <c r="E4891" s="1" t="s">
        <v>31</v>
      </c>
      <c r="F4891" s="1" t="s">
        <v>45</v>
      </c>
      <c r="G4891" s="1" t="s">
        <v>69</v>
      </c>
      <c r="H4891" s="1" t="s">
        <v>34</v>
      </c>
      <c r="I4891" s="1">
        <v>6</v>
      </c>
      <c r="J4891" s="3">
        <v>3552</v>
      </c>
      <c r="K4891" s="4">
        <v>2588.91</v>
      </c>
      <c r="L4891" s="5">
        <v>0.05</v>
      </c>
      <c r="M4891" s="3">
        <f t="shared" si="304"/>
        <v>20246.399999999998</v>
      </c>
      <c r="N4891" s="3">
        <f t="shared" si="305"/>
        <v>15533.46</v>
      </c>
      <c r="O4891" s="3">
        <f t="shared" si="306"/>
        <v>4712.9399999999987</v>
      </c>
      <c r="P4891" s="6">
        <f t="shared" si="307"/>
        <v>0.23277916073968702</v>
      </c>
    </row>
    <row r="4892" spans="1:16" x14ac:dyDescent="0.35">
      <c r="A4892" s="1" t="s">
        <v>4956</v>
      </c>
      <c r="B4892" s="2">
        <v>46372</v>
      </c>
      <c r="C4892" s="1" t="s">
        <v>41</v>
      </c>
      <c r="D4892" s="1" t="s">
        <v>55</v>
      </c>
      <c r="E4892" s="1" t="s">
        <v>79</v>
      </c>
      <c r="F4892" s="1" t="s">
        <v>91</v>
      </c>
      <c r="G4892" s="1" t="s">
        <v>43</v>
      </c>
      <c r="H4892" s="1" t="s">
        <v>27</v>
      </c>
      <c r="I4892" s="1">
        <v>6</v>
      </c>
      <c r="J4892" s="3">
        <v>11402</v>
      </c>
      <c r="K4892" s="4">
        <v>6968.24</v>
      </c>
      <c r="L4892" s="5">
        <v>0</v>
      </c>
      <c r="M4892" s="3">
        <f t="shared" si="304"/>
        <v>68412</v>
      </c>
      <c r="N4892" s="3">
        <f t="shared" si="305"/>
        <v>41809.440000000002</v>
      </c>
      <c r="O4892" s="3">
        <f t="shared" si="306"/>
        <v>26602.559999999998</v>
      </c>
      <c r="P4892" s="6">
        <f t="shared" si="307"/>
        <v>0.38885809507104013</v>
      </c>
    </row>
    <row r="4893" spans="1:16" x14ac:dyDescent="0.35">
      <c r="A4893" s="1" t="s">
        <v>4957</v>
      </c>
      <c r="B4893" s="2">
        <v>46372</v>
      </c>
      <c r="C4893" s="1" t="s">
        <v>16</v>
      </c>
      <c r="D4893" s="1" t="s">
        <v>48</v>
      </c>
      <c r="E4893" s="1" t="s">
        <v>31</v>
      </c>
      <c r="F4893" s="1" t="s">
        <v>45</v>
      </c>
      <c r="G4893" s="1" t="s">
        <v>26</v>
      </c>
      <c r="H4893" s="1" t="s">
        <v>27</v>
      </c>
      <c r="I4893" s="1">
        <v>4</v>
      </c>
      <c r="J4893" s="3">
        <v>3394</v>
      </c>
      <c r="K4893" s="4">
        <v>2433.1999999999998</v>
      </c>
      <c r="L4893" s="5">
        <v>0</v>
      </c>
      <c r="M4893" s="3">
        <f t="shared" si="304"/>
        <v>13576</v>
      </c>
      <c r="N4893" s="3">
        <f t="shared" si="305"/>
        <v>9732.7999999999993</v>
      </c>
      <c r="O4893" s="3">
        <f t="shared" si="306"/>
        <v>3843.2000000000007</v>
      </c>
      <c r="P4893" s="6">
        <f t="shared" si="307"/>
        <v>0.28308780200353573</v>
      </c>
    </row>
    <row r="4894" spans="1:16" x14ac:dyDescent="0.35">
      <c r="A4894" s="1" t="s">
        <v>4958</v>
      </c>
      <c r="B4894" s="2">
        <v>46372</v>
      </c>
      <c r="C4894" s="1" t="s">
        <v>41</v>
      </c>
      <c r="D4894" s="1" t="s">
        <v>103</v>
      </c>
      <c r="E4894" s="1" t="s">
        <v>79</v>
      </c>
      <c r="F4894" s="1" t="s">
        <v>96</v>
      </c>
      <c r="G4894" s="1" t="s">
        <v>43</v>
      </c>
      <c r="H4894" s="1" t="s">
        <v>27</v>
      </c>
      <c r="I4894" s="1">
        <v>8</v>
      </c>
      <c r="J4894" s="3">
        <v>6305</v>
      </c>
      <c r="K4894" s="4">
        <v>4095.07</v>
      </c>
      <c r="L4894" s="5">
        <v>0</v>
      </c>
      <c r="M4894" s="3">
        <f t="shared" si="304"/>
        <v>50440</v>
      </c>
      <c r="N4894" s="3">
        <f t="shared" si="305"/>
        <v>32760.560000000001</v>
      </c>
      <c r="O4894" s="3">
        <f t="shared" si="306"/>
        <v>17679.439999999999</v>
      </c>
      <c r="P4894" s="6">
        <f t="shared" si="307"/>
        <v>0.35050436161776366</v>
      </c>
    </row>
    <row r="4895" spans="1:16" x14ac:dyDescent="0.35">
      <c r="A4895" s="1" t="s">
        <v>4959</v>
      </c>
      <c r="B4895" s="2">
        <v>46372</v>
      </c>
      <c r="C4895" s="1" t="s">
        <v>29</v>
      </c>
      <c r="D4895" s="1" t="s">
        <v>72</v>
      </c>
      <c r="E4895" s="1" t="s">
        <v>18</v>
      </c>
      <c r="F4895" s="1" t="s">
        <v>51</v>
      </c>
      <c r="G4895" s="1" t="s">
        <v>58</v>
      </c>
      <c r="H4895" s="1" t="s">
        <v>21</v>
      </c>
      <c r="I4895" s="1">
        <v>7</v>
      </c>
      <c r="J4895" s="3">
        <v>727</v>
      </c>
      <c r="K4895" s="4">
        <v>605.23</v>
      </c>
      <c r="L4895" s="5">
        <v>0</v>
      </c>
      <c r="M4895" s="3">
        <f t="shared" si="304"/>
        <v>5089</v>
      </c>
      <c r="N4895" s="3">
        <f t="shared" si="305"/>
        <v>4236.6100000000006</v>
      </c>
      <c r="O4895" s="3">
        <f t="shared" si="306"/>
        <v>852.38999999999942</v>
      </c>
      <c r="P4895" s="6">
        <f t="shared" si="307"/>
        <v>0.16749656121045381</v>
      </c>
    </row>
    <row r="4896" spans="1:16" x14ac:dyDescent="0.35">
      <c r="A4896" s="1" t="s">
        <v>4960</v>
      </c>
      <c r="B4896" s="2">
        <v>46372</v>
      </c>
      <c r="C4896" s="1" t="s">
        <v>41</v>
      </c>
      <c r="D4896" s="1" t="s">
        <v>55</v>
      </c>
      <c r="E4896" s="1" t="s">
        <v>24</v>
      </c>
      <c r="F4896" s="1" t="s">
        <v>131</v>
      </c>
      <c r="G4896" s="1" t="s">
        <v>46</v>
      </c>
      <c r="H4896" s="1" t="s">
        <v>27</v>
      </c>
      <c r="I4896" s="1">
        <v>5</v>
      </c>
      <c r="J4896" s="3">
        <v>2704</v>
      </c>
      <c r="K4896" s="4">
        <v>1333.02</v>
      </c>
      <c r="L4896" s="5">
        <v>0.05</v>
      </c>
      <c r="M4896" s="3">
        <f t="shared" si="304"/>
        <v>12844</v>
      </c>
      <c r="N4896" s="3">
        <f t="shared" si="305"/>
        <v>6665.1</v>
      </c>
      <c r="O4896" s="3">
        <f t="shared" si="306"/>
        <v>6178.9</v>
      </c>
      <c r="P4896" s="6">
        <f t="shared" si="307"/>
        <v>0.48107287449392711</v>
      </c>
    </row>
    <row r="4897" spans="1:16" x14ac:dyDescent="0.35">
      <c r="A4897" s="1" t="s">
        <v>4961</v>
      </c>
      <c r="B4897" s="2">
        <v>46372</v>
      </c>
      <c r="C4897" s="1" t="s">
        <v>41</v>
      </c>
      <c r="D4897" s="1" t="s">
        <v>42</v>
      </c>
      <c r="E4897" s="1" t="s">
        <v>31</v>
      </c>
      <c r="F4897" s="1" t="s">
        <v>53</v>
      </c>
      <c r="G4897" s="1" t="s">
        <v>46</v>
      </c>
      <c r="H4897" s="1" t="s">
        <v>21</v>
      </c>
      <c r="I4897" s="1">
        <v>2</v>
      </c>
      <c r="J4897" s="3">
        <v>15745</v>
      </c>
      <c r="K4897" s="4">
        <v>11987.65</v>
      </c>
      <c r="L4897" s="5">
        <v>0.15</v>
      </c>
      <c r="M4897" s="3">
        <f t="shared" si="304"/>
        <v>26766.5</v>
      </c>
      <c r="N4897" s="3">
        <f t="shared" si="305"/>
        <v>23975.3</v>
      </c>
      <c r="O4897" s="3">
        <f t="shared" si="306"/>
        <v>2791.2000000000007</v>
      </c>
      <c r="P4897" s="6">
        <f t="shared" si="307"/>
        <v>0.10427960323538754</v>
      </c>
    </row>
    <row r="4898" spans="1:16" x14ac:dyDescent="0.35">
      <c r="A4898" s="1" t="s">
        <v>4962</v>
      </c>
      <c r="B4898" s="2">
        <v>46373</v>
      </c>
      <c r="C4898" s="1" t="s">
        <v>29</v>
      </c>
      <c r="D4898" s="1" t="s">
        <v>30</v>
      </c>
      <c r="E4898" s="1" t="s">
        <v>18</v>
      </c>
      <c r="F4898" s="1" t="s">
        <v>38</v>
      </c>
      <c r="G4898" s="1" t="s">
        <v>58</v>
      </c>
      <c r="H4898" s="1" t="s">
        <v>21</v>
      </c>
      <c r="I4898" s="1">
        <v>4</v>
      </c>
      <c r="J4898" s="3">
        <v>339</v>
      </c>
      <c r="K4898" s="4">
        <v>279.87</v>
      </c>
      <c r="L4898" s="5">
        <v>0.05</v>
      </c>
      <c r="M4898" s="3">
        <f t="shared" si="304"/>
        <v>1288.2</v>
      </c>
      <c r="N4898" s="3">
        <f t="shared" si="305"/>
        <v>1119.48</v>
      </c>
      <c r="O4898" s="3">
        <f t="shared" si="306"/>
        <v>168.72000000000003</v>
      </c>
      <c r="P4898" s="6">
        <f t="shared" si="307"/>
        <v>0.13097345132743365</v>
      </c>
    </row>
    <row r="4899" spans="1:16" x14ac:dyDescent="0.35">
      <c r="A4899" s="1" t="s">
        <v>4963</v>
      </c>
      <c r="B4899" s="2">
        <v>46373</v>
      </c>
      <c r="C4899" s="1" t="s">
        <v>16</v>
      </c>
      <c r="D4899" s="1" t="s">
        <v>17</v>
      </c>
      <c r="E4899" s="1" t="s">
        <v>79</v>
      </c>
      <c r="F4899" s="1" t="s">
        <v>80</v>
      </c>
      <c r="G4899" s="1" t="s">
        <v>26</v>
      </c>
      <c r="H4899" s="1" t="s">
        <v>21</v>
      </c>
      <c r="I4899" s="1">
        <v>3</v>
      </c>
      <c r="J4899" s="3">
        <v>7863</v>
      </c>
      <c r="K4899" s="4">
        <v>5030.3599999999997</v>
      </c>
      <c r="L4899" s="5">
        <v>0</v>
      </c>
      <c r="M4899" s="3">
        <f t="shared" si="304"/>
        <v>23589</v>
      </c>
      <c r="N4899" s="3">
        <f t="shared" si="305"/>
        <v>15091.079999999998</v>
      </c>
      <c r="O4899" s="3">
        <f t="shared" si="306"/>
        <v>8497.9200000000019</v>
      </c>
      <c r="P4899" s="6">
        <f t="shared" si="307"/>
        <v>0.36024926872694907</v>
      </c>
    </row>
    <row r="4900" spans="1:16" x14ac:dyDescent="0.35">
      <c r="A4900" s="1" t="s">
        <v>4964</v>
      </c>
      <c r="B4900" s="2">
        <v>46373</v>
      </c>
      <c r="C4900" s="1" t="s">
        <v>41</v>
      </c>
      <c r="D4900" s="1" t="s">
        <v>42</v>
      </c>
      <c r="E4900" s="1" t="s">
        <v>31</v>
      </c>
      <c r="F4900" s="1" t="s">
        <v>45</v>
      </c>
      <c r="G4900" s="1" t="s">
        <v>46</v>
      </c>
      <c r="H4900" s="1" t="s">
        <v>34</v>
      </c>
      <c r="I4900" s="1">
        <v>8</v>
      </c>
      <c r="J4900" s="3">
        <v>3565</v>
      </c>
      <c r="K4900" s="4">
        <v>2768.07</v>
      </c>
      <c r="L4900" s="5">
        <v>0.1</v>
      </c>
      <c r="M4900" s="3">
        <f t="shared" si="304"/>
        <v>25668</v>
      </c>
      <c r="N4900" s="3">
        <f t="shared" si="305"/>
        <v>22144.560000000001</v>
      </c>
      <c r="O4900" s="3">
        <f t="shared" si="306"/>
        <v>3523.4399999999987</v>
      </c>
      <c r="P4900" s="6">
        <f t="shared" si="307"/>
        <v>0.13726975222066382</v>
      </c>
    </row>
    <row r="4901" spans="1:16" x14ac:dyDescent="0.35">
      <c r="A4901" s="1" t="s">
        <v>4965</v>
      </c>
      <c r="B4901" s="2">
        <v>46374</v>
      </c>
      <c r="C4901" s="1" t="s">
        <v>41</v>
      </c>
      <c r="D4901" s="1" t="s">
        <v>55</v>
      </c>
      <c r="E4901" s="1" t="s">
        <v>18</v>
      </c>
      <c r="F4901" s="1" t="s">
        <v>68</v>
      </c>
      <c r="G4901" s="1" t="s">
        <v>46</v>
      </c>
      <c r="H4901" s="1" t="s">
        <v>27</v>
      </c>
      <c r="I4901" s="1">
        <v>3</v>
      </c>
      <c r="J4901" s="3">
        <v>443</v>
      </c>
      <c r="K4901" s="4">
        <v>352.21</v>
      </c>
      <c r="L4901" s="5">
        <v>0</v>
      </c>
      <c r="M4901" s="3">
        <f t="shared" si="304"/>
        <v>1329</v>
      </c>
      <c r="N4901" s="3">
        <f t="shared" si="305"/>
        <v>1056.6299999999999</v>
      </c>
      <c r="O4901" s="3">
        <f t="shared" si="306"/>
        <v>272.37000000000012</v>
      </c>
      <c r="P4901" s="6">
        <f t="shared" si="307"/>
        <v>0.20494356659142221</v>
      </c>
    </row>
    <row r="4902" spans="1:16" x14ac:dyDescent="0.35">
      <c r="A4902" s="1" t="s">
        <v>4966</v>
      </c>
      <c r="B4902" s="2">
        <v>46374</v>
      </c>
      <c r="C4902" s="1" t="s">
        <v>36</v>
      </c>
      <c r="D4902" s="1" t="s">
        <v>76</v>
      </c>
      <c r="E4902" s="1" t="s">
        <v>18</v>
      </c>
      <c r="F4902" s="1" t="s">
        <v>68</v>
      </c>
      <c r="G4902" s="1" t="s">
        <v>39</v>
      </c>
      <c r="H4902" s="1" t="s">
        <v>27</v>
      </c>
      <c r="I4902" s="1">
        <v>2</v>
      </c>
      <c r="J4902" s="3">
        <v>428</v>
      </c>
      <c r="K4902" s="4">
        <v>348.68</v>
      </c>
      <c r="L4902" s="5">
        <v>0</v>
      </c>
      <c r="M4902" s="3">
        <f t="shared" si="304"/>
        <v>856</v>
      </c>
      <c r="N4902" s="3">
        <f t="shared" si="305"/>
        <v>697.36</v>
      </c>
      <c r="O4902" s="3">
        <f t="shared" si="306"/>
        <v>158.63999999999999</v>
      </c>
      <c r="P4902" s="6">
        <f t="shared" si="307"/>
        <v>0.18532710280373829</v>
      </c>
    </row>
    <row r="4903" spans="1:16" x14ac:dyDescent="0.35">
      <c r="A4903" s="1" t="s">
        <v>4967</v>
      </c>
      <c r="B4903" s="2">
        <v>46374</v>
      </c>
      <c r="C4903" s="1" t="s">
        <v>41</v>
      </c>
      <c r="D4903" s="1" t="s">
        <v>42</v>
      </c>
      <c r="E4903" s="1" t="s">
        <v>31</v>
      </c>
      <c r="F4903" s="1" t="s">
        <v>53</v>
      </c>
      <c r="G4903" s="1" t="s">
        <v>43</v>
      </c>
      <c r="H4903" s="1" t="s">
        <v>34</v>
      </c>
      <c r="I4903" s="1">
        <v>4</v>
      </c>
      <c r="J4903" s="3">
        <v>14735</v>
      </c>
      <c r="K4903" s="4">
        <v>10510.07</v>
      </c>
      <c r="L4903" s="5">
        <v>0</v>
      </c>
      <c r="M4903" s="3">
        <f t="shared" si="304"/>
        <v>58940</v>
      </c>
      <c r="N4903" s="3">
        <f t="shared" si="305"/>
        <v>42040.28</v>
      </c>
      <c r="O4903" s="3">
        <f t="shared" si="306"/>
        <v>16899.72</v>
      </c>
      <c r="P4903" s="6">
        <f t="shared" si="307"/>
        <v>0.28672751951136749</v>
      </c>
    </row>
    <row r="4904" spans="1:16" x14ac:dyDescent="0.35">
      <c r="A4904" s="1" t="s">
        <v>4968</v>
      </c>
      <c r="B4904" s="2">
        <v>46374</v>
      </c>
      <c r="C4904" s="1" t="s">
        <v>36</v>
      </c>
      <c r="D4904" s="1" t="s">
        <v>78</v>
      </c>
      <c r="E4904" s="1" t="s">
        <v>18</v>
      </c>
      <c r="F4904" s="1" t="s">
        <v>68</v>
      </c>
      <c r="G4904" s="1" t="s">
        <v>69</v>
      </c>
      <c r="H4904" s="1" t="s">
        <v>27</v>
      </c>
      <c r="I4904" s="1">
        <v>1</v>
      </c>
      <c r="J4904" s="3">
        <v>468</v>
      </c>
      <c r="K4904" s="4">
        <v>356.22</v>
      </c>
      <c r="L4904" s="5">
        <v>0.05</v>
      </c>
      <c r="M4904" s="3">
        <f t="shared" si="304"/>
        <v>444.59999999999997</v>
      </c>
      <c r="N4904" s="3">
        <f t="shared" si="305"/>
        <v>356.22</v>
      </c>
      <c r="O4904" s="3">
        <f t="shared" si="306"/>
        <v>88.379999999999939</v>
      </c>
      <c r="P4904" s="6">
        <f t="shared" si="307"/>
        <v>0.19878542510121444</v>
      </c>
    </row>
    <row r="4905" spans="1:16" x14ac:dyDescent="0.35">
      <c r="A4905" s="1" t="s">
        <v>4969</v>
      </c>
      <c r="B4905" s="2">
        <v>46375</v>
      </c>
      <c r="C4905" s="1" t="s">
        <v>41</v>
      </c>
      <c r="D4905" s="1" t="s">
        <v>42</v>
      </c>
      <c r="E4905" s="1" t="s">
        <v>18</v>
      </c>
      <c r="F4905" s="1" t="s">
        <v>51</v>
      </c>
      <c r="G4905" s="1" t="s">
        <v>46</v>
      </c>
      <c r="H4905" s="1" t="s">
        <v>27</v>
      </c>
      <c r="I4905" s="1">
        <v>7</v>
      </c>
      <c r="J4905" s="3">
        <v>731</v>
      </c>
      <c r="K4905" s="4">
        <v>606.17999999999995</v>
      </c>
      <c r="L4905" s="5">
        <v>0.15</v>
      </c>
      <c r="M4905" s="3">
        <f t="shared" si="304"/>
        <v>4349.45</v>
      </c>
      <c r="N4905" s="3">
        <f t="shared" si="305"/>
        <v>4243.2599999999993</v>
      </c>
      <c r="O4905" s="3">
        <f t="shared" si="306"/>
        <v>106.19000000000051</v>
      </c>
      <c r="P4905" s="6">
        <f t="shared" si="307"/>
        <v>2.4414581153939123E-2</v>
      </c>
    </row>
    <row r="4906" spans="1:16" x14ac:dyDescent="0.35">
      <c r="A4906" s="1" t="s">
        <v>4970</v>
      </c>
      <c r="B4906" s="2">
        <v>46375</v>
      </c>
      <c r="C4906" s="1" t="s">
        <v>41</v>
      </c>
      <c r="D4906" s="1" t="s">
        <v>50</v>
      </c>
      <c r="E4906" s="1" t="s">
        <v>18</v>
      </c>
      <c r="F4906" s="1" t="s">
        <v>68</v>
      </c>
      <c r="G4906" s="1" t="s">
        <v>46</v>
      </c>
      <c r="H4906" s="1" t="s">
        <v>27</v>
      </c>
      <c r="I4906" s="1">
        <v>5</v>
      </c>
      <c r="J4906" s="3">
        <v>470</v>
      </c>
      <c r="K4906" s="4">
        <v>363.48</v>
      </c>
      <c r="L4906" s="5">
        <v>0</v>
      </c>
      <c r="M4906" s="3">
        <f t="shared" si="304"/>
        <v>2350</v>
      </c>
      <c r="N4906" s="3">
        <f t="shared" si="305"/>
        <v>1817.4</v>
      </c>
      <c r="O4906" s="3">
        <f t="shared" si="306"/>
        <v>532.59999999999991</v>
      </c>
      <c r="P4906" s="6">
        <f t="shared" si="307"/>
        <v>0.22663829787234038</v>
      </c>
    </row>
    <row r="4907" spans="1:16" x14ac:dyDescent="0.35">
      <c r="A4907" s="1" t="s">
        <v>4971</v>
      </c>
      <c r="B4907" s="2">
        <v>46375</v>
      </c>
      <c r="C4907" s="1" t="s">
        <v>29</v>
      </c>
      <c r="D4907" s="1" t="s">
        <v>30</v>
      </c>
      <c r="E4907" s="1" t="s">
        <v>18</v>
      </c>
      <c r="F4907" s="1" t="s">
        <v>19</v>
      </c>
      <c r="G4907" s="1" t="s">
        <v>58</v>
      </c>
      <c r="H4907" s="1" t="s">
        <v>27</v>
      </c>
      <c r="I4907" s="1">
        <v>5</v>
      </c>
      <c r="J4907" s="3">
        <v>890</v>
      </c>
      <c r="K4907" s="4">
        <v>706.17</v>
      </c>
      <c r="L4907" s="5">
        <v>0.15</v>
      </c>
      <c r="M4907" s="3">
        <f t="shared" si="304"/>
        <v>3782.5</v>
      </c>
      <c r="N4907" s="3">
        <f t="shared" si="305"/>
        <v>3530.85</v>
      </c>
      <c r="O4907" s="3">
        <f t="shared" si="306"/>
        <v>251.65000000000009</v>
      </c>
      <c r="P4907" s="6">
        <f t="shared" si="307"/>
        <v>6.653007270323863E-2</v>
      </c>
    </row>
    <row r="4908" spans="1:16" x14ac:dyDescent="0.35">
      <c r="A4908" s="1" t="s">
        <v>4972</v>
      </c>
      <c r="B4908" s="2">
        <v>46375</v>
      </c>
      <c r="C4908" s="1" t="s">
        <v>16</v>
      </c>
      <c r="D4908" s="1" t="s">
        <v>84</v>
      </c>
      <c r="E4908" s="1" t="s">
        <v>24</v>
      </c>
      <c r="F4908" s="1" t="s">
        <v>25</v>
      </c>
      <c r="G4908" s="1" t="s">
        <v>26</v>
      </c>
      <c r="H4908" s="1" t="s">
        <v>21</v>
      </c>
      <c r="I4908" s="1">
        <v>4</v>
      </c>
      <c r="J4908" s="3">
        <v>593</v>
      </c>
      <c r="K4908" s="4">
        <v>297.16000000000003</v>
      </c>
      <c r="L4908" s="5">
        <v>0.15</v>
      </c>
      <c r="M4908" s="3">
        <f t="shared" si="304"/>
        <v>2016.2</v>
      </c>
      <c r="N4908" s="3">
        <f t="shared" si="305"/>
        <v>1188.6400000000001</v>
      </c>
      <c r="O4908" s="3">
        <f t="shared" si="306"/>
        <v>827.56</v>
      </c>
      <c r="P4908" s="6">
        <f t="shared" si="307"/>
        <v>0.41045531197301849</v>
      </c>
    </row>
    <row r="4909" spans="1:16" x14ac:dyDescent="0.35">
      <c r="A4909" s="1" t="s">
        <v>4973</v>
      </c>
      <c r="B4909" s="2">
        <v>46375</v>
      </c>
      <c r="C4909" s="1" t="s">
        <v>41</v>
      </c>
      <c r="D4909" s="1" t="s">
        <v>55</v>
      </c>
      <c r="E4909" s="1" t="s">
        <v>79</v>
      </c>
      <c r="F4909" s="1" t="s">
        <v>91</v>
      </c>
      <c r="G4909" s="1" t="s">
        <v>46</v>
      </c>
      <c r="H4909" s="1" t="s">
        <v>27</v>
      </c>
      <c r="I4909" s="1">
        <v>1</v>
      </c>
      <c r="J4909" s="3">
        <v>12138</v>
      </c>
      <c r="K4909" s="4">
        <v>7584.74</v>
      </c>
      <c r="L4909" s="5">
        <v>0.15</v>
      </c>
      <c r="M4909" s="3">
        <f t="shared" si="304"/>
        <v>10317.299999999999</v>
      </c>
      <c r="N4909" s="3">
        <f t="shared" si="305"/>
        <v>7584.74</v>
      </c>
      <c r="O4909" s="3">
        <f t="shared" si="306"/>
        <v>2732.5599999999995</v>
      </c>
      <c r="P4909" s="6">
        <f t="shared" si="307"/>
        <v>0.26485223847324396</v>
      </c>
    </row>
    <row r="4910" spans="1:16" x14ac:dyDescent="0.35">
      <c r="A4910" s="1" t="s">
        <v>4974</v>
      </c>
      <c r="B4910" s="2">
        <v>46375</v>
      </c>
      <c r="C4910" s="1" t="s">
        <v>41</v>
      </c>
      <c r="D4910" s="1" t="s">
        <v>103</v>
      </c>
      <c r="E4910" s="1" t="s">
        <v>24</v>
      </c>
      <c r="F4910" s="1" t="s">
        <v>61</v>
      </c>
      <c r="G4910" s="1" t="s">
        <v>46</v>
      </c>
      <c r="H4910" s="1" t="s">
        <v>27</v>
      </c>
      <c r="I4910" s="1">
        <v>5</v>
      </c>
      <c r="J4910" s="3">
        <v>2237</v>
      </c>
      <c r="K4910" s="4">
        <v>1115.6300000000001</v>
      </c>
      <c r="L4910" s="5">
        <v>0.1</v>
      </c>
      <c r="M4910" s="3">
        <f t="shared" si="304"/>
        <v>10066.5</v>
      </c>
      <c r="N4910" s="3">
        <f t="shared" si="305"/>
        <v>5578.1500000000005</v>
      </c>
      <c r="O4910" s="3">
        <f t="shared" si="306"/>
        <v>4488.3499999999995</v>
      </c>
      <c r="P4910" s="6">
        <f t="shared" si="307"/>
        <v>0.4458699647345154</v>
      </c>
    </row>
    <row r="4911" spans="1:16" x14ac:dyDescent="0.35">
      <c r="A4911" s="1" t="s">
        <v>4975</v>
      </c>
      <c r="B4911" s="2">
        <v>46375</v>
      </c>
      <c r="C4911" s="1" t="s">
        <v>36</v>
      </c>
      <c r="D4911" s="1" t="s">
        <v>37</v>
      </c>
      <c r="E4911" s="1" t="s">
        <v>18</v>
      </c>
      <c r="F4911" s="1" t="s">
        <v>38</v>
      </c>
      <c r="G4911" s="1" t="s">
        <v>69</v>
      </c>
      <c r="H4911" s="1" t="s">
        <v>27</v>
      </c>
      <c r="I4911" s="1">
        <v>1</v>
      </c>
      <c r="J4911" s="3">
        <v>337</v>
      </c>
      <c r="K4911" s="4">
        <v>275.93</v>
      </c>
      <c r="L4911" s="5">
        <v>0</v>
      </c>
      <c r="M4911" s="3">
        <f t="shared" si="304"/>
        <v>337</v>
      </c>
      <c r="N4911" s="3">
        <f t="shared" si="305"/>
        <v>275.93</v>
      </c>
      <c r="O4911" s="3">
        <f t="shared" si="306"/>
        <v>61.069999999999993</v>
      </c>
      <c r="P4911" s="6">
        <f t="shared" si="307"/>
        <v>0.18121661721068247</v>
      </c>
    </row>
    <row r="4912" spans="1:16" x14ac:dyDescent="0.35">
      <c r="A4912" s="1" t="s">
        <v>4976</v>
      </c>
      <c r="B4912" s="2">
        <v>46375</v>
      </c>
      <c r="C4912" s="1" t="s">
        <v>41</v>
      </c>
      <c r="D4912" s="1" t="s">
        <v>103</v>
      </c>
      <c r="E4912" s="1" t="s">
        <v>24</v>
      </c>
      <c r="F4912" s="1" t="s">
        <v>131</v>
      </c>
      <c r="G4912" s="1" t="s">
        <v>46</v>
      </c>
      <c r="H4912" s="1" t="s">
        <v>21</v>
      </c>
      <c r="I4912" s="1">
        <v>8</v>
      </c>
      <c r="J4912" s="3">
        <v>2933</v>
      </c>
      <c r="K4912" s="4">
        <v>1384.43</v>
      </c>
      <c r="L4912" s="5">
        <v>0</v>
      </c>
      <c r="M4912" s="3">
        <f t="shared" si="304"/>
        <v>23464</v>
      </c>
      <c r="N4912" s="3">
        <f t="shared" si="305"/>
        <v>11075.44</v>
      </c>
      <c r="O4912" s="3">
        <f t="shared" si="306"/>
        <v>12388.56</v>
      </c>
      <c r="P4912" s="6">
        <f t="shared" si="307"/>
        <v>0.52798158881691104</v>
      </c>
    </row>
    <row r="4913" spans="1:16" x14ac:dyDescent="0.35">
      <c r="A4913" s="1" t="s">
        <v>4977</v>
      </c>
      <c r="B4913" s="2">
        <v>46375</v>
      </c>
      <c r="C4913" s="1" t="s">
        <v>29</v>
      </c>
      <c r="D4913" s="1" t="s">
        <v>30</v>
      </c>
      <c r="E4913" s="1" t="s">
        <v>18</v>
      </c>
      <c r="F4913" s="1" t="s">
        <v>51</v>
      </c>
      <c r="G4913" s="1" t="s">
        <v>58</v>
      </c>
      <c r="H4913" s="1" t="s">
        <v>21</v>
      </c>
      <c r="I4913" s="1">
        <v>6</v>
      </c>
      <c r="J4913" s="3">
        <v>736</v>
      </c>
      <c r="K4913" s="4">
        <v>564.34</v>
      </c>
      <c r="L4913" s="5">
        <v>0</v>
      </c>
      <c r="M4913" s="3">
        <f t="shared" si="304"/>
        <v>4416</v>
      </c>
      <c r="N4913" s="3">
        <f t="shared" si="305"/>
        <v>3386.04</v>
      </c>
      <c r="O4913" s="3">
        <f t="shared" si="306"/>
        <v>1029.96</v>
      </c>
      <c r="P4913" s="6">
        <f t="shared" si="307"/>
        <v>0.23323369565217392</v>
      </c>
    </row>
    <row r="4914" spans="1:16" x14ac:dyDescent="0.35">
      <c r="A4914" s="1" t="s">
        <v>4978</v>
      </c>
      <c r="B4914" s="2">
        <v>46375</v>
      </c>
      <c r="C4914" s="1" t="s">
        <v>41</v>
      </c>
      <c r="D4914" s="1" t="s">
        <v>50</v>
      </c>
      <c r="E4914" s="1" t="s">
        <v>24</v>
      </c>
      <c r="F4914" s="1" t="s">
        <v>25</v>
      </c>
      <c r="G4914" s="1" t="s">
        <v>43</v>
      </c>
      <c r="H4914" s="1" t="s">
        <v>21</v>
      </c>
      <c r="I4914" s="1">
        <v>7</v>
      </c>
      <c r="J4914" s="3">
        <v>579</v>
      </c>
      <c r="K4914" s="4">
        <v>281.97000000000003</v>
      </c>
      <c r="L4914" s="5">
        <v>0.05</v>
      </c>
      <c r="M4914" s="3">
        <f t="shared" si="304"/>
        <v>3850.35</v>
      </c>
      <c r="N4914" s="3">
        <f t="shared" si="305"/>
        <v>1973.7900000000002</v>
      </c>
      <c r="O4914" s="3">
        <f t="shared" si="306"/>
        <v>1876.5599999999997</v>
      </c>
      <c r="P4914" s="6">
        <f t="shared" si="307"/>
        <v>0.48737387510226338</v>
      </c>
    </row>
    <row r="4915" spans="1:16" x14ac:dyDescent="0.35">
      <c r="A4915" s="1" t="s">
        <v>4979</v>
      </c>
      <c r="B4915" s="2">
        <v>46376</v>
      </c>
      <c r="C4915" s="1" t="s">
        <v>36</v>
      </c>
      <c r="D4915" s="1" t="s">
        <v>76</v>
      </c>
      <c r="E4915" s="1" t="s">
        <v>31</v>
      </c>
      <c r="F4915" s="1" t="s">
        <v>85</v>
      </c>
      <c r="G4915" s="1" t="s">
        <v>69</v>
      </c>
      <c r="H4915" s="1" t="s">
        <v>21</v>
      </c>
      <c r="I4915" s="1">
        <v>1</v>
      </c>
      <c r="J4915" s="3">
        <v>1761</v>
      </c>
      <c r="K4915" s="4">
        <v>1355.75</v>
      </c>
      <c r="L4915" s="5">
        <v>0.05</v>
      </c>
      <c r="M4915" s="3">
        <f t="shared" si="304"/>
        <v>1672.9499999999998</v>
      </c>
      <c r="N4915" s="3">
        <f t="shared" si="305"/>
        <v>1355.75</v>
      </c>
      <c r="O4915" s="3">
        <f t="shared" si="306"/>
        <v>317.19999999999982</v>
      </c>
      <c r="P4915" s="6">
        <f t="shared" si="307"/>
        <v>0.18960518843958268</v>
      </c>
    </row>
    <row r="4916" spans="1:16" x14ac:dyDescent="0.35">
      <c r="A4916" s="1" t="s">
        <v>4980</v>
      </c>
      <c r="B4916" s="2">
        <v>46376</v>
      </c>
      <c r="C4916" s="1" t="s">
        <v>41</v>
      </c>
      <c r="D4916" s="1" t="s">
        <v>42</v>
      </c>
      <c r="E4916" s="1" t="s">
        <v>24</v>
      </c>
      <c r="F4916" s="1" t="s">
        <v>64</v>
      </c>
      <c r="G4916" s="1" t="s">
        <v>43</v>
      </c>
      <c r="H4916" s="1" t="s">
        <v>34</v>
      </c>
      <c r="I4916" s="1">
        <v>2</v>
      </c>
      <c r="J4916" s="3">
        <v>1550</v>
      </c>
      <c r="K4916" s="4">
        <v>793.6</v>
      </c>
      <c r="L4916" s="5">
        <v>0</v>
      </c>
      <c r="M4916" s="3">
        <f t="shared" si="304"/>
        <v>3100</v>
      </c>
      <c r="N4916" s="3">
        <f t="shared" si="305"/>
        <v>1587.2</v>
      </c>
      <c r="O4916" s="3">
        <f t="shared" si="306"/>
        <v>1512.8</v>
      </c>
      <c r="P4916" s="6">
        <f t="shared" si="307"/>
        <v>0.48799999999999999</v>
      </c>
    </row>
    <row r="4917" spans="1:16" x14ac:dyDescent="0.35">
      <c r="A4917" s="1" t="s">
        <v>4981</v>
      </c>
      <c r="B4917" s="2">
        <v>46376</v>
      </c>
      <c r="C4917" s="1" t="s">
        <v>41</v>
      </c>
      <c r="D4917" s="1" t="s">
        <v>55</v>
      </c>
      <c r="E4917" s="1" t="s">
        <v>24</v>
      </c>
      <c r="F4917" s="1" t="s">
        <v>25</v>
      </c>
      <c r="G4917" s="1" t="s">
        <v>46</v>
      </c>
      <c r="H4917" s="1" t="s">
        <v>21</v>
      </c>
      <c r="I4917" s="1">
        <v>4</v>
      </c>
      <c r="J4917" s="3">
        <v>629</v>
      </c>
      <c r="K4917" s="4">
        <v>291.11</v>
      </c>
      <c r="L4917" s="5">
        <v>0</v>
      </c>
      <c r="M4917" s="3">
        <f t="shared" si="304"/>
        <v>2516</v>
      </c>
      <c r="N4917" s="3">
        <f t="shared" si="305"/>
        <v>1164.44</v>
      </c>
      <c r="O4917" s="3">
        <f t="shared" si="306"/>
        <v>1351.56</v>
      </c>
      <c r="P4917" s="6">
        <f t="shared" si="307"/>
        <v>0.53718600953895068</v>
      </c>
    </row>
    <row r="4918" spans="1:16" x14ac:dyDescent="0.35">
      <c r="A4918" s="1" t="s">
        <v>4982</v>
      </c>
      <c r="B4918" s="2">
        <v>46376</v>
      </c>
      <c r="C4918" s="1" t="s">
        <v>41</v>
      </c>
      <c r="D4918" s="1" t="s">
        <v>42</v>
      </c>
      <c r="E4918" s="1" t="s">
        <v>24</v>
      </c>
      <c r="F4918" s="1" t="s">
        <v>25</v>
      </c>
      <c r="G4918" s="1" t="s">
        <v>46</v>
      </c>
      <c r="H4918" s="1" t="s">
        <v>21</v>
      </c>
      <c r="I4918" s="1">
        <v>2</v>
      </c>
      <c r="J4918" s="3">
        <v>583</v>
      </c>
      <c r="K4918" s="4">
        <v>295.06</v>
      </c>
      <c r="L4918" s="5">
        <v>0.1</v>
      </c>
      <c r="M4918" s="3">
        <f t="shared" si="304"/>
        <v>1049.4000000000001</v>
      </c>
      <c r="N4918" s="3">
        <f t="shared" si="305"/>
        <v>590.12</v>
      </c>
      <c r="O4918" s="3">
        <f t="shared" si="306"/>
        <v>459.28000000000009</v>
      </c>
      <c r="P4918" s="6">
        <f t="shared" si="307"/>
        <v>0.43765961501810563</v>
      </c>
    </row>
    <row r="4919" spans="1:16" x14ac:dyDescent="0.35">
      <c r="A4919" s="1" t="s">
        <v>4983</v>
      </c>
      <c r="B4919" s="2">
        <v>46376</v>
      </c>
      <c r="C4919" s="1" t="s">
        <v>41</v>
      </c>
      <c r="D4919" s="1" t="s">
        <v>103</v>
      </c>
      <c r="E4919" s="1" t="s">
        <v>24</v>
      </c>
      <c r="F4919" s="1" t="s">
        <v>61</v>
      </c>
      <c r="G4919" s="1" t="s">
        <v>46</v>
      </c>
      <c r="H4919" s="1" t="s">
        <v>27</v>
      </c>
      <c r="I4919" s="1">
        <v>8</v>
      </c>
      <c r="J4919" s="3">
        <v>2258</v>
      </c>
      <c r="K4919" s="4">
        <v>1123.51</v>
      </c>
      <c r="L4919" s="5">
        <v>0</v>
      </c>
      <c r="M4919" s="3">
        <f t="shared" si="304"/>
        <v>18064</v>
      </c>
      <c r="N4919" s="3">
        <f t="shared" si="305"/>
        <v>8988.08</v>
      </c>
      <c r="O4919" s="3">
        <f t="shared" si="306"/>
        <v>9075.92</v>
      </c>
      <c r="P4919" s="6">
        <f t="shared" si="307"/>
        <v>0.50243135518157667</v>
      </c>
    </row>
    <row r="4920" spans="1:16" x14ac:dyDescent="0.35">
      <c r="A4920" s="1" t="s">
        <v>4984</v>
      </c>
      <c r="B4920" s="2">
        <v>46376</v>
      </c>
      <c r="C4920" s="1" t="s">
        <v>16</v>
      </c>
      <c r="D4920" s="1" t="s">
        <v>17</v>
      </c>
      <c r="E4920" s="1" t="s">
        <v>18</v>
      </c>
      <c r="F4920" s="1" t="s">
        <v>19</v>
      </c>
      <c r="G4920" s="1" t="s">
        <v>26</v>
      </c>
      <c r="H4920" s="1" t="s">
        <v>21</v>
      </c>
      <c r="I4920" s="1">
        <v>7</v>
      </c>
      <c r="J4920" s="3">
        <v>877</v>
      </c>
      <c r="K4920" s="4">
        <v>667.06</v>
      </c>
      <c r="L4920" s="5">
        <v>0.1</v>
      </c>
      <c r="M4920" s="3">
        <f t="shared" si="304"/>
        <v>5525.1</v>
      </c>
      <c r="N4920" s="3">
        <f t="shared" si="305"/>
        <v>4669.42</v>
      </c>
      <c r="O4920" s="3">
        <f t="shared" si="306"/>
        <v>855.68000000000029</v>
      </c>
      <c r="P4920" s="6">
        <f t="shared" si="307"/>
        <v>0.15487140504244271</v>
      </c>
    </row>
    <row r="4921" spans="1:16" x14ac:dyDescent="0.35">
      <c r="A4921" s="1" t="s">
        <v>4985</v>
      </c>
      <c r="B4921" s="2">
        <v>46376</v>
      </c>
      <c r="C4921" s="1" t="s">
        <v>16</v>
      </c>
      <c r="D4921" s="1" t="s">
        <v>23</v>
      </c>
      <c r="E4921" s="1" t="s">
        <v>79</v>
      </c>
      <c r="F4921" s="1" t="s">
        <v>109</v>
      </c>
      <c r="G4921" s="1" t="s">
        <v>20</v>
      </c>
      <c r="H4921" s="1" t="s">
        <v>27</v>
      </c>
      <c r="I4921" s="1">
        <v>5</v>
      </c>
      <c r="J4921" s="3">
        <v>4390</v>
      </c>
      <c r="K4921" s="4">
        <v>2637.59</v>
      </c>
      <c r="L4921" s="5">
        <v>0.1</v>
      </c>
      <c r="M4921" s="3">
        <f t="shared" si="304"/>
        <v>19755</v>
      </c>
      <c r="N4921" s="3">
        <f t="shared" si="305"/>
        <v>13187.95</v>
      </c>
      <c r="O4921" s="3">
        <f t="shared" si="306"/>
        <v>6567.0499999999993</v>
      </c>
      <c r="P4921" s="6">
        <f t="shared" si="307"/>
        <v>0.33242470260693491</v>
      </c>
    </row>
    <row r="4922" spans="1:16" x14ac:dyDescent="0.35">
      <c r="A4922" s="1" t="s">
        <v>4986</v>
      </c>
      <c r="B4922" s="2">
        <v>46376</v>
      </c>
      <c r="C4922" s="1" t="s">
        <v>41</v>
      </c>
      <c r="D4922" s="1" t="s">
        <v>50</v>
      </c>
      <c r="E4922" s="1" t="s">
        <v>31</v>
      </c>
      <c r="F4922" s="1" t="s">
        <v>32</v>
      </c>
      <c r="G4922" s="1" t="s">
        <v>43</v>
      </c>
      <c r="H4922" s="1" t="s">
        <v>34</v>
      </c>
      <c r="I4922" s="1">
        <v>5</v>
      </c>
      <c r="J4922" s="3">
        <v>1159</v>
      </c>
      <c r="K4922" s="4">
        <v>825.04</v>
      </c>
      <c r="L4922" s="5">
        <v>0.1</v>
      </c>
      <c r="M4922" s="3">
        <f t="shared" si="304"/>
        <v>5215.5</v>
      </c>
      <c r="N4922" s="3">
        <f t="shared" si="305"/>
        <v>4125.2</v>
      </c>
      <c r="O4922" s="3">
        <f t="shared" si="306"/>
        <v>1090.3000000000002</v>
      </c>
      <c r="P4922" s="6">
        <f t="shared" si="307"/>
        <v>0.20904994727255299</v>
      </c>
    </row>
    <row r="4923" spans="1:16" x14ac:dyDescent="0.35">
      <c r="A4923" s="1" t="s">
        <v>4987</v>
      </c>
      <c r="B4923" s="2">
        <v>46376</v>
      </c>
      <c r="C4923" s="1" t="s">
        <v>36</v>
      </c>
      <c r="D4923" s="1" t="s">
        <v>76</v>
      </c>
      <c r="E4923" s="1" t="s">
        <v>24</v>
      </c>
      <c r="F4923" s="1" t="s">
        <v>61</v>
      </c>
      <c r="G4923" s="1" t="s">
        <v>69</v>
      </c>
      <c r="H4923" s="1" t="s">
        <v>21</v>
      </c>
      <c r="I4923" s="1">
        <v>1</v>
      </c>
      <c r="J4923" s="3">
        <v>2121</v>
      </c>
      <c r="K4923" s="4">
        <v>1005.04</v>
      </c>
      <c r="L4923" s="5">
        <v>0.1</v>
      </c>
      <c r="M4923" s="3">
        <f t="shared" si="304"/>
        <v>1908.9</v>
      </c>
      <c r="N4923" s="3">
        <f t="shared" si="305"/>
        <v>1005.04</v>
      </c>
      <c r="O4923" s="3">
        <f t="shared" si="306"/>
        <v>903.86000000000013</v>
      </c>
      <c r="P4923" s="6">
        <f t="shared" si="307"/>
        <v>0.47349782597307355</v>
      </c>
    </row>
    <row r="4924" spans="1:16" x14ac:dyDescent="0.35">
      <c r="A4924" s="1" t="s">
        <v>4988</v>
      </c>
      <c r="B4924" s="2">
        <v>46376</v>
      </c>
      <c r="C4924" s="1" t="s">
        <v>36</v>
      </c>
      <c r="D4924" s="1" t="s">
        <v>63</v>
      </c>
      <c r="E4924" s="1" t="s">
        <v>24</v>
      </c>
      <c r="F4924" s="1" t="s">
        <v>25</v>
      </c>
      <c r="G4924" s="1" t="s">
        <v>69</v>
      </c>
      <c r="H4924" s="1" t="s">
        <v>34</v>
      </c>
      <c r="I4924" s="1">
        <v>2</v>
      </c>
      <c r="J4924" s="3">
        <v>625</v>
      </c>
      <c r="K4924" s="4">
        <v>298.42</v>
      </c>
      <c r="L4924" s="5">
        <v>0</v>
      </c>
      <c r="M4924" s="3">
        <f t="shared" si="304"/>
        <v>1250</v>
      </c>
      <c r="N4924" s="3">
        <f t="shared" si="305"/>
        <v>596.84</v>
      </c>
      <c r="O4924" s="3">
        <f t="shared" si="306"/>
        <v>653.16</v>
      </c>
      <c r="P4924" s="6">
        <f t="shared" si="307"/>
        <v>0.52252799999999999</v>
      </c>
    </row>
    <row r="4925" spans="1:16" x14ac:dyDescent="0.35">
      <c r="A4925" s="1" t="s">
        <v>4989</v>
      </c>
      <c r="B4925" s="2">
        <v>46376</v>
      </c>
      <c r="C4925" s="1" t="s">
        <v>36</v>
      </c>
      <c r="D4925" s="1" t="s">
        <v>76</v>
      </c>
      <c r="E4925" s="1" t="s">
        <v>18</v>
      </c>
      <c r="F4925" s="1" t="s">
        <v>68</v>
      </c>
      <c r="G4925" s="1" t="s">
        <v>39</v>
      </c>
      <c r="H4925" s="1" t="s">
        <v>21</v>
      </c>
      <c r="I4925" s="1">
        <v>8</v>
      </c>
      <c r="J4925" s="3">
        <v>454</v>
      </c>
      <c r="K4925" s="4">
        <v>354.09</v>
      </c>
      <c r="L4925" s="5">
        <v>0</v>
      </c>
      <c r="M4925" s="3">
        <f t="shared" si="304"/>
        <v>3632</v>
      </c>
      <c r="N4925" s="3">
        <f t="shared" si="305"/>
        <v>2832.72</v>
      </c>
      <c r="O4925" s="3">
        <f t="shared" si="306"/>
        <v>799.2800000000002</v>
      </c>
      <c r="P4925" s="6">
        <f t="shared" si="307"/>
        <v>0.22006607929515423</v>
      </c>
    </row>
    <row r="4926" spans="1:16" x14ac:dyDescent="0.35">
      <c r="A4926" s="1" t="s">
        <v>4990</v>
      </c>
      <c r="B4926" s="2">
        <v>46376</v>
      </c>
      <c r="C4926" s="1" t="s">
        <v>29</v>
      </c>
      <c r="D4926" s="1" t="s">
        <v>66</v>
      </c>
      <c r="E4926" s="1" t="s">
        <v>24</v>
      </c>
      <c r="F4926" s="1" t="s">
        <v>131</v>
      </c>
      <c r="G4926" s="1" t="s">
        <v>58</v>
      </c>
      <c r="H4926" s="1" t="s">
        <v>21</v>
      </c>
      <c r="I4926" s="1">
        <v>3</v>
      </c>
      <c r="J4926" s="3">
        <v>2675</v>
      </c>
      <c r="K4926" s="4">
        <v>1290.9100000000001</v>
      </c>
      <c r="L4926" s="5">
        <v>0</v>
      </c>
      <c r="M4926" s="3">
        <f t="shared" si="304"/>
        <v>8025</v>
      </c>
      <c r="N4926" s="3">
        <f t="shared" si="305"/>
        <v>3872.7300000000005</v>
      </c>
      <c r="O4926" s="3">
        <f t="shared" si="306"/>
        <v>4152.2699999999995</v>
      </c>
      <c r="P4926" s="6">
        <f t="shared" si="307"/>
        <v>0.5174168224299065</v>
      </c>
    </row>
    <row r="4927" spans="1:16" x14ac:dyDescent="0.35">
      <c r="A4927" s="1" t="s">
        <v>4991</v>
      </c>
      <c r="B4927" s="2">
        <v>46377</v>
      </c>
      <c r="C4927" s="1" t="s">
        <v>36</v>
      </c>
      <c r="D4927" s="1" t="s">
        <v>37</v>
      </c>
      <c r="E4927" s="1" t="s">
        <v>31</v>
      </c>
      <c r="F4927" s="1" t="s">
        <v>45</v>
      </c>
      <c r="G4927" s="1" t="s">
        <v>69</v>
      </c>
      <c r="H4927" s="1" t="s">
        <v>34</v>
      </c>
      <c r="I4927" s="1">
        <v>7</v>
      </c>
      <c r="J4927" s="3">
        <v>3667</v>
      </c>
      <c r="K4927" s="4">
        <v>2794.21</v>
      </c>
      <c r="L4927" s="5">
        <v>0</v>
      </c>
      <c r="M4927" s="3">
        <f t="shared" si="304"/>
        <v>25669</v>
      </c>
      <c r="N4927" s="3">
        <f t="shared" si="305"/>
        <v>19559.47</v>
      </c>
      <c r="O4927" s="3">
        <f t="shared" si="306"/>
        <v>6109.5299999999988</v>
      </c>
      <c r="P4927" s="6">
        <f t="shared" si="307"/>
        <v>0.23801199890919003</v>
      </c>
    </row>
    <row r="4928" spans="1:16" x14ac:dyDescent="0.35">
      <c r="A4928" s="1" t="s">
        <v>4992</v>
      </c>
      <c r="B4928" s="2">
        <v>46377</v>
      </c>
      <c r="C4928" s="1" t="s">
        <v>41</v>
      </c>
      <c r="D4928" s="1" t="s">
        <v>42</v>
      </c>
      <c r="E4928" s="1" t="s">
        <v>18</v>
      </c>
      <c r="F4928" s="1" t="s">
        <v>68</v>
      </c>
      <c r="G4928" s="1" t="s">
        <v>46</v>
      </c>
      <c r="H4928" s="1" t="s">
        <v>34</v>
      </c>
      <c r="I4928" s="1">
        <v>7</v>
      </c>
      <c r="J4928" s="3">
        <v>464</v>
      </c>
      <c r="K4928" s="4">
        <v>362.77</v>
      </c>
      <c r="L4928" s="5">
        <v>0</v>
      </c>
      <c r="M4928" s="3">
        <f t="shared" si="304"/>
        <v>3248</v>
      </c>
      <c r="N4928" s="3">
        <f t="shared" si="305"/>
        <v>2539.39</v>
      </c>
      <c r="O4928" s="3">
        <f t="shared" si="306"/>
        <v>708.61000000000013</v>
      </c>
      <c r="P4928" s="6">
        <f t="shared" si="307"/>
        <v>0.21816810344827589</v>
      </c>
    </row>
    <row r="4929" spans="1:16" x14ac:dyDescent="0.35">
      <c r="A4929" s="1" t="s">
        <v>4993</v>
      </c>
      <c r="B4929" s="2">
        <v>46377</v>
      </c>
      <c r="C4929" s="1" t="s">
        <v>41</v>
      </c>
      <c r="D4929" s="1" t="s">
        <v>42</v>
      </c>
      <c r="E4929" s="1" t="s">
        <v>31</v>
      </c>
      <c r="F4929" s="1" t="s">
        <v>53</v>
      </c>
      <c r="G4929" s="1" t="s">
        <v>43</v>
      </c>
      <c r="H4929" s="1" t="s">
        <v>34</v>
      </c>
      <c r="I4929" s="1">
        <v>5</v>
      </c>
      <c r="J4929" s="3">
        <v>14544</v>
      </c>
      <c r="K4929" s="4">
        <v>10342.469999999999</v>
      </c>
      <c r="L4929" s="5">
        <v>0.15</v>
      </c>
      <c r="M4929" s="3">
        <f t="shared" si="304"/>
        <v>61812</v>
      </c>
      <c r="N4929" s="3">
        <f t="shared" si="305"/>
        <v>51712.35</v>
      </c>
      <c r="O4929" s="3">
        <f t="shared" si="306"/>
        <v>10099.650000000001</v>
      </c>
      <c r="P4929" s="6">
        <f t="shared" si="307"/>
        <v>0.16339303047951856</v>
      </c>
    </row>
    <row r="4930" spans="1:16" x14ac:dyDescent="0.35">
      <c r="A4930" s="1" t="s">
        <v>4994</v>
      </c>
      <c r="B4930" s="2">
        <v>46377</v>
      </c>
      <c r="C4930" s="1" t="s">
        <v>36</v>
      </c>
      <c r="D4930" s="1" t="s">
        <v>63</v>
      </c>
      <c r="E4930" s="1" t="s">
        <v>31</v>
      </c>
      <c r="F4930" s="1" t="s">
        <v>32</v>
      </c>
      <c r="G4930" s="1" t="s">
        <v>39</v>
      </c>
      <c r="H4930" s="1" t="s">
        <v>21</v>
      </c>
      <c r="I4930" s="1">
        <v>6</v>
      </c>
      <c r="J4930" s="3">
        <v>1189</v>
      </c>
      <c r="K4930" s="4">
        <v>859.29</v>
      </c>
      <c r="L4930" s="5">
        <v>0.05</v>
      </c>
      <c r="M4930" s="3">
        <f t="shared" ref="M4930:M4993" si="308">I4930*J4930*(1-L4930)</f>
        <v>6777.2999999999993</v>
      </c>
      <c r="N4930" s="3">
        <f t="shared" ref="N4930:N4993" si="309">I4930*K4930</f>
        <v>5155.74</v>
      </c>
      <c r="O4930" s="3">
        <f t="shared" ref="O4930:O4993" si="310">M4930-N4930</f>
        <v>1621.5599999999995</v>
      </c>
      <c r="P4930" s="6">
        <f t="shared" ref="P4930:P4993" si="311">O4930/M4930</f>
        <v>0.23926342348722937</v>
      </c>
    </row>
    <row r="4931" spans="1:16" x14ac:dyDescent="0.35">
      <c r="A4931" s="1" t="s">
        <v>4995</v>
      </c>
      <c r="B4931" s="2">
        <v>46377</v>
      </c>
      <c r="C4931" s="1" t="s">
        <v>41</v>
      </c>
      <c r="D4931" s="1" t="s">
        <v>55</v>
      </c>
      <c r="E4931" s="1" t="s">
        <v>24</v>
      </c>
      <c r="F4931" s="1" t="s">
        <v>25</v>
      </c>
      <c r="G4931" s="1" t="s">
        <v>43</v>
      </c>
      <c r="H4931" s="1" t="s">
        <v>27</v>
      </c>
      <c r="I4931" s="1">
        <v>2</v>
      </c>
      <c r="J4931" s="3">
        <v>602</v>
      </c>
      <c r="K4931" s="4">
        <v>280.95</v>
      </c>
      <c r="L4931" s="5">
        <v>0.05</v>
      </c>
      <c r="M4931" s="3">
        <f t="shared" si="308"/>
        <v>1143.8</v>
      </c>
      <c r="N4931" s="3">
        <f t="shared" si="309"/>
        <v>561.9</v>
      </c>
      <c r="O4931" s="3">
        <f t="shared" si="310"/>
        <v>581.9</v>
      </c>
      <c r="P4931" s="6">
        <f t="shared" si="311"/>
        <v>0.50874278720055954</v>
      </c>
    </row>
    <row r="4932" spans="1:16" x14ac:dyDescent="0.35">
      <c r="A4932" s="1" t="s">
        <v>4996</v>
      </c>
      <c r="B4932" s="2">
        <v>46378</v>
      </c>
      <c r="C4932" s="1" t="s">
        <v>36</v>
      </c>
      <c r="D4932" s="1" t="s">
        <v>63</v>
      </c>
      <c r="E4932" s="1" t="s">
        <v>24</v>
      </c>
      <c r="F4932" s="1" t="s">
        <v>131</v>
      </c>
      <c r="G4932" s="1" t="s">
        <v>39</v>
      </c>
      <c r="H4932" s="1" t="s">
        <v>21</v>
      </c>
      <c r="I4932" s="1">
        <v>4</v>
      </c>
      <c r="J4932" s="3">
        <v>2860</v>
      </c>
      <c r="K4932" s="4">
        <v>1409.53</v>
      </c>
      <c r="L4932" s="5">
        <v>0.1</v>
      </c>
      <c r="M4932" s="3">
        <f t="shared" si="308"/>
        <v>10296</v>
      </c>
      <c r="N4932" s="3">
        <f t="shared" si="309"/>
        <v>5638.12</v>
      </c>
      <c r="O4932" s="3">
        <f t="shared" si="310"/>
        <v>4657.88</v>
      </c>
      <c r="P4932" s="6">
        <f t="shared" si="311"/>
        <v>0.45239704739704739</v>
      </c>
    </row>
    <row r="4933" spans="1:16" x14ac:dyDescent="0.35">
      <c r="A4933" s="1" t="s">
        <v>4997</v>
      </c>
      <c r="B4933" s="2">
        <v>46378</v>
      </c>
      <c r="C4933" s="1" t="s">
        <v>41</v>
      </c>
      <c r="D4933" s="1" t="s">
        <v>55</v>
      </c>
      <c r="E4933" s="1" t="s">
        <v>18</v>
      </c>
      <c r="F4933" s="1" t="s">
        <v>51</v>
      </c>
      <c r="G4933" s="1" t="s">
        <v>46</v>
      </c>
      <c r="H4933" s="1" t="s">
        <v>27</v>
      </c>
      <c r="I4933" s="1">
        <v>6</v>
      </c>
      <c r="J4933" s="3">
        <v>772</v>
      </c>
      <c r="K4933" s="4">
        <v>592.91999999999996</v>
      </c>
      <c r="L4933" s="5">
        <v>0</v>
      </c>
      <c r="M4933" s="3">
        <f t="shared" si="308"/>
        <v>4632</v>
      </c>
      <c r="N4933" s="3">
        <f t="shared" si="309"/>
        <v>3557.5199999999995</v>
      </c>
      <c r="O4933" s="3">
        <f t="shared" si="310"/>
        <v>1074.4800000000005</v>
      </c>
      <c r="P4933" s="6">
        <f t="shared" si="311"/>
        <v>0.23196891191709854</v>
      </c>
    </row>
    <row r="4934" spans="1:16" x14ac:dyDescent="0.35">
      <c r="A4934" s="1" t="s">
        <v>4998</v>
      </c>
      <c r="B4934" s="2">
        <v>46378</v>
      </c>
      <c r="C4934" s="1" t="s">
        <v>36</v>
      </c>
      <c r="D4934" s="1" t="s">
        <v>76</v>
      </c>
      <c r="E4934" s="1" t="s">
        <v>18</v>
      </c>
      <c r="F4934" s="1" t="s">
        <v>38</v>
      </c>
      <c r="G4934" s="1" t="s">
        <v>39</v>
      </c>
      <c r="H4934" s="1" t="s">
        <v>27</v>
      </c>
      <c r="I4934" s="1">
        <v>1</v>
      </c>
      <c r="J4934" s="3">
        <v>351</v>
      </c>
      <c r="K4934" s="4">
        <v>292.47000000000003</v>
      </c>
      <c r="L4934" s="5">
        <v>0</v>
      </c>
      <c r="M4934" s="3">
        <f t="shared" si="308"/>
        <v>351</v>
      </c>
      <c r="N4934" s="3">
        <f t="shared" si="309"/>
        <v>292.47000000000003</v>
      </c>
      <c r="O4934" s="3">
        <f t="shared" si="310"/>
        <v>58.529999999999973</v>
      </c>
      <c r="P4934" s="6">
        <f t="shared" si="311"/>
        <v>0.16675213675213668</v>
      </c>
    </row>
    <row r="4935" spans="1:16" x14ac:dyDescent="0.35">
      <c r="A4935" s="1" t="s">
        <v>4999</v>
      </c>
      <c r="B4935" s="2">
        <v>46378</v>
      </c>
      <c r="C4935" s="1" t="s">
        <v>41</v>
      </c>
      <c r="D4935" s="1" t="s">
        <v>103</v>
      </c>
      <c r="E4935" s="1" t="s">
        <v>31</v>
      </c>
      <c r="F4935" s="1" t="s">
        <v>45</v>
      </c>
      <c r="G4935" s="1" t="s">
        <v>46</v>
      </c>
      <c r="H4935" s="1" t="s">
        <v>34</v>
      </c>
      <c r="I4935" s="1">
        <v>1</v>
      </c>
      <c r="J4935" s="3">
        <v>3412</v>
      </c>
      <c r="K4935" s="4">
        <v>2514.7399999999998</v>
      </c>
      <c r="L4935" s="5">
        <v>0.1</v>
      </c>
      <c r="M4935" s="3">
        <f t="shared" si="308"/>
        <v>3070.8</v>
      </c>
      <c r="N4935" s="3">
        <f t="shared" si="309"/>
        <v>2514.7399999999998</v>
      </c>
      <c r="O4935" s="3">
        <f t="shared" si="310"/>
        <v>556.0600000000004</v>
      </c>
      <c r="P4935" s="6">
        <f t="shared" si="311"/>
        <v>0.18107984889930975</v>
      </c>
    </row>
    <row r="4936" spans="1:16" x14ac:dyDescent="0.35">
      <c r="A4936" s="1" t="s">
        <v>5000</v>
      </c>
      <c r="B4936" s="2">
        <v>46378</v>
      </c>
      <c r="C4936" s="1" t="s">
        <v>36</v>
      </c>
      <c r="D4936" s="1" t="s">
        <v>78</v>
      </c>
      <c r="E4936" s="1" t="s">
        <v>18</v>
      </c>
      <c r="F4936" s="1" t="s">
        <v>51</v>
      </c>
      <c r="G4936" s="1" t="s">
        <v>39</v>
      </c>
      <c r="H4936" s="1" t="s">
        <v>27</v>
      </c>
      <c r="I4936" s="1">
        <v>4</v>
      </c>
      <c r="J4936" s="3">
        <v>753</v>
      </c>
      <c r="K4936" s="4">
        <v>623.42999999999995</v>
      </c>
      <c r="L4936" s="5">
        <v>0.15</v>
      </c>
      <c r="M4936" s="3">
        <f t="shared" si="308"/>
        <v>2560.1999999999998</v>
      </c>
      <c r="N4936" s="3">
        <f t="shared" si="309"/>
        <v>2493.7199999999998</v>
      </c>
      <c r="O4936" s="3">
        <f t="shared" si="310"/>
        <v>66.480000000000018</v>
      </c>
      <c r="P4936" s="6">
        <f t="shared" si="311"/>
        <v>2.5966721349894549E-2</v>
      </c>
    </row>
    <row r="4937" spans="1:16" x14ac:dyDescent="0.35">
      <c r="A4937" s="1" t="s">
        <v>5001</v>
      </c>
      <c r="B4937" s="2">
        <v>46378</v>
      </c>
      <c r="C4937" s="1" t="s">
        <v>36</v>
      </c>
      <c r="D4937" s="1" t="s">
        <v>37</v>
      </c>
      <c r="E4937" s="1" t="s">
        <v>24</v>
      </c>
      <c r="F4937" s="1" t="s">
        <v>61</v>
      </c>
      <c r="G4937" s="1" t="s">
        <v>69</v>
      </c>
      <c r="H4937" s="1" t="s">
        <v>27</v>
      </c>
      <c r="I4937" s="1">
        <v>5</v>
      </c>
      <c r="J4937" s="3">
        <v>2177</v>
      </c>
      <c r="K4937" s="4">
        <v>1026.3</v>
      </c>
      <c r="L4937" s="5">
        <v>0</v>
      </c>
      <c r="M4937" s="3">
        <f t="shared" si="308"/>
        <v>10885</v>
      </c>
      <c r="N4937" s="3">
        <f t="shared" si="309"/>
        <v>5131.5</v>
      </c>
      <c r="O4937" s="3">
        <f t="shared" si="310"/>
        <v>5753.5</v>
      </c>
      <c r="P4937" s="6">
        <f t="shared" si="311"/>
        <v>0.52857142857142858</v>
      </c>
    </row>
    <row r="4938" spans="1:16" x14ac:dyDescent="0.35">
      <c r="A4938" s="1" t="s">
        <v>5002</v>
      </c>
      <c r="B4938" s="2">
        <v>46378</v>
      </c>
      <c r="C4938" s="1" t="s">
        <v>16</v>
      </c>
      <c r="D4938" s="1" t="s">
        <v>84</v>
      </c>
      <c r="E4938" s="1" t="s">
        <v>24</v>
      </c>
      <c r="F4938" s="1" t="s">
        <v>61</v>
      </c>
      <c r="G4938" s="1" t="s">
        <v>26</v>
      </c>
      <c r="H4938" s="1" t="s">
        <v>27</v>
      </c>
      <c r="I4938" s="1">
        <v>8</v>
      </c>
      <c r="J4938" s="3">
        <v>2301</v>
      </c>
      <c r="K4938" s="4">
        <v>1158.8399999999999</v>
      </c>
      <c r="L4938" s="5">
        <v>0.1</v>
      </c>
      <c r="M4938" s="3">
        <f t="shared" si="308"/>
        <v>16567.2</v>
      </c>
      <c r="N4938" s="3">
        <f t="shared" si="309"/>
        <v>9270.7199999999993</v>
      </c>
      <c r="O4938" s="3">
        <f t="shared" si="310"/>
        <v>7296.4800000000014</v>
      </c>
      <c r="P4938" s="6">
        <f t="shared" si="311"/>
        <v>0.4404172099087354</v>
      </c>
    </row>
    <row r="4939" spans="1:16" x14ac:dyDescent="0.35">
      <c r="A4939" s="1" t="s">
        <v>5003</v>
      </c>
      <c r="B4939" s="2">
        <v>46378</v>
      </c>
      <c r="C4939" s="1" t="s">
        <v>16</v>
      </c>
      <c r="D4939" s="1" t="s">
        <v>17</v>
      </c>
      <c r="E4939" s="1" t="s">
        <v>18</v>
      </c>
      <c r="F4939" s="1" t="s">
        <v>38</v>
      </c>
      <c r="G4939" s="1" t="s">
        <v>20</v>
      </c>
      <c r="H4939" s="1" t="s">
        <v>21</v>
      </c>
      <c r="I4939" s="1">
        <v>1</v>
      </c>
      <c r="J4939" s="3">
        <v>367</v>
      </c>
      <c r="K4939" s="4">
        <v>279.29000000000002</v>
      </c>
      <c r="L4939" s="5">
        <v>0.15</v>
      </c>
      <c r="M4939" s="3">
        <f t="shared" si="308"/>
        <v>311.95</v>
      </c>
      <c r="N4939" s="3">
        <f t="shared" si="309"/>
        <v>279.29000000000002</v>
      </c>
      <c r="O4939" s="3">
        <f t="shared" si="310"/>
        <v>32.659999999999968</v>
      </c>
      <c r="P4939" s="6">
        <f t="shared" si="311"/>
        <v>0.10469626542715169</v>
      </c>
    </row>
    <row r="4940" spans="1:16" x14ac:dyDescent="0.35">
      <c r="A4940" s="1" t="s">
        <v>5004</v>
      </c>
      <c r="B4940" s="2">
        <v>46378</v>
      </c>
      <c r="C4940" s="1" t="s">
        <v>36</v>
      </c>
      <c r="D4940" s="1" t="s">
        <v>76</v>
      </c>
      <c r="E4940" s="1" t="s">
        <v>31</v>
      </c>
      <c r="F4940" s="1" t="s">
        <v>85</v>
      </c>
      <c r="G4940" s="1" t="s">
        <v>39</v>
      </c>
      <c r="H4940" s="1" t="s">
        <v>34</v>
      </c>
      <c r="I4940" s="1">
        <v>3</v>
      </c>
      <c r="J4940" s="3">
        <v>1879</v>
      </c>
      <c r="K4940" s="4">
        <v>1366.49</v>
      </c>
      <c r="L4940" s="5">
        <v>0.15</v>
      </c>
      <c r="M4940" s="3">
        <f t="shared" si="308"/>
        <v>4791.45</v>
      </c>
      <c r="N4940" s="3">
        <f t="shared" si="309"/>
        <v>4099.47</v>
      </c>
      <c r="O4940" s="3">
        <f t="shared" si="310"/>
        <v>691.97999999999956</v>
      </c>
      <c r="P4940" s="6">
        <f t="shared" si="311"/>
        <v>0.14441974767554699</v>
      </c>
    </row>
    <row r="4941" spans="1:16" x14ac:dyDescent="0.35">
      <c r="A4941" s="1" t="s">
        <v>5005</v>
      </c>
      <c r="B4941" s="2">
        <v>46378</v>
      </c>
      <c r="C4941" s="1" t="s">
        <v>29</v>
      </c>
      <c r="D4941" s="1" t="s">
        <v>72</v>
      </c>
      <c r="E4941" s="1" t="s">
        <v>24</v>
      </c>
      <c r="F4941" s="1" t="s">
        <v>64</v>
      </c>
      <c r="G4941" s="1" t="s">
        <v>58</v>
      </c>
      <c r="H4941" s="1" t="s">
        <v>27</v>
      </c>
      <c r="I4941" s="1">
        <v>5</v>
      </c>
      <c r="J4941" s="3">
        <v>1550</v>
      </c>
      <c r="K4941" s="4">
        <v>750.31</v>
      </c>
      <c r="L4941" s="5">
        <v>0</v>
      </c>
      <c r="M4941" s="3">
        <f t="shared" si="308"/>
        <v>7750</v>
      </c>
      <c r="N4941" s="3">
        <f t="shared" si="309"/>
        <v>3751.5499999999997</v>
      </c>
      <c r="O4941" s="3">
        <f t="shared" si="310"/>
        <v>3998.4500000000003</v>
      </c>
      <c r="P4941" s="6">
        <f t="shared" si="311"/>
        <v>0.51592903225806452</v>
      </c>
    </row>
    <row r="4942" spans="1:16" x14ac:dyDescent="0.35">
      <c r="A4942" s="1" t="s">
        <v>5006</v>
      </c>
      <c r="B4942" s="2">
        <v>46378</v>
      </c>
      <c r="C4942" s="1" t="s">
        <v>16</v>
      </c>
      <c r="D4942" s="1" t="s">
        <v>84</v>
      </c>
      <c r="E4942" s="1" t="s">
        <v>24</v>
      </c>
      <c r="F4942" s="1" t="s">
        <v>131</v>
      </c>
      <c r="G4942" s="1" t="s">
        <v>20</v>
      </c>
      <c r="H4942" s="1" t="s">
        <v>34</v>
      </c>
      <c r="I4942" s="1">
        <v>1</v>
      </c>
      <c r="J4942" s="3">
        <v>2701</v>
      </c>
      <c r="K4942" s="4">
        <v>1313.26</v>
      </c>
      <c r="L4942" s="5">
        <v>0.05</v>
      </c>
      <c r="M4942" s="3">
        <f t="shared" si="308"/>
        <v>2565.9499999999998</v>
      </c>
      <c r="N4942" s="3">
        <f t="shared" si="309"/>
        <v>1313.26</v>
      </c>
      <c r="O4942" s="3">
        <f t="shared" si="310"/>
        <v>1252.6899999999998</v>
      </c>
      <c r="P4942" s="6">
        <f t="shared" si="311"/>
        <v>0.4881973538065823</v>
      </c>
    </row>
    <row r="4943" spans="1:16" x14ac:dyDescent="0.35">
      <c r="A4943" s="1" t="s">
        <v>5007</v>
      </c>
      <c r="B4943" s="2">
        <v>46378</v>
      </c>
      <c r="C4943" s="1" t="s">
        <v>36</v>
      </c>
      <c r="D4943" s="1" t="s">
        <v>78</v>
      </c>
      <c r="E4943" s="1" t="s">
        <v>18</v>
      </c>
      <c r="F4943" s="1" t="s">
        <v>68</v>
      </c>
      <c r="G4943" s="1" t="s">
        <v>69</v>
      </c>
      <c r="H4943" s="1" t="s">
        <v>27</v>
      </c>
      <c r="I4943" s="1">
        <v>6</v>
      </c>
      <c r="J4943" s="3">
        <v>446</v>
      </c>
      <c r="K4943" s="4">
        <v>364.65</v>
      </c>
      <c r="L4943" s="5">
        <v>0.1</v>
      </c>
      <c r="M4943" s="3">
        <f t="shared" si="308"/>
        <v>2408.4</v>
      </c>
      <c r="N4943" s="3">
        <f t="shared" si="309"/>
        <v>2187.8999999999996</v>
      </c>
      <c r="O4943" s="3">
        <f t="shared" si="310"/>
        <v>220.50000000000045</v>
      </c>
      <c r="P4943" s="6">
        <f t="shared" si="311"/>
        <v>9.1554559043348471E-2</v>
      </c>
    </row>
    <row r="4944" spans="1:16" x14ac:dyDescent="0.35">
      <c r="A4944" s="1" t="s">
        <v>5008</v>
      </c>
      <c r="B4944" s="2">
        <v>46378</v>
      </c>
      <c r="C4944" s="1" t="s">
        <v>36</v>
      </c>
      <c r="D4944" s="1" t="s">
        <v>78</v>
      </c>
      <c r="E4944" s="1" t="s">
        <v>31</v>
      </c>
      <c r="F4944" s="1" t="s">
        <v>53</v>
      </c>
      <c r="G4944" s="1" t="s">
        <v>69</v>
      </c>
      <c r="H4944" s="1" t="s">
        <v>21</v>
      </c>
      <c r="I4944" s="1">
        <v>1</v>
      </c>
      <c r="J4944" s="3">
        <v>15178</v>
      </c>
      <c r="K4944" s="4">
        <v>10884.8</v>
      </c>
      <c r="L4944" s="5">
        <v>0</v>
      </c>
      <c r="M4944" s="3">
        <f t="shared" si="308"/>
        <v>15178</v>
      </c>
      <c r="N4944" s="3">
        <f t="shared" si="309"/>
        <v>10884.8</v>
      </c>
      <c r="O4944" s="3">
        <f t="shared" si="310"/>
        <v>4293.2000000000007</v>
      </c>
      <c r="P4944" s="6">
        <f t="shared" si="311"/>
        <v>0.28285676637238111</v>
      </c>
    </row>
    <row r="4945" spans="1:16" x14ac:dyDescent="0.35">
      <c r="A4945" s="1" t="s">
        <v>5009</v>
      </c>
      <c r="B4945" s="2">
        <v>46379</v>
      </c>
      <c r="C4945" s="1" t="s">
        <v>16</v>
      </c>
      <c r="D4945" s="1" t="s">
        <v>48</v>
      </c>
      <c r="E4945" s="1" t="s">
        <v>18</v>
      </c>
      <c r="F4945" s="1" t="s">
        <v>68</v>
      </c>
      <c r="G4945" s="1" t="s">
        <v>20</v>
      </c>
      <c r="H4945" s="1" t="s">
        <v>34</v>
      </c>
      <c r="I4945" s="1">
        <v>7</v>
      </c>
      <c r="J4945" s="3">
        <v>431</v>
      </c>
      <c r="K4945" s="4">
        <v>327.7</v>
      </c>
      <c r="L4945" s="5">
        <v>0.15</v>
      </c>
      <c r="M4945" s="3">
        <f t="shared" si="308"/>
        <v>2564.4499999999998</v>
      </c>
      <c r="N4945" s="3">
        <f t="shared" si="309"/>
        <v>2293.9</v>
      </c>
      <c r="O4945" s="3">
        <f t="shared" si="310"/>
        <v>270.54999999999973</v>
      </c>
      <c r="P4945" s="6">
        <f t="shared" si="311"/>
        <v>0.10550020472226003</v>
      </c>
    </row>
    <row r="4946" spans="1:16" x14ac:dyDescent="0.35">
      <c r="A4946" s="1" t="s">
        <v>5010</v>
      </c>
      <c r="B4946" s="2">
        <v>46379</v>
      </c>
      <c r="C4946" s="1" t="s">
        <v>29</v>
      </c>
      <c r="D4946" s="1" t="s">
        <v>72</v>
      </c>
      <c r="E4946" s="1" t="s">
        <v>18</v>
      </c>
      <c r="F4946" s="1" t="s">
        <v>38</v>
      </c>
      <c r="G4946" s="1" t="s">
        <v>58</v>
      </c>
      <c r="H4946" s="1" t="s">
        <v>21</v>
      </c>
      <c r="I4946" s="1">
        <v>5</v>
      </c>
      <c r="J4946" s="3">
        <v>360</v>
      </c>
      <c r="K4946" s="4">
        <v>289.11</v>
      </c>
      <c r="L4946" s="5">
        <v>0</v>
      </c>
      <c r="M4946" s="3">
        <f t="shared" si="308"/>
        <v>1800</v>
      </c>
      <c r="N4946" s="3">
        <f t="shared" si="309"/>
        <v>1445.5500000000002</v>
      </c>
      <c r="O4946" s="3">
        <f t="shared" si="310"/>
        <v>354.44999999999982</v>
      </c>
      <c r="P4946" s="6">
        <f t="shared" si="311"/>
        <v>0.19691666666666657</v>
      </c>
    </row>
    <row r="4947" spans="1:16" x14ac:dyDescent="0.35">
      <c r="A4947" s="1" t="s">
        <v>5011</v>
      </c>
      <c r="B4947" s="2">
        <v>46379</v>
      </c>
      <c r="C4947" s="1" t="s">
        <v>36</v>
      </c>
      <c r="D4947" s="1" t="s">
        <v>63</v>
      </c>
      <c r="E4947" s="1" t="s">
        <v>24</v>
      </c>
      <c r="F4947" s="1" t="s">
        <v>61</v>
      </c>
      <c r="G4947" s="1" t="s">
        <v>39</v>
      </c>
      <c r="H4947" s="1" t="s">
        <v>27</v>
      </c>
      <c r="I4947" s="1">
        <v>1</v>
      </c>
      <c r="J4947" s="3">
        <v>2216</v>
      </c>
      <c r="K4947" s="4">
        <v>1126.5</v>
      </c>
      <c r="L4947" s="5">
        <v>0</v>
      </c>
      <c r="M4947" s="3">
        <f t="shared" si="308"/>
        <v>2216</v>
      </c>
      <c r="N4947" s="3">
        <f t="shared" si="309"/>
        <v>1126.5</v>
      </c>
      <c r="O4947" s="3">
        <f t="shared" si="310"/>
        <v>1089.5</v>
      </c>
      <c r="P4947" s="6">
        <f t="shared" si="311"/>
        <v>0.49165162454873645</v>
      </c>
    </row>
    <row r="4948" spans="1:16" x14ac:dyDescent="0.35">
      <c r="A4948" s="1" t="s">
        <v>5012</v>
      </c>
      <c r="B4948" s="2">
        <v>46379</v>
      </c>
      <c r="C4948" s="1" t="s">
        <v>29</v>
      </c>
      <c r="D4948" s="1" t="s">
        <v>66</v>
      </c>
      <c r="E4948" s="1" t="s">
        <v>24</v>
      </c>
      <c r="F4948" s="1" t="s">
        <v>25</v>
      </c>
      <c r="G4948" s="1" t="s">
        <v>33</v>
      </c>
      <c r="H4948" s="1" t="s">
        <v>21</v>
      </c>
      <c r="I4948" s="1">
        <v>7</v>
      </c>
      <c r="J4948" s="3">
        <v>621</v>
      </c>
      <c r="K4948" s="4">
        <v>301.02</v>
      </c>
      <c r="L4948" s="5">
        <v>0.05</v>
      </c>
      <c r="M4948" s="3">
        <f t="shared" si="308"/>
        <v>4129.6499999999996</v>
      </c>
      <c r="N4948" s="3">
        <f t="shared" si="309"/>
        <v>2107.14</v>
      </c>
      <c r="O4948" s="3">
        <f t="shared" si="310"/>
        <v>2022.5099999999998</v>
      </c>
      <c r="P4948" s="6">
        <f t="shared" si="311"/>
        <v>0.48975336892957028</v>
      </c>
    </row>
    <row r="4949" spans="1:16" x14ac:dyDescent="0.35">
      <c r="A4949" s="1" t="s">
        <v>5013</v>
      </c>
      <c r="B4949" s="2">
        <v>46379</v>
      </c>
      <c r="C4949" s="1" t="s">
        <v>41</v>
      </c>
      <c r="D4949" s="1" t="s">
        <v>50</v>
      </c>
      <c r="E4949" s="1" t="s">
        <v>18</v>
      </c>
      <c r="F4949" s="1" t="s">
        <v>68</v>
      </c>
      <c r="G4949" s="1" t="s">
        <v>43</v>
      </c>
      <c r="H4949" s="1" t="s">
        <v>21</v>
      </c>
      <c r="I4949" s="1">
        <v>5</v>
      </c>
      <c r="J4949" s="3">
        <v>434</v>
      </c>
      <c r="K4949" s="4">
        <v>354.39</v>
      </c>
      <c r="L4949" s="5">
        <v>0.1</v>
      </c>
      <c r="M4949" s="3">
        <f t="shared" si="308"/>
        <v>1953</v>
      </c>
      <c r="N4949" s="3">
        <f t="shared" si="309"/>
        <v>1771.9499999999998</v>
      </c>
      <c r="O4949" s="3">
        <f t="shared" si="310"/>
        <v>181.05000000000018</v>
      </c>
      <c r="P4949" s="6">
        <f t="shared" si="311"/>
        <v>9.2703533026113769E-2</v>
      </c>
    </row>
    <row r="4950" spans="1:16" x14ac:dyDescent="0.35">
      <c r="A4950" s="1" t="s">
        <v>5014</v>
      </c>
      <c r="B4950" s="2">
        <v>46379</v>
      </c>
      <c r="C4950" s="1" t="s">
        <v>29</v>
      </c>
      <c r="D4950" s="1" t="s">
        <v>72</v>
      </c>
      <c r="E4950" s="1" t="s">
        <v>18</v>
      </c>
      <c r="F4950" s="1" t="s">
        <v>68</v>
      </c>
      <c r="G4950" s="1" t="s">
        <v>33</v>
      </c>
      <c r="H4950" s="1" t="s">
        <v>21</v>
      </c>
      <c r="I4950" s="1">
        <v>8</v>
      </c>
      <c r="J4950" s="3">
        <v>461</v>
      </c>
      <c r="K4950" s="4">
        <v>356.17</v>
      </c>
      <c r="L4950" s="5">
        <v>0</v>
      </c>
      <c r="M4950" s="3">
        <f t="shared" si="308"/>
        <v>3688</v>
      </c>
      <c r="N4950" s="3">
        <f t="shared" si="309"/>
        <v>2849.36</v>
      </c>
      <c r="O4950" s="3">
        <f t="shared" si="310"/>
        <v>838.63999999999987</v>
      </c>
      <c r="P4950" s="6">
        <f t="shared" si="311"/>
        <v>0.22739696312364421</v>
      </c>
    </row>
    <row r="4951" spans="1:16" x14ac:dyDescent="0.35">
      <c r="A4951" s="1" t="s">
        <v>5015</v>
      </c>
      <c r="B4951" s="2">
        <v>46379</v>
      </c>
      <c r="C4951" s="1" t="s">
        <v>36</v>
      </c>
      <c r="D4951" s="1" t="s">
        <v>78</v>
      </c>
      <c r="E4951" s="1" t="s">
        <v>18</v>
      </c>
      <c r="F4951" s="1" t="s">
        <v>68</v>
      </c>
      <c r="G4951" s="1" t="s">
        <v>39</v>
      </c>
      <c r="H4951" s="1" t="s">
        <v>21</v>
      </c>
      <c r="I4951" s="1">
        <v>2</v>
      </c>
      <c r="J4951" s="3">
        <v>447</v>
      </c>
      <c r="K4951" s="4">
        <v>369.18</v>
      </c>
      <c r="L4951" s="5">
        <v>0.05</v>
      </c>
      <c r="M4951" s="3">
        <f t="shared" si="308"/>
        <v>849.3</v>
      </c>
      <c r="N4951" s="3">
        <f t="shared" si="309"/>
        <v>738.36</v>
      </c>
      <c r="O4951" s="3">
        <f t="shared" si="310"/>
        <v>110.93999999999994</v>
      </c>
      <c r="P4951" s="6">
        <f t="shared" si="311"/>
        <v>0.13062522077004585</v>
      </c>
    </row>
    <row r="4952" spans="1:16" x14ac:dyDescent="0.35">
      <c r="A4952" s="1" t="s">
        <v>5016</v>
      </c>
      <c r="B4952" s="2">
        <v>46379</v>
      </c>
      <c r="C4952" s="1" t="s">
        <v>29</v>
      </c>
      <c r="D4952" s="1" t="s">
        <v>72</v>
      </c>
      <c r="E4952" s="1" t="s">
        <v>18</v>
      </c>
      <c r="F4952" s="1" t="s">
        <v>19</v>
      </c>
      <c r="G4952" s="1" t="s">
        <v>58</v>
      </c>
      <c r="H4952" s="1" t="s">
        <v>27</v>
      </c>
      <c r="I4952" s="1">
        <v>1</v>
      </c>
      <c r="J4952" s="3">
        <v>931</v>
      </c>
      <c r="K4952" s="4">
        <v>745.81</v>
      </c>
      <c r="L4952" s="5">
        <v>0</v>
      </c>
      <c r="M4952" s="3">
        <f t="shared" si="308"/>
        <v>931</v>
      </c>
      <c r="N4952" s="3">
        <f t="shared" si="309"/>
        <v>745.81</v>
      </c>
      <c r="O4952" s="3">
        <f t="shared" si="310"/>
        <v>185.19000000000005</v>
      </c>
      <c r="P4952" s="6">
        <f t="shared" si="311"/>
        <v>0.19891514500537064</v>
      </c>
    </row>
    <row r="4953" spans="1:16" x14ac:dyDescent="0.35">
      <c r="A4953" s="1" t="s">
        <v>5017</v>
      </c>
      <c r="B4953" s="2">
        <v>46379</v>
      </c>
      <c r="C4953" s="1" t="s">
        <v>29</v>
      </c>
      <c r="D4953" s="1" t="s">
        <v>57</v>
      </c>
      <c r="E4953" s="1" t="s">
        <v>18</v>
      </c>
      <c r="F4953" s="1" t="s">
        <v>51</v>
      </c>
      <c r="G4953" s="1" t="s">
        <v>58</v>
      </c>
      <c r="H4953" s="1" t="s">
        <v>27</v>
      </c>
      <c r="I4953" s="1">
        <v>7</v>
      </c>
      <c r="J4953" s="3">
        <v>775</v>
      </c>
      <c r="K4953" s="4">
        <v>638.85</v>
      </c>
      <c r="L4953" s="5">
        <v>0.05</v>
      </c>
      <c r="M4953" s="3">
        <f t="shared" si="308"/>
        <v>5153.75</v>
      </c>
      <c r="N4953" s="3">
        <f t="shared" si="309"/>
        <v>4471.95</v>
      </c>
      <c r="O4953" s="3">
        <f t="shared" si="310"/>
        <v>681.80000000000018</v>
      </c>
      <c r="P4953" s="6">
        <f t="shared" si="311"/>
        <v>0.13229202037351448</v>
      </c>
    </row>
    <row r="4954" spans="1:16" x14ac:dyDescent="0.35">
      <c r="A4954" s="1" t="s">
        <v>5018</v>
      </c>
      <c r="B4954" s="2">
        <v>46379</v>
      </c>
      <c r="C4954" s="1" t="s">
        <v>29</v>
      </c>
      <c r="D4954" s="1" t="s">
        <v>72</v>
      </c>
      <c r="E4954" s="1" t="s">
        <v>31</v>
      </c>
      <c r="F4954" s="1" t="s">
        <v>32</v>
      </c>
      <c r="G4954" s="1" t="s">
        <v>58</v>
      </c>
      <c r="H4954" s="1" t="s">
        <v>27</v>
      </c>
      <c r="I4954" s="1">
        <v>2</v>
      </c>
      <c r="J4954" s="3">
        <v>1178</v>
      </c>
      <c r="K4954" s="4">
        <v>873.11</v>
      </c>
      <c r="L4954" s="5">
        <v>0.05</v>
      </c>
      <c r="M4954" s="3">
        <f t="shared" si="308"/>
        <v>2238.1999999999998</v>
      </c>
      <c r="N4954" s="3">
        <f t="shared" si="309"/>
        <v>1746.22</v>
      </c>
      <c r="O4954" s="3">
        <f t="shared" si="310"/>
        <v>491.97999999999979</v>
      </c>
      <c r="P4954" s="6">
        <f t="shared" si="311"/>
        <v>0.21981056205879718</v>
      </c>
    </row>
    <row r="4955" spans="1:16" x14ac:dyDescent="0.35">
      <c r="A4955" s="1" t="s">
        <v>5019</v>
      </c>
      <c r="B4955" s="2">
        <v>46380</v>
      </c>
      <c r="C4955" s="1" t="s">
        <v>36</v>
      </c>
      <c r="D4955" s="1" t="s">
        <v>76</v>
      </c>
      <c r="E4955" s="1" t="s">
        <v>18</v>
      </c>
      <c r="F4955" s="1" t="s">
        <v>19</v>
      </c>
      <c r="G4955" s="1" t="s">
        <v>39</v>
      </c>
      <c r="H4955" s="1" t="s">
        <v>34</v>
      </c>
      <c r="I4955" s="1">
        <v>4</v>
      </c>
      <c r="J4955" s="3">
        <v>859</v>
      </c>
      <c r="K4955" s="4">
        <v>686.8</v>
      </c>
      <c r="L4955" s="5">
        <v>0</v>
      </c>
      <c r="M4955" s="3">
        <f t="shared" si="308"/>
        <v>3436</v>
      </c>
      <c r="N4955" s="3">
        <f t="shared" si="309"/>
        <v>2747.2</v>
      </c>
      <c r="O4955" s="3">
        <f t="shared" si="310"/>
        <v>688.80000000000018</v>
      </c>
      <c r="P4955" s="6">
        <f t="shared" si="311"/>
        <v>0.20046565774156</v>
      </c>
    </row>
    <row r="4956" spans="1:16" x14ac:dyDescent="0.35">
      <c r="A4956" s="1" t="s">
        <v>5020</v>
      </c>
      <c r="B4956" s="2">
        <v>46380</v>
      </c>
      <c r="C4956" s="1" t="s">
        <v>29</v>
      </c>
      <c r="D4956" s="1" t="s">
        <v>66</v>
      </c>
      <c r="E4956" s="1" t="s">
        <v>24</v>
      </c>
      <c r="F4956" s="1" t="s">
        <v>61</v>
      </c>
      <c r="G4956" s="1" t="s">
        <v>58</v>
      </c>
      <c r="H4956" s="1" t="s">
        <v>34</v>
      </c>
      <c r="I4956" s="1">
        <v>6</v>
      </c>
      <c r="J4956" s="3">
        <v>2229</v>
      </c>
      <c r="K4956" s="4">
        <v>1169.48</v>
      </c>
      <c r="L4956" s="5">
        <v>0.05</v>
      </c>
      <c r="M4956" s="3">
        <f t="shared" si="308"/>
        <v>12705.3</v>
      </c>
      <c r="N4956" s="3">
        <f t="shared" si="309"/>
        <v>7016.88</v>
      </c>
      <c r="O4956" s="3">
        <f t="shared" si="310"/>
        <v>5688.4199999999992</v>
      </c>
      <c r="P4956" s="6">
        <f t="shared" si="311"/>
        <v>0.44772024273334748</v>
      </c>
    </row>
    <row r="4957" spans="1:16" x14ac:dyDescent="0.35">
      <c r="A4957" s="1" t="s">
        <v>5021</v>
      </c>
      <c r="B4957" s="2">
        <v>46380</v>
      </c>
      <c r="C4957" s="1" t="s">
        <v>41</v>
      </c>
      <c r="D4957" s="1" t="s">
        <v>55</v>
      </c>
      <c r="E4957" s="1" t="s">
        <v>79</v>
      </c>
      <c r="F4957" s="1" t="s">
        <v>91</v>
      </c>
      <c r="G4957" s="1" t="s">
        <v>46</v>
      </c>
      <c r="H4957" s="1" t="s">
        <v>27</v>
      </c>
      <c r="I4957" s="1">
        <v>5</v>
      </c>
      <c r="J4957" s="3">
        <v>11494</v>
      </c>
      <c r="K4957" s="4">
        <v>6692.52</v>
      </c>
      <c r="L4957" s="5">
        <v>0.15</v>
      </c>
      <c r="M4957" s="3">
        <f t="shared" si="308"/>
        <v>48849.5</v>
      </c>
      <c r="N4957" s="3">
        <f t="shared" si="309"/>
        <v>33462.600000000006</v>
      </c>
      <c r="O4957" s="3">
        <f t="shared" si="310"/>
        <v>15386.899999999994</v>
      </c>
      <c r="P4957" s="6">
        <f t="shared" si="311"/>
        <v>0.31498582380577067</v>
      </c>
    </row>
    <row r="4958" spans="1:16" x14ac:dyDescent="0.35">
      <c r="A4958" s="1" t="s">
        <v>5022</v>
      </c>
      <c r="B4958" s="2">
        <v>46380</v>
      </c>
      <c r="C4958" s="1" t="s">
        <v>36</v>
      </c>
      <c r="D4958" s="1" t="s">
        <v>78</v>
      </c>
      <c r="E4958" s="1" t="s">
        <v>18</v>
      </c>
      <c r="F4958" s="1" t="s">
        <v>68</v>
      </c>
      <c r="G4958" s="1" t="s">
        <v>69</v>
      </c>
      <c r="H4958" s="1" t="s">
        <v>27</v>
      </c>
      <c r="I4958" s="1">
        <v>4</v>
      </c>
      <c r="J4958" s="3">
        <v>430</v>
      </c>
      <c r="K4958" s="4">
        <v>341.63</v>
      </c>
      <c r="L4958" s="5">
        <v>0.15</v>
      </c>
      <c r="M4958" s="3">
        <f t="shared" si="308"/>
        <v>1462</v>
      </c>
      <c r="N4958" s="3">
        <f t="shared" si="309"/>
        <v>1366.52</v>
      </c>
      <c r="O4958" s="3">
        <f t="shared" si="310"/>
        <v>95.480000000000018</v>
      </c>
      <c r="P4958" s="6">
        <f t="shared" si="311"/>
        <v>6.5307797537619713E-2</v>
      </c>
    </row>
    <row r="4959" spans="1:16" x14ac:dyDescent="0.35">
      <c r="A4959" s="1" t="s">
        <v>5023</v>
      </c>
      <c r="B4959" s="2">
        <v>46380</v>
      </c>
      <c r="C4959" s="1" t="s">
        <v>29</v>
      </c>
      <c r="D4959" s="1" t="s">
        <v>57</v>
      </c>
      <c r="E4959" s="1" t="s">
        <v>18</v>
      </c>
      <c r="F4959" s="1" t="s">
        <v>19</v>
      </c>
      <c r="G4959" s="1" t="s">
        <v>33</v>
      </c>
      <c r="H4959" s="1" t="s">
        <v>21</v>
      </c>
      <c r="I4959" s="1">
        <v>2</v>
      </c>
      <c r="J4959" s="3">
        <v>908</v>
      </c>
      <c r="K4959" s="4">
        <v>753.58</v>
      </c>
      <c r="L4959" s="5">
        <v>0.05</v>
      </c>
      <c r="M4959" s="3">
        <f t="shared" si="308"/>
        <v>1725.1999999999998</v>
      </c>
      <c r="N4959" s="3">
        <f t="shared" si="309"/>
        <v>1507.16</v>
      </c>
      <c r="O4959" s="3">
        <f t="shared" si="310"/>
        <v>218.03999999999974</v>
      </c>
      <c r="P4959" s="6">
        <f t="shared" si="311"/>
        <v>0.12638534662647796</v>
      </c>
    </row>
    <row r="4960" spans="1:16" x14ac:dyDescent="0.35">
      <c r="A4960" s="1" t="s">
        <v>5024</v>
      </c>
      <c r="B4960" s="2">
        <v>46380</v>
      </c>
      <c r="C4960" s="1" t="s">
        <v>36</v>
      </c>
      <c r="D4960" s="1" t="s">
        <v>78</v>
      </c>
      <c r="E4960" s="1" t="s">
        <v>31</v>
      </c>
      <c r="F4960" s="1" t="s">
        <v>85</v>
      </c>
      <c r="G4960" s="1" t="s">
        <v>69</v>
      </c>
      <c r="H4960" s="1" t="s">
        <v>34</v>
      </c>
      <c r="I4960" s="1">
        <v>1</v>
      </c>
      <c r="J4960" s="3">
        <v>1749</v>
      </c>
      <c r="K4960" s="4">
        <v>1323.35</v>
      </c>
      <c r="L4960" s="5">
        <v>0.1</v>
      </c>
      <c r="M4960" s="3">
        <f t="shared" si="308"/>
        <v>1574.1000000000001</v>
      </c>
      <c r="N4960" s="3">
        <f t="shared" si="309"/>
        <v>1323.35</v>
      </c>
      <c r="O4960" s="3">
        <f t="shared" si="310"/>
        <v>250.75000000000023</v>
      </c>
      <c r="P4960" s="6">
        <f t="shared" si="311"/>
        <v>0.15929737627850848</v>
      </c>
    </row>
    <row r="4961" spans="1:16" x14ac:dyDescent="0.35">
      <c r="A4961" s="1" t="s">
        <v>5025</v>
      </c>
      <c r="B4961" s="2">
        <v>46381</v>
      </c>
      <c r="C4961" s="1" t="s">
        <v>29</v>
      </c>
      <c r="D4961" s="1" t="s">
        <v>57</v>
      </c>
      <c r="E4961" s="1" t="s">
        <v>31</v>
      </c>
      <c r="F4961" s="1" t="s">
        <v>85</v>
      </c>
      <c r="G4961" s="1" t="s">
        <v>58</v>
      </c>
      <c r="H4961" s="1" t="s">
        <v>34</v>
      </c>
      <c r="I4961" s="1">
        <v>1</v>
      </c>
      <c r="J4961" s="3">
        <v>1798</v>
      </c>
      <c r="K4961" s="4">
        <v>1393.56</v>
      </c>
      <c r="L4961" s="5">
        <v>0.05</v>
      </c>
      <c r="M4961" s="3">
        <f t="shared" si="308"/>
        <v>1708.1</v>
      </c>
      <c r="N4961" s="3">
        <f t="shared" si="309"/>
        <v>1393.56</v>
      </c>
      <c r="O4961" s="3">
        <f t="shared" si="310"/>
        <v>314.53999999999996</v>
      </c>
      <c r="P4961" s="6">
        <f t="shared" si="311"/>
        <v>0.18414612727592061</v>
      </c>
    </row>
    <row r="4962" spans="1:16" x14ac:dyDescent="0.35">
      <c r="A4962" s="1" t="s">
        <v>5026</v>
      </c>
      <c r="B4962" s="2">
        <v>46381</v>
      </c>
      <c r="C4962" s="1" t="s">
        <v>36</v>
      </c>
      <c r="D4962" s="1" t="s">
        <v>76</v>
      </c>
      <c r="E4962" s="1" t="s">
        <v>18</v>
      </c>
      <c r="F4962" s="1" t="s">
        <v>51</v>
      </c>
      <c r="G4962" s="1" t="s">
        <v>69</v>
      </c>
      <c r="H4962" s="1" t="s">
        <v>27</v>
      </c>
      <c r="I4962" s="1">
        <v>8</v>
      </c>
      <c r="J4962" s="3">
        <v>778</v>
      </c>
      <c r="K4962" s="4">
        <v>618.21</v>
      </c>
      <c r="L4962" s="5">
        <v>0.15</v>
      </c>
      <c r="M4962" s="3">
        <f t="shared" si="308"/>
        <v>5290.4</v>
      </c>
      <c r="N4962" s="3">
        <f t="shared" si="309"/>
        <v>4945.68</v>
      </c>
      <c r="O4962" s="3">
        <f t="shared" si="310"/>
        <v>344.71999999999935</v>
      </c>
      <c r="P4962" s="6">
        <f t="shared" si="311"/>
        <v>6.515953425071816E-2</v>
      </c>
    </row>
    <row r="4963" spans="1:16" x14ac:dyDescent="0.35">
      <c r="A4963" s="1" t="s">
        <v>5027</v>
      </c>
      <c r="B4963" s="2">
        <v>46382</v>
      </c>
      <c r="C4963" s="1" t="s">
        <v>16</v>
      </c>
      <c r="D4963" s="1" t="s">
        <v>23</v>
      </c>
      <c r="E4963" s="1" t="s">
        <v>31</v>
      </c>
      <c r="F4963" s="1" t="s">
        <v>53</v>
      </c>
      <c r="G4963" s="1" t="s">
        <v>26</v>
      </c>
      <c r="H4963" s="1" t="s">
        <v>27</v>
      </c>
      <c r="I4963" s="1">
        <v>7</v>
      </c>
      <c r="J4963" s="3">
        <v>15166</v>
      </c>
      <c r="K4963" s="4">
        <v>11508.67</v>
      </c>
      <c r="L4963" s="5">
        <v>0</v>
      </c>
      <c r="M4963" s="3">
        <f t="shared" si="308"/>
        <v>106162</v>
      </c>
      <c r="N4963" s="3">
        <f t="shared" si="309"/>
        <v>80560.69</v>
      </c>
      <c r="O4963" s="3">
        <f t="shared" si="310"/>
        <v>25601.309999999998</v>
      </c>
      <c r="P4963" s="6">
        <f t="shared" si="311"/>
        <v>0.24115323750494524</v>
      </c>
    </row>
    <row r="4964" spans="1:16" x14ac:dyDescent="0.35">
      <c r="A4964" s="1" t="s">
        <v>5028</v>
      </c>
      <c r="B4964" s="2">
        <v>46382</v>
      </c>
      <c r="C4964" s="1" t="s">
        <v>41</v>
      </c>
      <c r="D4964" s="1" t="s">
        <v>55</v>
      </c>
      <c r="E4964" s="1" t="s">
        <v>24</v>
      </c>
      <c r="F4964" s="1" t="s">
        <v>64</v>
      </c>
      <c r="G4964" s="1" t="s">
        <v>43</v>
      </c>
      <c r="H4964" s="1" t="s">
        <v>27</v>
      </c>
      <c r="I4964" s="1">
        <v>4</v>
      </c>
      <c r="J4964" s="3">
        <v>1542</v>
      </c>
      <c r="K4964" s="4">
        <v>803.41</v>
      </c>
      <c r="L4964" s="5">
        <v>0</v>
      </c>
      <c r="M4964" s="3">
        <f t="shared" si="308"/>
        <v>6168</v>
      </c>
      <c r="N4964" s="3">
        <f t="shared" si="309"/>
        <v>3213.64</v>
      </c>
      <c r="O4964" s="3">
        <f t="shared" si="310"/>
        <v>2954.36</v>
      </c>
      <c r="P4964" s="6">
        <f t="shared" si="311"/>
        <v>0.47898184176394293</v>
      </c>
    </row>
    <row r="4965" spans="1:16" x14ac:dyDescent="0.35">
      <c r="A4965" s="1" t="s">
        <v>5029</v>
      </c>
      <c r="B4965" s="2">
        <v>46382</v>
      </c>
      <c r="C4965" s="1" t="s">
        <v>16</v>
      </c>
      <c r="D4965" s="1" t="s">
        <v>23</v>
      </c>
      <c r="E4965" s="1" t="s">
        <v>31</v>
      </c>
      <c r="F4965" s="1" t="s">
        <v>32</v>
      </c>
      <c r="G4965" s="1" t="s">
        <v>20</v>
      </c>
      <c r="H4965" s="1" t="s">
        <v>21</v>
      </c>
      <c r="I4965" s="1">
        <v>8</v>
      </c>
      <c r="J4965" s="3">
        <v>1150</v>
      </c>
      <c r="K4965" s="4">
        <v>880.94</v>
      </c>
      <c r="L4965" s="5">
        <v>0.05</v>
      </c>
      <c r="M4965" s="3">
        <f t="shared" si="308"/>
        <v>8740</v>
      </c>
      <c r="N4965" s="3">
        <f t="shared" si="309"/>
        <v>7047.52</v>
      </c>
      <c r="O4965" s="3">
        <f t="shared" si="310"/>
        <v>1692.4799999999996</v>
      </c>
      <c r="P4965" s="6">
        <f t="shared" si="311"/>
        <v>0.19364759725400452</v>
      </c>
    </row>
    <row r="4966" spans="1:16" x14ac:dyDescent="0.35">
      <c r="A4966" s="1" t="s">
        <v>5030</v>
      </c>
      <c r="B4966" s="2">
        <v>46382</v>
      </c>
      <c r="C4966" s="1" t="s">
        <v>16</v>
      </c>
      <c r="D4966" s="1" t="s">
        <v>17</v>
      </c>
      <c r="E4966" s="1" t="s">
        <v>79</v>
      </c>
      <c r="F4966" s="1" t="s">
        <v>91</v>
      </c>
      <c r="G4966" s="1" t="s">
        <v>26</v>
      </c>
      <c r="H4966" s="1" t="s">
        <v>34</v>
      </c>
      <c r="I4966" s="1">
        <v>7</v>
      </c>
      <c r="J4966" s="3">
        <v>12259</v>
      </c>
      <c r="K4966" s="4">
        <v>7778.18</v>
      </c>
      <c r="L4966" s="5">
        <v>0.15</v>
      </c>
      <c r="M4966" s="3">
        <f t="shared" si="308"/>
        <v>72941.05</v>
      </c>
      <c r="N4966" s="3">
        <f t="shared" si="309"/>
        <v>54447.26</v>
      </c>
      <c r="O4966" s="3">
        <f t="shared" si="310"/>
        <v>18493.79</v>
      </c>
      <c r="P4966" s="6">
        <f t="shared" si="311"/>
        <v>0.25354433477445143</v>
      </c>
    </row>
    <row r="4967" spans="1:16" x14ac:dyDescent="0.35">
      <c r="A4967" s="1" t="s">
        <v>5031</v>
      </c>
      <c r="B4967" s="2">
        <v>46382</v>
      </c>
      <c r="C4967" s="1" t="s">
        <v>36</v>
      </c>
      <c r="D4967" s="1" t="s">
        <v>76</v>
      </c>
      <c r="E4967" s="1" t="s">
        <v>24</v>
      </c>
      <c r="F4967" s="1" t="s">
        <v>131</v>
      </c>
      <c r="G4967" s="1" t="s">
        <v>39</v>
      </c>
      <c r="H4967" s="1" t="s">
        <v>21</v>
      </c>
      <c r="I4967" s="1">
        <v>3</v>
      </c>
      <c r="J4967" s="3">
        <v>2858</v>
      </c>
      <c r="K4967" s="4">
        <v>1459.3</v>
      </c>
      <c r="L4967" s="5">
        <v>0.05</v>
      </c>
      <c r="M4967" s="3">
        <f t="shared" si="308"/>
        <v>8145.2999999999993</v>
      </c>
      <c r="N4967" s="3">
        <f t="shared" si="309"/>
        <v>4377.8999999999996</v>
      </c>
      <c r="O4967" s="3">
        <f t="shared" si="310"/>
        <v>3767.3999999999996</v>
      </c>
      <c r="P4967" s="6">
        <f t="shared" si="311"/>
        <v>0.46252440057456445</v>
      </c>
    </row>
    <row r="4968" spans="1:16" x14ac:dyDescent="0.35">
      <c r="A4968" s="1" t="s">
        <v>5032</v>
      </c>
      <c r="B4968" s="2">
        <v>46382</v>
      </c>
      <c r="C4968" s="1" t="s">
        <v>29</v>
      </c>
      <c r="D4968" s="1" t="s">
        <v>72</v>
      </c>
      <c r="E4968" s="1" t="s">
        <v>79</v>
      </c>
      <c r="F4968" s="1" t="s">
        <v>80</v>
      </c>
      <c r="G4968" s="1" t="s">
        <v>58</v>
      </c>
      <c r="H4968" s="1" t="s">
        <v>21</v>
      </c>
      <c r="I4968" s="1">
        <v>8</v>
      </c>
      <c r="J4968" s="3">
        <v>8236</v>
      </c>
      <c r="K4968" s="4">
        <v>5272.52</v>
      </c>
      <c r="L4968" s="5">
        <v>0.05</v>
      </c>
      <c r="M4968" s="3">
        <f t="shared" si="308"/>
        <v>62593.599999999999</v>
      </c>
      <c r="N4968" s="3">
        <f t="shared" si="309"/>
        <v>42180.160000000003</v>
      </c>
      <c r="O4968" s="3">
        <f t="shared" si="310"/>
        <v>20413.439999999995</v>
      </c>
      <c r="P4968" s="6">
        <f t="shared" si="311"/>
        <v>0.32612663275478637</v>
      </c>
    </row>
    <row r="4969" spans="1:16" x14ac:dyDescent="0.35">
      <c r="A4969" s="1" t="s">
        <v>5033</v>
      </c>
      <c r="B4969" s="2">
        <v>46382</v>
      </c>
      <c r="C4969" s="1" t="s">
        <v>29</v>
      </c>
      <c r="D4969" s="1" t="s">
        <v>72</v>
      </c>
      <c r="E4969" s="1" t="s">
        <v>18</v>
      </c>
      <c r="F4969" s="1" t="s">
        <v>51</v>
      </c>
      <c r="G4969" s="1" t="s">
        <v>58</v>
      </c>
      <c r="H4969" s="1" t="s">
        <v>27</v>
      </c>
      <c r="I4969" s="1">
        <v>6</v>
      </c>
      <c r="J4969" s="3">
        <v>737</v>
      </c>
      <c r="K4969" s="4">
        <v>569.73</v>
      </c>
      <c r="L4969" s="5">
        <v>0</v>
      </c>
      <c r="M4969" s="3">
        <f t="shared" si="308"/>
        <v>4422</v>
      </c>
      <c r="N4969" s="3">
        <f t="shared" si="309"/>
        <v>3418.38</v>
      </c>
      <c r="O4969" s="3">
        <f t="shared" si="310"/>
        <v>1003.6199999999999</v>
      </c>
      <c r="P4969" s="6">
        <f t="shared" si="311"/>
        <v>0.22696065128900947</v>
      </c>
    </row>
    <row r="4970" spans="1:16" x14ac:dyDescent="0.35">
      <c r="A4970" s="1" t="s">
        <v>5034</v>
      </c>
      <c r="B4970" s="2">
        <v>46383</v>
      </c>
      <c r="C4970" s="1" t="s">
        <v>36</v>
      </c>
      <c r="D4970" s="1" t="s">
        <v>76</v>
      </c>
      <c r="E4970" s="1" t="s">
        <v>31</v>
      </c>
      <c r="F4970" s="1" t="s">
        <v>53</v>
      </c>
      <c r="G4970" s="1" t="s">
        <v>39</v>
      </c>
      <c r="H4970" s="1" t="s">
        <v>27</v>
      </c>
      <c r="I4970" s="1">
        <v>2</v>
      </c>
      <c r="J4970" s="3">
        <v>15630</v>
      </c>
      <c r="K4970" s="4">
        <v>11348.51</v>
      </c>
      <c r="L4970" s="5">
        <v>0.05</v>
      </c>
      <c r="M4970" s="3">
        <f t="shared" si="308"/>
        <v>29697</v>
      </c>
      <c r="N4970" s="3">
        <f t="shared" si="309"/>
        <v>22697.02</v>
      </c>
      <c r="O4970" s="3">
        <f t="shared" si="310"/>
        <v>6999.98</v>
      </c>
      <c r="P4970" s="6">
        <f t="shared" si="311"/>
        <v>0.23571337172104925</v>
      </c>
    </row>
    <row r="4971" spans="1:16" x14ac:dyDescent="0.35">
      <c r="A4971" s="1" t="s">
        <v>5035</v>
      </c>
      <c r="B4971" s="2">
        <v>46383</v>
      </c>
      <c r="C4971" s="1" t="s">
        <v>29</v>
      </c>
      <c r="D4971" s="1" t="s">
        <v>57</v>
      </c>
      <c r="E4971" s="1" t="s">
        <v>18</v>
      </c>
      <c r="F4971" s="1" t="s">
        <v>51</v>
      </c>
      <c r="G4971" s="1" t="s">
        <v>33</v>
      </c>
      <c r="H4971" s="1" t="s">
        <v>34</v>
      </c>
      <c r="I4971" s="1">
        <v>3</v>
      </c>
      <c r="J4971" s="3">
        <v>720</v>
      </c>
      <c r="K4971" s="4">
        <v>563.13</v>
      </c>
      <c r="L4971" s="5">
        <v>0.1</v>
      </c>
      <c r="M4971" s="3">
        <f t="shared" si="308"/>
        <v>1944</v>
      </c>
      <c r="N4971" s="3">
        <f t="shared" si="309"/>
        <v>1689.3899999999999</v>
      </c>
      <c r="O4971" s="3">
        <f t="shared" si="310"/>
        <v>254.61000000000013</v>
      </c>
      <c r="P4971" s="6">
        <f t="shared" si="311"/>
        <v>0.1309722222222223</v>
      </c>
    </row>
    <row r="4972" spans="1:16" x14ac:dyDescent="0.35">
      <c r="A4972" s="1" t="s">
        <v>5036</v>
      </c>
      <c r="B4972" s="2">
        <v>46383</v>
      </c>
      <c r="C4972" s="1" t="s">
        <v>36</v>
      </c>
      <c r="D4972" s="1" t="s">
        <v>37</v>
      </c>
      <c r="E4972" s="1" t="s">
        <v>18</v>
      </c>
      <c r="F4972" s="1" t="s">
        <v>38</v>
      </c>
      <c r="G4972" s="1" t="s">
        <v>39</v>
      </c>
      <c r="H4972" s="1" t="s">
        <v>34</v>
      </c>
      <c r="I4972" s="1">
        <v>4</v>
      </c>
      <c r="J4972" s="3">
        <v>333</v>
      </c>
      <c r="K4972" s="4">
        <v>263.48</v>
      </c>
      <c r="L4972" s="5">
        <v>0</v>
      </c>
      <c r="M4972" s="3">
        <f t="shared" si="308"/>
        <v>1332</v>
      </c>
      <c r="N4972" s="3">
        <f t="shared" si="309"/>
        <v>1053.92</v>
      </c>
      <c r="O4972" s="3">
        <f t="shared" si="310"/>
        <v>278.07999999999993</v>
      </c>
      <c r="P4972" s="6">
        <f t="shared" si="311"/>
        <v>0.20876876876876871</v>
      </c>
    </row>
    <row r="4973" spans="1:16" x14ac:dyDescent="0.35">
      <c r="A4973" s="1" t="s">
        <v>5037</v>
      </c>
      <c r="B4973" s="2">
        <v>46383</v>
      </c>
      <c r="C4973" s="1" t="s">
        <v>29</v>
      </c>
      <c r="D4973" s="1" t="s">
        <v>66</v>
      </c>
      <c r="E4973" s="1" t="s">
        <v>18</v>
      </c>
      <c r="F4973" s="1" t="s">
        <v>19</v>
      </c>
      <c r="G4973" s="1" t="s">
        <v>33</v>
      </c>
      <c r="H4973" s="1" t="s">
        <v>21</v>
      </c>
      <c r="I4973" s="1">
        <v>1</v>
      </c>
      <c r="J4973" s="3">
        <v>874</v>
      </c>
      <c r="K4973" s="4">
        <v>710.61</v>
      </c>
      <c r="L4973" s="5">
        <v>0.05</v>
      </c>
      <c r="M4973" s="3">
        <f t="shared" si="308"/>
        <v>830.3</v>
      </c>
      <c r="N4973" s="3">
        <f t="shared" si="309"/>
        <v>710.61</v>
      </c>
      <c r="O4973" s="3">
        <f t="shared" si="310"/>
        <v>119.68999999999994</v>
      </c>
      <c r="P4973" s="6">
        <f t="shared" si="311"/>
        <v>0.14415271588582435</v>
      </c>
    </row>
    <row r="4974" spans="1:16" x14ac:dyDescent="0.35">
      <c r="A4974" s="1" t="s">
        <v>5038</v>
      </c>
      <c r="B4974" s="2">
        <v>46383</v>
      </c>
      <c r="C4974" s="1" t="s">
        <v>41</v>
      </c>
      <c r="D4974" s="1" t="s">
        <v>55</v>
      </c>
      <c r="E4974" s="1" t="s">
        <v>79</v>
      </c>
      <c r="F4974" s="1" t="s">
        <v>109</v>
      </c>
      <c r="G4974" s="1" t="s">
        <v>46</v>
      </c>
      <c r="H4974" s="1" t="s">
        <v>21</v>
      </c>
      <c r="I4974" s="1">
        <v>1</v>
      </c>
      <c r="J4974" s="3">
        <v>4414</v>
      </c>
      <c r="K4974" s="4">
        <v>2791.52</v>
      </c>
      <c r="L4974" s="5">
        <v>0</v>
      </c>
      <c r="M4974" s="3">
        <f t="shared" si="308"/>
        <v>4414</v>
      </c>
      <c r="N4974" s="3">
        <f t="shared" si="309"/>
        <v>2791.52</v>
      </c>
      <c r="O4974" s="3">
        <f t="shared" si="310"/>
        <v>1622.48</v>
      </c>
      <c r="P4974" s="6">
        <f t="shared" si="311"/>
        <v>0.36757589487992753</v>
      </c>
    </row>
    <row r="4975" spans="1:16" x14ac:dyDescent="0.35">
      <c r="A4975" s="1" t="s">
        <v>5039</v>
      </c>
      <c r="B4975" s="2">
        <v>46383</v>
      </c>
      <c r="C4975" s="1" t="s">
        <v>29</v>
      </c>
      <c r="D4975" s="1" t="s">
        <v>66</v>
      </c>
      <c r="E4975" s="1" t="s">
        <v>79</v>
      </c>
      <c r="F4975" s="1" t="s">
        <v>91</v>
      </c>
      <c r="G4975" s="1" t="s">
        <v>33</v>
      </c>
      <c r="H4975" s="1" t="s">
        <v>27</v>
      </c>
      <c r="I4975" s="1">
        <v>1</v>
      </c>
      <c r="J4975" s="3">
        <v>12075</v>
      </c>
      <c r="K4975" s="4">
        <v>7101.77</v>
      </c>
      <c r="L4975" s="5">
        <v>0.05</v>
      </c>
      <c r="M4975" s="3">
        <f t="shared" si="308"/>
        <v>11471.25</v>
      </c>
      <c r="N4975" s="3">
        <f t="shared" si="309"/>
        <v>7101.77</v>
      </c>
      <c r="O4975" s="3">
        <f t="shared" si="310"/>
        <v>4369.4799999999996</v>
      </c>
      <c r="P4975" s="6">
        <f t="shared" si="311"/>
        <v>0.38090705023428134</v>
      </c>
    </row>
    <row r="4976" spans="1:16" x14ac:dyDescent="0.35">
      <c r="A4976" s="1" t="s">
        <v>5040</v>
      </c>
      <c r="B4976" s="2">
        <v>46383</v>
      </c>
      <c r="C4976" s="1" t="s">
        <v>36</v>
      </c>
      <c r="D4976" s="1" t="s">
        <v>76</v>
      </c>
      <c r="E4976" s="1" t="s">
        <v>18</v>
      </c>
      <c r="F4976" s="1" t="s">
        <v>38</v>
      </c>
      <c r="G4976" s="1" t="s">
        <v>39</v>
      </c>
      <c r="H4976" s="1" t="s">
        <v>21</v>
      </c>
      <c r="I4976" s="1">
        <v>2</v>
      </c>
      <c r="J4976" s="3">
        <v>346</v>
      </c>
      <c r="K4976" s="4">
        <v>274.57</v>
      </c>
      <c r="L4976" s="5">
        <v>0.05</v>
      </c>
      <c r="M4976" s="3">
        <f t="shared" si="308"/>
        <v>657.4</v>
      </c>
      <c r="N4976" s="3">
        <f t="shared" si="309"/>
        <v>549.14</v>
      </c>
      <c r="O4976" s="3">
        <f t="shared" si="310"/>
        <v>108.25999999999999</v>
      </c>
      <c r="P4976" s="6">
        <f t="shared" si="311"/>
        <v>0.16467903863705505</v>
      </c>
    </row>
    <row r="4977" spans="1:16" x14ac:dyDescent="0.35">
      <c r="A4977" s="1" t="s">
        <v>5041</v>
      </c>
      <c r="B4977" s="2">
        <v>46384</v>
      </c>
      <c r="C4977" s="1" t="s">
        <v>36</v>
      </c>
      <c r="D4977" s="1" t="s">
        <v>37</v>
      </c>
      <c r="E4977" s="1" t="s">
        <v>79</v>
      </c>
      <c r="F4977" s="1" t="s">
        <v>109</v>
      </c>
      <c r="G4977" s="1" t="s">
        <v>39</v>
      </c>
      <c r="H4977" s="1" t="s">
        <v>21</v>
      </c>
      <c r="I4977" s="1">
        <v>2</v>
      </c>
      <c r="J4977" s="3">
        <v>4457</v>
      </c>
      <c r="K4977" s="4">
        <v>2930.76</v>
      </c>
      <c r="L4977" s="5">
        <v>0</v>
      </c>
      <c r="M4977" s="3">
        <f t="shared" si="308"/>
        <v>8914</v>
      </c>
      <c r="N4977" s="3">
        <f t="shared" si="309"/>
        <v>5861.52</v>
      </c>
      <c r="O4977" s="3">
        <f t="shared" si="310"/>
        <v>3052.4799999999996</v>
      </c>
      <c r="P4977" s="6">
        <f t="shared" si="311"/>
        <v>0.34243661655822299</v>
      </c>
    </row>
    <row r="4978" spans="1:16" x14ac:dyDescent="0.35">
      <c r="A4978" s="1" t="s">
        <v>5042</v>
      </c>
      <c r="B4978" s="2">
        <v>46384</v>
      </c>
      <c r="C4978" s="1" t="s">
        <v>36</v>
      </c>
      <c r="D4978" s="1" t="s">
        <v>63</v>
      </c>
      <c r="E4978" s="1" t="s">
        <v>18</v>
      </c>
      <c r="F4978" s="1" t="s">
        <v>51</v>
      </c>
      <c r="G4978" s="1" t="s">
        <v>39</v>
      </c>
      <c r="H4978" s="1" t="s">
        <v>21</v>
      </c>
      <c r="I4978" s="1">
        <v>1</v>
      </c>
      <c r="J4978" s="3">
        <v>723</v>
      </c>
      <c r="K4978" s="4">
        <v>550.97</v>
      </c>
      <c r="L4978" s="5">
        <v>0.05</v>
      </c>
      <c r="M4978" s="3">
        <f t="shared" si="308"/>
        <v>686.85</v>
      </c>
      <c r="N4978" s="3">
        <f t="shared" si="309"/>
        <v>550.97</v>
      </c>
      <c r="O4978" s="3">
        <f t="shared" si="310"/>
        <v>135.88</v>
      </c>
      <c r="P4978" s="6">
        <f t="shared" si="311"/>
        <v>0.1978306762757516</v>
      </c>
    </row>
    <row r="4979" spans="1:16" x14ac:dyDescent="0.35">
      <c r="A4979" s="1" t="s">
        <v>5043</v>
      </c>
      <c r="B4979" s="2">
        <v>46384</v>
      </c>
      <c r="C4979" s="1" t="s">
        <v>36</v>
      </c>
      <c r="D4979" s="1" t="s">
        <v>78</v>
      </c>
      <c r="E4979" s="1" t="s">
        <v>18</v>
      </c>
      <c r="F4979" s="1" t="s">
        <v>38</v>
      </c>
      <c r="G4979" s="1" t="s">
        <v>69</v>
      </c>
      <c r="H4979" s="1" t="s">
        <v>27</v>
      </c>
      <c r="I4979" s="1">
        <v>8</v>
      </c>
      <c r="J4979" s="3">
        <v>342</v>
      </c>
      <c r="K4979" s="4">
        <v>269.33999999999997</v>
      </c>
      <c r="L4979" s="5">
        <v>0.05</v>
      </c>
      <c r="M4979" s="3">
        <f t="shared" si="308"/>
        <v>2599.1999999999998</v>
      </c>
      <c r="N4979" s="3">
        <f t="shared" si="309"/>
        <v>2154.7199999999998</v>
      </c>
      <c r="O4979" s="3">
        <f t="shared" si="310"/>
        <v>444.48</v>
      </c>
      <c r="P4979" s="6">
        <f t="shared" si="311"/>
        <v>0.17100646352723917</v>
      </c>
    </row>
    <row r="4980" spans="1:16" x14ac:dyDescent="0.35">
      <c r="A4980" s="1" t="s">
        <v>5044</v>
      </c>
      <c r="B4980" s="2">
        <v>46384</v>
      </c>
      <c r="C4980" s="1" t="s">
        <v>41</v>
      </c>
      <c r="D4980" s="1" t="s">
        <v>50</v>
      </c>
      <c r="E4980" s="1" t="s">
        <v>24</v>
      </c>
      <c r="F4980" s="1" t="s">
        <v>61</v>
      </c>
      <c r="G4980" s="1" t="s">
        <v>46</v>
      </c>
      <c r="H4980" s="1" t="s">
        <v>21</v>
      </c>
      <c r="I4980" s="1">
        <v>8</v>
      </c>
      <c r="J4980" s="3">
        <v>2124</v>
      </c>
      <c r="K4980" s="4">
        <v>1127.3</v>
      </c>
      <c r="L4980" s="5">
        <v>0</v>
      </c>
      <c r="M4980" s="3">
        <f t="shared" si="308"/>
        <v>16992</v>
      </c>
      <c r="N4980" s="3">
        <f t="shared" si="309"/>
        <v>9018.4</v>
      </c>
      <c r="O4980" s="3">
        <f t="shared" si="310"/>
        <v>7973.6</v>
      </c>
      <c r="P4980" s="6">
        <f t="shared" si="311"/>
        <v>0.46925612052730697</v>
      </c>
    </row>
    <row r="4981" spans="1:16" x14ac:dyDescent="0.35">
      <c r="A4981" s="1" t="s">
        <v>5045</v>
      </c>
      <c r="B4981" s="2">
        <v>46384</v>
      </c>
      <c r="C4981" s="1" t="s">
        <v>29</v>
      </c>
      <c r="D4981" s="1" t="s">
        <v>72</v>
      </c>
      <c r="E4981" s="1" t="s">
        <v>24</v>
      </c>
      <c r="F4981" s="1" t="s">
        <v>25</v>
      </c>
      <c r="G4981" s="1" t="s">
        <v>58</v>
      </c>
      <c r="H4981" s="1" t="s">
        <v>21</v>
      </c>
      <c r="I4981" s="1">
        <v>8</v>
      </c>
      <c r="J4981" s="3">
        <v>619</v>
      </c>
      <c r="K4981" s="4">
        <v>312.54000000000002</v>
      </c>
      <c r="L4981" s="5">
        <v>0.1</v>
      </c>
      <c r="M4981" s="3">
        <f t="shared" si="308"/>
        <v>4456.8</v>
      </c>
      <c r="N4981" s="3">
        <f t="shared" si="309"/>
        <v>2500.3200000000002</v>
      </c>
      <c r="O4981" s="3">
        <f t="shared" si="310"/>
        <v>1956.48</v>
      </c>
      <c r="P4981" s="6">
        <f t="shared" si="311"/>
        <v>0.43898761443187934</v>
      </c>
    </row>
    <row r="4982" spans="1:16" x14ac:dyDescent="0.35">
      <c r="A4982" s="1" t="s">
        <v>5046</v>
      </c>
      <c r="B4982" s="2">
        <v>46384</v>
      </c>
      <c r="C4982" s="1" t="s">
        <v>36</v>
      </c>
      <c r="D4982" s="1" t="s">
        <v>76</v>
      </c>
      <c r="E4982" s="1" t="s">
        <v>31</v>
      </c>
      <c r="F4982" s="1" t="s">
        <v>85</v>
      </c>
      <c r="G4982" s="1" t="s">
        <v>39</v>
      </c>
      <c r="H4982" s="1" t="s">
        <v>21</v>
      </c>
      <c r="I4982" s="1">
        <v>1</v>
      </c>
      <c r="J4982" s="3">
        <v>1826</v>
      </c>
      <c r="K4982" s="4">
        <v>1400.01</v>
      </c>
      <c r="L4982" s="5">
        <v>0.15</v>
      </c>
      <c r="M4982" s="3">
        <f t="shared" si="308"/>
        <v>1552.1</v>
      </c>
      <c r="N4982" s="3">
        <f t="shared" si="309"/>
        <v>1400.01</v>
      </c>
      <c r="O4982" s="3">
        <f t="shared" si="310"/>
        <v>152.08999999999992</v>
      </c>
      <c r="P4982" s="6">
        <f t="shared" si="311"/>
        <v>9.7989820243540957E-2</v>
      </c>
    </row>
    <row r="4983" spans="1:16" x14ac:dyDescent="0.35">
      <c r="A4983" s="1" t="s">
        <v>5047</v>
      </c>
      <c r="B4983" s="2">
        <v>46384</v>
      </c>
      <c r="C4983" s="1" t="s">
        <v>41</v>
      </c>
      <c r="D4983" s="1" t="s">
        <v>55</v>
      </c>
      <c r="E4983" s="1" t="s">
        <v>31</v>
      </c>
      <c r="F4983" s="1" t="s">
        <v>45</v>
      </c>
      <c r="G4983" s="1" t="s">
        <v>43</v>
      </c>
      <c r="H4983" s="1" t="s">
        <v>27</v>
      </c>
      <c r="I4983" s="1">
        <v>6</v>
      </c>
      <c r="J4983" s="3">
        <v>3507</v>
      </c>
      <c r="K4983" s="4">
        <v>2660.51</v>
      </c>
      <c r="L4983" s="5">
        <v>0</v>
      </c>
      <c r="M4983" s="3">
        <f t="shared" si="308"/>
        <v>21042</v>
      </c>
      <c r="N4983" s="3">
        <f t="shared" si="309"/>
        <v>15963.060000000001</v>
      </c>
      <c r="O4983" s="3">
        <f t="shared" si="310"/>
        <v>5078.9399999999987</v>
      </c>
      <c r="P4983" s="6">
        <f t="shared" si="311"/>
        <v>0.2413715426290276</v>
      </c>
    </row>
    <row r="4984" spans="1:16" x14ac:dyDescent="0.35">
      <c r="A4984" s="1" t="s">
        <v>5048</v>
      </c>
      <c r="B4984" s="2">
        <v>46385</v>
      </c>
      <c r="C4984" s="1" t="s">
        <v>16</v>
      </c>
      <c r="D4984" s="1" t="s">
        <v>17</v>
      </c>
      <c r="E4984" s="1" t="s">
        <v>24</v>
      </c>
      <c r="F4984" s="1" t="s">
        <v>131</v>
      </c>
      <c r="G4984" s="1" t="s">
        <v>26</v>
      </c>
      <c r="H4984" s="1" t="s">
        <v>21</v>
      </c>
      <c r="I4984" s="1">
        <v>5</v>
      </c>
      <c r="J4984" s="3">
        <v>2922</v>
      </c>
      <c r="K4984" s="4">
        <v>1434.81</v>
      </c>
      <c r="L4984" s="5">
        <v>0.1</v>
      </c>
      <c r="M4984" s="3">
        <f t="shared" si="308"/>
        <v>13149</v>
      </c>
      <c r="N4984" s="3">
        <f t="shared" si="309"/>
        <v>7174.0499999999993</v>
      </c>
      <c r="O4984" s="3">
        <f t="shared" si="310"/>
        <v>5974.9500000000007</v>
      </c>
      <c r="P4984" s="6">
        <f t="shared" si="311"/>
        <v>0.45440337668263753</v>
      </c>
    </row>
    <row r="4985" spans="1:16" x14ac:dyDescent="0.35">
      <c r="A4985" s="1" t="s">
        <v>5049</v>
      </c>
      <c r="B4985" s="2">
        <v>46385</v>
      </c>
      <c r="C4985" s="1" t="s">
        <v>36</v>
      </c>
      <c r="D4985" s="1" t="s">
        <v>76</v>
      </c>
      <c r="E4985" s="1" t="s">
        <v>18</v>
      </c>
      <c r="F4985" s="1" t="s">
        <v>38</v>
      </c>
      <c r="G4985" s="1" t="s">
        <v>39</v>
      </c>
      <c r="H4985" s="1" t="s">
        <v>27</v>
      </c>
      <c r="I4985" s="1">
        <v>6</v>
      </c>
      <c r="J4985" s="3">
        <v>350</v>
      </c>
      <c r="K4985" s="4">
        <v>270.37</v>
      </c>
      <c r="L4985" s="5">
        <v>0.15</v>
      </c>
      <c r="M4985" s="3">
        <f t="shared" si="308"/>
        <v>1785</v>
      </c>
      <c r="N4985" s="3">
        <f t="shared" si="309"/>
        <v>1622.22</v>
      </c>
      <c r="O4985" s="3">
        <f t="shared" si="310"/>
        <v>162.77999999999997</v>
      </c>
      <c r="P4985" s="6">
        <f t="shared" si="311"/>
        <v>9.1193277310924359E-2</v>
      </c>
    </row>
    <row r="4986" spans="1:16" x14ac:dyDescent="0.35">
      <c r="A4986" s="1" t="s">
        <v>5050</v>
      </c>
      <c r="B4986" s="2">
        <v>46385</v>
      </c>
      <c r="C4986" s="1" t="s">
        <v>16</v>
      </c>
      <c r="D4986" s="1" t="s">
        <v>23</v>
      </c>
      <c r="E4986" s="1" t="s">
        <v>18</v>
      </c>
      <c r="F4986" s="1" t="s">
        <v>38</v>
      </c>
      <c r="G4986" s="1" t="s">
        <v>20</v>
      </c>
      <c r="H4986" s="1" t="s">
        <v>27</v>
      </c>
      <c r="I4986" s="1">
        <v>5</v>
      </c>
      <c r="J4986" s="3">
        <v>348</v>
      </c>
      <c r="K4986" s="4">
        <v>274.07</v>
      </c>
      <c r="L4986" s="5">
        <v>0</v>
      </c>
      <c r="M4986" s="3">
        <f t="shared" si="308"/>
        <v>1740</v>
      </c>
      <c r="N4986" s="3">
        <f t="shared" si="309"/>
        <v>1370.35</v>
      </c>
      <c r="O4986" s="3">
        <f t="shared" si="310"/>
        <v>369.65000000000009</v>
      </c>
      <c r="P4986" s="6">
        <f t="shared" si="311"/>
        <v>0.21244252873563224</v>
      </c>
    </row>
    <row r="4987" spans="1:16" x14ac:dyDescent="0.35">
      <c r="A4987" s="1" t="s">
        <v>5051</v>
      </c>
      <c r="B4987" s="2">
        <v>46386</v>
      </c>
      <c r="C4987" s="1" t="s">
        <v>29</v>
      </c>
      <c r="D4987" s="1" t="s">
        <v>57</v>
      </c>
      <c r="E4987" s="1" t="s">
        <v>31</v>
      </c>
      <c r="F4987" s="1" t="s">
        <v>85</v>
      </c>
      <c r="G4987" s="1" t="s">
        <v>58</v>
      </c>
      <c r="H4987" s="1" t="s">
        <v>34</v>
      </c>
      <c r="I4987" s="1">
        <v>3</v>
      </c>
      <c r="J4987" s="3">
        <v>1760</v>
      </c>
      <c r="K4987" s="4">
        <v>1312.74</v>
      </c>
      <c r="L4987" s="5">
        <v>0</v>
      </c>
      <c r="M4987" s="3">
        <f t="shared" si="308"/>
        <v>5280</v>
      </c>
      <c r="N4987" s="3">
        <f t="shared" si="309"/>
        <v>3938.2200000000003</v>
      </c>
      <c r="O4987" s="3">
        <f t="shared" si="310"/>
        <v>1341.7799999999997</v>
      </c>
      <c r="P4987" s="6">
        <f t="shared" si="311"/>
        <v>0.25412499999999993</v>
      </c>
    </row>
    <row r="4988" spans="1:16" x14ac:dyDescent="0.35">
      <c r="A4988" s="1" t="s">
        <v>5052</v>
      </c>
      <c r="B4988" s="2">
        <v>46386</v>
      </c>
      <c r="C4988" s="1" t="s">
        <v>29</v>
      </c>
      <c r="D4988" s="1" t="s">
        <v>66</v>
      </c>
      <c r="E4988" s="1" t="s">
        <v>31</v>
      </c>
      <c r="F4988" s="1" t="s">
        <v>45</v>
      </c>
      <c r="G4988" s="1" t="s">
        <v>58</v>
      </c>
      <c r="H4988" s="1" t="s">
        <v>21</v>
      </c>
      <c r="I4988" s="1">
        <v>2</v>
      </c>
      <c r="J4988" s="3">
        <v>3376</v>
      </c>
      <c r="K4988" s="4">
        <v>2577.11</v>
      </c>
      <c r="L4988" s="5">
        <v>0.05</v>
      </c>
      <c r="M4988" s="3">
        <f t="shared" si="308"/>
        <v>6414.4</v>
      </c>
      <c r="N4988" s="3">
        <f t="shared" si="309"/>
        <v>5154.22</v>
      </c>
      <c r="O4988" s="3">
        <f t="shared" si="310"/>
        <v>1260.1799999999994</v>
      </c>
      <c r="P4988" s="6">
        <f t="shared" si="311"/>
        <v>0.19646108755300565</v>
      </c>
    </row>
    <row r="4989" spans="1:16" x14ac:dyDescent="0.35">
      <c r="A4989" s="1" t="s">
        <v>5053</v>
      </c>
      <c r="B4989" s="2">
        <v>46386</v>
      </c>
      <c r="C4989" s="1" t="s">
        <v>16</v>
      </c>
      <c r="D4989" s="1" t="s">
        <v>17</v>
      </c>
      <c r="E4989" s="1" t="s">
        <v>24</v>
      </c>
      <c r="F4989" s="1" t="s">
        <v>61</v>
      </c>
      <c r="G4989" s="1" t="s">
        <v>20</v>
      </c>
      <c r="H4989" s="1" t="s">
        <v>34</v>
      </c>
      <c r="I4989" s="1">
        <v>8</v>
      </c>
      <c r="J4989" s="3">
        <v>2143</v>
      </c>
      <c r="K4989" s="4">
        <v>1156.17</v>
      </c>
      <c r="L4989" s="5">
        <v>0</v>
      </c>
      <c r="M4989" s="3">
        <f t="shared" si="308"/>
        <v>17144</v>
      </c>
      <c r="N4989" s="3">
        <f t="shared" si="309"/>
        <v>9249.36</v>
      </c>
      <c r="O4989" s="3">
        <f t="shared" si="310"/>
        <v>7894.6399999999994</v>
      </c>
      <c r="P4989" s="6">
        <f t="shared" si="311"/>
        <v>0.46048996733551095</v>
      </c>
    </row>
    <row r="4990" spans="1:16" x14ac:dyDescent="0.35">
      <c r="A4990" s="1" t="s">
        <v>5054</v>
      </c>
      <c r="B4990" s="2">
        <v>46386</v>
      </c>
      <c r="C4990" s="1" t="s">
        <v>16</v>
      </c>
      <c r="D4990" s="1" t="s">
        <v>23</v>
      </c>
      <c r="E4990" s="1" t="s">
        <v>24</v>
      </c>
      <c r="F4990" s="1" t="s">
        <v>61</v>
      </c>
      <c r="G4990" s="1" t="s">
        <v>26</v>
      </c>
      <c r="H4990" s="1" t="s">
        <v>21</v>
      </c>
      <c r="I4990" s="1">
        <v>4</v>
      </c>
      <c r="J4990" s="3">
        <v>2297</v>
      </c>
      <c r="K4990" s="4">
        <v>1199.5</v>
      </c>
      <c r="L4990" s="5">
        <v>0.1</v>
      </c>
      <c r="M4990" s="3">
        <f t="shared" si="308"/>
        <v>8269.2000000000007</v>
      </c>
      <c r="N4990" s="3">
        <f t="shared" si="309"/>
        <v>4798</v>
      </c>
      <c r="O4990" s="3">
        <f t="shared" si="310"/>
        <v>3471.2000000000007</v>
      </c>
      <c r="P4990" s="6">
        <f t="shared" si="311"/>
        <v>0.41977458520775895</v>
      </c>
    </row>
    <row r="4991" spans="1:16" x14ac:dyDescent="0.35">
      <c r="A4991" s="1" t="s">
        <v>5055</v>
      </c>
      <c r="B4991" s="2">
        <v>46386</v>
      </c>
      <c r="C4991" s="1" t="s">
        <v>36</v>
      </c>
      <c r="D4991" s="1" t="s">
        <v>37</v>
      </c>
      <c r="E4991" s="1" t="s">
        <v>24</v>
      </c>
      <c r="F4991" s="1" t="s">
        <v>61</v>
      </c>
      <c r="G4991" s="1" t="s">
        <v>39</v>
      </c>
      <c r="H4991" s="1" t="s">
        <v>34</v>
      </c>
      <c r="I4991" s="1">
        <v>7</v>
      </c>
      <c r="J4991" s="3">
        <v>2278</v>
      </c>
      <c r="K4991" s="4">
        <v>1229.73</v>
      </c>
      <c r="L4991" s="5">
        <v>0</v>
      </c>
      <c r="M4991" s="3">
        <f t="shared" si="308"/>
        <v>15946</v>
      </c>
      <c r="N4991" s="3">
        <f t="shared" si="309"/>
        <v>8608.11</v>
      </c>
      <c r="O4991" s="3">
        <f t="shared" si="310"/>
        <v>7337.8899999999994</v>
      </c>
      <c r="P4991" s="6">
        <f t="shared" si="311"/>
        <v>0.46017120280948198</v>
      </c>
    </row>
    <row r="4992" spans="1:16" x14ac:dyDescent="0.35">
      <c r="A4992" s="1" t="s">
        <v>5056</v>
      </c>
      <c r="B4992" s="2">
        <v>46386</v>
      </c>
      <c r="C4992" s="1" t="s">
        <v>36</v>
      </c>
      <c r="D4992" s="1" t="s">
        <v>78</v>
      </c>
      <c r="E4992" s="1" t="s">
        <v>18</v>
      </c>
      <c r="F4992" s="1" t="s">
        <v>68</v>
      </c>
      <c r="G4992" s="1" t="s">
        <v>69</v>
      </c>
      <c r="H4992" s="1" t="s">
        <v>27</v>
      </c>
      <c r="I4992" s="1">
        <v>1</v>
      </c>
      <c r="J4992" s="3">
        <v>447</v>
      </c>
      <c r="K4992" s="4">
        <v>365.27</v>
      </c>
      <c r="L4992" s="5">
        <v>0</v>
      </c>
      <c r="M4992" s="3">
        <f t="shared" si="308"/>
        <v>447</v>
      </c>
      <c r="N4992" s="3">
        <f t="shared" si="309"/>
        <v>365.27</v>
      </c>
      <c r="O4992" s="3">
        <f t="shared" si="310"/>
        <v>81.730000000000018</v>
      </c>
      <c r="P4992" s="6">
        <f t="shared" si="311"/>
        <v>0.18284116331096201</v>
      </c>
    </row>
    <row r="4993" spans="1:16" x14ac:dyDescent="0.35">
      <c r="A4993" s="1" t="s">
        <v>5057</v>
      </c>
      <c r="B4993" s="2">
        <v>46386</v>
      </c>
      <c r="C4993" s="1" t="s">
        <v>29</v>
      </c>
      <c r="D4993" s="1" t="s">
        <v>30</v>
      </c>
      <c r="E4993" s="1" t="s">
        <v>24</v>
      </c>
      <c r="F4993" s="1" t="s">
        <v>131</v>
      </c>
      <c r="G4993" s="1" t="s">
        <v>33</v>
      </c>
      <c r="H4993" s="1" t="s">
        <v>27</v>
      </c>
      <c r="I4993" s="1">
        <v>7</v>
      </c>
      <c r="J4993" s="3">
        <v>2773</v>
      </c>
      <c r="K4993" s="4">
        <v>1307.58</v>
      </c>
      <c r="L4993" s="5">
        <v>0</v>
      </c>
      <c r="M4993" s="3">
        <f t="shared" si="308"/>
        <v>19411</v>
      </c>
      <c r="N4993" s="3">
        <f t="shared" si="309"/>
        <v>9153.06</v>
      </c>
      <c r="O4993" s="3">
        <f t="shared" si="310"/>
        <v>10257.94</v>
      </c>
      <c r="P4993" s="6">
        <f t="shared" si="311"/>
        <v>0.52846015146051206</v>
      </c>
    </row>
    <row r="4994" spans="1:16" x14ac:dyDescent="0.35">
      <c r="A4994" s="1" t="s">
        <v>5058</v>
      </c>
      <c r="B4994" s="2">
        <v>46386</v>
      </c>
      <c r="C4994" s="1" t="s">
        <v>29</v>
      </c>
      <c r="D4994" s="1" t="s">
        <v>66</v>
      </c>
      <c r="E4994" s="1" t="s">
        <v>31</v>
      </c>
      <c r="F4994" s="1" t="s">
        <v>32</v>
      </c>
      <c r="G4994" s="1" t="s">
        <v>33</v>
      </c>
      <c r="H4994" s="1" t="s">
        <v>21</v>
      </c>
      <c r="I4994" s="1">
        <v>2</v>
      </c>
      <c r="J4994" s="3">
        <v>1243</v>
      </c>
      <c r="K4994" s="4">
        <v>959.29</v>
      </c>
      <c r="L4994" s="5">
        <v>0</v>
      </c>
      <c r="M4994" s="3">
        <f t="shared" ref="M4994:M5001" si="312">I4994*J4994*(1-L4994)</f>
        <v>2486</v>
      </c>
      <c r="N4994" s="3">
        <f t="shared" ref="N4994:N5001" si="313">I4994*K4994</f>
        <v>1918.58</v>
      </c>
      <c r="O4994" s="3">
        <f t="shared" ref="O4994:O5001" si="314">M4994-N4994</f>
        <v>567.42000000000007</v>
      </c>
      <c r="P4994" s="6">
        <f t="shared" ref="P4994:P5001" si="315">O4994/M4994</f>
        <v>0.22824617860016094</v>
      </c>
    </row>
    <row r="4995" spans="1:16" x14ac:dyDescent="0.35">
      <c r="A4995" s="1" t="s">
        <v>5059</v>
      </c>
      <c r="B4995" s="2">
        <v>46386</v>
      </c>
      <c r="C4995" s="1" t="s">
        <v>29</v>
      </c>
      <c r="D4995" s="1" t="s">
        <v>30</v>
      </c>
      <c r="E4995" s="1" t="s">
        <v>18</v>
      </c>
      <c r="F4995" s="1" t="s">
        <v>19</v>
      </c>
      <c r="G4995" s="1" t="s">
        <v>33</v>
      </c>
      <c r="H4995" s="1" t="s">
        <v>34</v>
      </c>
      <c r="I4995" s="1">
        <v>7</v>
      </c>
      <c r="J4995" s="3">
        <v>919</v>
      </c>
      <c r="K4995" s="4">
        <v>707.66</v>
      </c>
      <c r="L4995" s="5">
        <v>0.1</v>
      </c>
      <c r="M4995" s="3">
        <f t="shared" si="312"/>
        <v>5789.7</v>
      </c>
      <c r="N4995" s="3">
        <f t="shared" si="313"/>
        <v>4953.62</v>
      </c>
      <c r="O4995" s="3">
        <f t="shared" si="314"/>
        <v>836.07999999999993</v>
      </c>
      <c r="P4995" s="6">
        <f t="shared" si="315"/>
        <v>0.14440817313505017</v>
      </c>
    </row>
    <row r="4996" spans="1:16" x14ac:dyDescent="0.35">
      <c r="A4996" s="1" t="s">
        <v>5060</v>
      </c>
      <c r="B4996" s="2">
        <v>46387</v>
      </c>
      <c r="C4996" s="1" t="s">
        <v>16</v>
      </c>
      <c r="D4996" s="1" t="s">
        <v>48</v>
      </c>
      <c r="E4996" s="1" t="s">
        <v>79</v>
      </c>
      <c r="F4996" s="1" t="s">
        <v>96</v>
      </c>
      <c r="G4996" s="1" t="s">
        <v>26</v>
      </c>
      <c r="H4996" s="1" t="s">
        <v>27</v>
      </c>
      <c r="I4996" s="1">
        <v>1</v>
      </c>
      <c r="J4996" s="3">
        <v>6773</v>
      </c>
      <c r="K4996" s="4">
        <v>4065.68</v>
      </c>
      <c r="L4996" s="5">
        <v>0.05</v>
      </c>
      <c r="M4996" s="3">
        <f t="shared" si="312"/>
        <v>6434.3499999999995</v>
      </c>
      <c r="N4996" s="3">
        <f t="shared" si="313"/>
        <v>4065.68</v>
      </c>
      <c r="O4996" s="3">
        <f t="shared" si="314"/>
        <v>2368.6699999999996</v>
      </c>
      <c r="P4996" s="6">
        <f t="shared" si="315"/>
        <v>0.36812887082611295</v>
      </c>
    </row>
    <row r="4997" spans="1:16" x14ac:dyDescent="0.35">
      <c r="A4997" s="1" t="s">
        <v>5061</v>
      </c>
      <c r="B4997" s="2">
        <v>46387</v>
      </c>
      <c r="C4997" s="1" t="s">
        <v>29</v>
      </c>
      <c r="D4997" s="1" t="s">
        <v>57</v>
      </c>
      <c r="E4997" s="1" t="s">
        <v>24</v>
      </c>
      <c r="F4997" s="1" t="s">
        <v>61</v>
      </c>
      <c r="G4997" s="1" t="s">
        <v>58</v>
      </c>
      <c r="H4997" s="1" t="s">
        <v>34</v>
      </c>
      <c r="I4997" s="1">
        <v>3</v>
      </c>
      <c r="J4997" s="3">
        <v>2192</v>
      </c>
      <c r="K4997" s="4">
        <v>1027.0899999999999</v>
      </c>
      <c r="L4997" s="5">
        <v>0.15</v>
      </c>
      <c r="M4997" s="3">
        <f t="shared" si="312"/>
        <v>5589.5999999999995</v>
      </c>
      <c r="N4997" s="3">
        <f t="shared" si="313"/>
        <v>3081.2699999999995</v>
      </c>
      <c r="O4997" s="3">
        <f t="shared" si="314"/>
        <v>2508.33</v>
      </c>
      <c r="P4997" s="6">
        <f t="shared" si="315"/>
        <v>0.44874946328896526</v>
      </c>
    </row>
    <row r="4998" spans="1:16" x14ac:dyDescent="0.35">
      <c r="A4998" s="1" t="s">
        <v>5062</v>
      </c>
      <c r="B4998" s="2">
        <v>46387</v>
      </c>
      <c r="C4998" s="1" t="s">
        <v>41</v>
      </c>
      <c r="D4998" s="1" t="s">
        <v>42</v>
      </c>
      <c r="E4998" s="1" t="s">
        <v>24</v>
      </c>
      <c r="F4998" s="1" t="s">
        <v>64</v>
      </c>
      <c r="G4998" s="1" t="s">
        <v>43</v>
      </c>
      <c r="H4998" s="1" t="s">
        <v>21</v>
      </c>
      <c r="I4998" s="1">
        <v>6</v>
      </c>
      <c r="J4998" s="3">
        <v>1536</v>
      </c>
      <c r="K4998" s="4">
        <v>738.87</v>
      </c>
      <c r="L4998" s="5">
        <v>0.05</v>
      </c>
      <c r="M4998" s="3">
        <f t="shared" si="312"/>
        <v>8755.1999999999989</v>
      </c>
      <c r="N4998" s="3">
        <f t="shared" si="313"/>
        <v>4433.22</v>
      </c>
      <c r="O4998" s="3">
        <f t="shared" si="314"/>
        <v>4321.9799999999987</v>
      </c>
      <c r="P4998" s="6">
        <f t="shared" si="315"/>
        <v>0.49364720394736833</v>
      </c>
    </row>
    <row r="4999" spans="1:16" x14ac:dyDescent="0.35">
      <c r="A4999" s="1" t="s">
        <v>5063</v>
      </c>
      <c r="B4999" s="2">
        <v>46387</v>
      </c>
      <c r="C4999" s="1" t="s">
        <v>16</v>
      </c>
      <c r="D4999" s="1" t="s">
        <v>84</v>
      </c>
      <c r="E4999" s="1" t="s">
        <v>24</v>
      </c>
      <c r="F4999" s="1" t="s">
        <v>25</v>
      </c>
      <c r="G4999" s="1" t="s">
        <v>26</v>
      </c>
      <c r="H4999" s="1" t="s">
        <v>21</v>
      </c>
      <c r="I4999" s="1">
        <v>3</v>
      </c>
      <c r="J4999" s="3">
        <v>625</v>
      </c>
      <c r="K4999" s="4">
        <v>293.24</v>
      </c>
      <c r="L4999" s="5">
        <v>0.1</v>
      </c>
      <c r="M4999" s="3">
        <f t="shared" si="312"/>
        <v>1687.5</v>
      </c>
      <c r="N4999" s="3">
        <f t="shared" si="313"/>
        <v>879.72</v>
      </c>
      <c r="O4999" s="3">
        <f t="shared" si="314"/>
        <v>807.78</v>
      </c>
      <c r="P4999" s="6">
        <f t="shared" si="315"/>
        <v>0.47868444444444441</v>
      </c>
    </row>
    <row r="5000" spans="1:16" x14ac:dyDescent="0.35">
      <c r="A5000" s="1" t="s">
        <v>5064</v>
      </c>
      <c r="B5000" s="2">
        <v>46387</v>
      </c>
      <c r="C5000" s="1" t="s">
        <v>41</v>
      </c>
      <c r="D5000" s="1" t="s">
        <v>50</v>
      </c>
      <c r="E5000" s="1" t="s">
        <v>18</v>
      </c>
      <c r="F5000" s="1" t="s">
        <v>68</v>
      </c>
      <c r="G5000" s="1" t="s">
        <v>46</v>
      </c>
      <c r="H5000" s="1" t="s">
        <v>21</v>
      </c>
      <c r="I5000" s="1">
        <v>3</v>
      </c>
      <c r="J5000" s="3">
        <v>460</v>
      </c>
      <c r="K5000" s="4">
        <v>352.64</v>
      </c>
      <c r="L5000" s="5">
        <v>0.15</v>
      </c>
      <c r="M5000" s="3">
        <f t="shared" si="312"/>
        <v>1173</v>
      </c>
      <c r="N5000" s="3">
        <f t="shared" si="313"/>
        <v>1057.92</v>
      </c>
      <c r="O5000" s="3">
        <f t="shared" si="314"/>
        <v>115.07999999999993</v>
      </c>
      <c r="P5000" s="6">
        <f t="shared" si="315"/>
        <v>9.8107416879795337E-2</v>
      </c>
    </row>
    <row r="5001" spans="1:16" x14ac:dyDescent="0.35">
      <c r="A5001" s="1" t="s">
        <v>5065</v>
      </c>
      <c r="B5001" s="2">
        <v>46387</v>
      </c>
      <c r="C5001" s="1" t="s">
        <v>36</v>
      </c>
      <c r="D5001" s="1" t="s">
        <v>63</v>
      </c>
      <c r="E5001" s="1" t="s">
        <v>18</v>
      </c>
      <c r="F5001" s="1" t="s">
        <v>51</v>
      </c>
      <c r="G5001" s="1" t="s">
        <v>39</v>
      </c>
      <c r="H5001" s="1" t="s">
        <v>34</v>
      </c>
      <c r="I5001" s="1">
        <v>6</v>
      </c>
      <c r="J5001" s="3">
        <v>715</v>
      </c>
      <c r="K5001" s="4">
        <v>587.15</v>
      </c>
      <c r="L5001" s="5">
        <v>0.1</v>
      </c>
      <c r="M5001" s="3">
        <f t="shared" si="312"/>
        <v>3861</v>
      </c>
      <c r="N5001" s="3">
        <f t="shared" si="313"/>
        <v>3522.8999999999996</v>
      </c>
      <c r="O5001" s="3">
        <f t="shared" si="314"/>
        <v>338.10000000000036</v>
      </c>
      <c r="P5001" s="6">
        <f t="shared" si="315"/>
        <v>8.7567987567987657E-2</v>
      </c>
    </row>
  </sheetData>
  <conditionalFormatting sqref="A2:P5001">
    <cfRule type="expression" dxfId="1" priority="2">
      <formula>$P2&lt;0.1</formula>
    </cfRule>
    <cfRule type="expression" dxfId="0" priority="1">
      <formula>$P2&gt;0.4</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Sumit Saini</cp:lastModifiedBy>
  <cp:revision>0</cp:revision>
  <dcterms:created xsi:type="dcterms:W3CDTF">2026-10-24T18:47:28Z</dcterms:created>
  <dcterms:modified xsi:type="dcterms:W3CDTF">2026-10-25T08:46:16Z</dcterms:modified>
  <dc:language>en-US</dc:language>
</cp:coreProperties>
</file>